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6\03-Marzo\"/>
    </mc:Choice>
  </mc:AlternateContent>
  <xr:revisionPtr revIDLastSave="0" documentId="13_ncr:1_{DF73E08F-7D98-412B-B98B-E00A9380396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PROC. DE PENSIÓ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" l="1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P8" i="4"/>
  <c r="P79" i="4" s="1"/>
  <c r="O8" i="4"/>
  <c r="O79" i="4" s="1"/>
  <c r="N8" i="4"/>
  <c r="M8" i="4"/>
  <c r="M79" i="4" s="1"/>
  <c r="L8" i="4"/>
  <c r="L79" i="4" s="1"/>
  <c r="K8" i="4"/>
  <c r="K79" i="4" s="1"/>
  <c r="J8" i="4"/>
  <c r="J79" i="4" s="1"/>
  <c r="I8" i="4"/>
  <c r="I79" i="4" s="1"/>
  <c r="H8" i="4"/>
  <c r="G8" i="4"/>
  <c r="G79" i="4" s="1"/>
  <c r="F8" i="4"/>
  <c r="F79" i="4" s="1"/>
  <c r="E8" i="4"/>
  <c r="D8" i="4"/>
  <c r="C8" i="4"/>
  <c r="B8" i="4"/>
  <c r="T141" i="3" l="1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F128" i="3"/>
  <c r="D128" i="3"/>
  <c r="C128" i="3"/>
  <c r="B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G77" i="3"/>
  <c r="F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T30" i="3"/>
  <c r="S30" i="3"/>
  <c r="R30" i="3"/>
  <c r="Q30" i="3"/>
  <c r="P30" i="3"/>
  <c r="P142" i="3" s="1"/>
  <c r="O30" i="3"/>
  <c r="N30" i="3"/>
  <c r="M30" i="3"/>
  <c r="L30" i="3"/>
  <c r="L142" i="3" s="1"/>
  <c r="K30" i="3"/>
  <c r="J30" i="3"/>
  <c r="I30" i="3"/>
  <c r="H30" i="3"/>
  <c r="G30" i="3"/>
  <c r="F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G29" i="3"/>
  <c r="F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Q9" i="3"/>
  <c r="P9" i="3"/>
  <c r="O9" i="3"/>
  <c r="N9" i="3"/>
  <c r="M9" i="3"/>
  <c r="M142" i="3" s="1"/>
  <c r="L9" i="3"/>
  <c r="K9" i="3"/>
  <c r="J9" i="3"/>
  <c r="I9" i="3"/>
  <c r="I142" i="3" s="1"/>
  <c r="H9" i="3"/>
  <c r="G9" i="3"/>
  <c r="F9" i="3"/>
  <c r="D9" i="3"/>
  <c r="C9" i="3"/>
  <c r="B9" i="3"/>
  <c r="T8" i="3"/>
  <c r="T142" i="3" s="1"/>
  <c r="S8" i="3"/>
  <c r="S142" i="3" s="1"/>
  <c r="R8" i="3"/>
  <c r="R142" i="3" s="1"/>
  <c r="Q8" i="3"/>
  <c r="Q142" i="3" s="1"/>
  <c r="P8" i="3"/>
  <c r="O8" i="3"/>
  <c r="O142" i="3" s="1"/>
  <c r="N8" i="3"/>
  <c r="N142" i="3" s="1"/>
  <c r="M8" i="3"/>
  <c r="L8" i="3"/>
  <c r="K8" i="3"/>
  <c r="K142" i="3" s="1"/>
  <c r="J8" i="3"/>
  <c r="J142" i="3" s="1"/>
  <c r="I8" i="3"/>
  <c r="H8" i="3"/>
  <c r="G8" i="3"/>
  <c r="F8" i="3"/>
  <c r="D8" i="3"/>
  <c r="C8" i="3"/>
  <c r="B8" i="3"/>
  <c r="R6" i="3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2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L399" i="2" l="1"/>
  <c r="N399" i="2"/>
  <c r="K399" i="2"/>
  <c r="I399" i="2"/>
  <c r="J399" i="2"/>
  <c r="M399" i="2"/>
  <c r="R399" i="2"/>
  <c r="G399" i="2"/>
  <c r="O399" i="2"/>
  <c r="Q399" i="2"/>
  <c r="H399" i="2"/>
</calcChain>
</file>

<file path=xl/sharedStrings.xml><?xml version="1.0" encoding="utf-8"?>
<sst xmlns="http://schemas.openxmlformats.org/spreadsheetml/2006/main" count="5364" uniqueCount="1847">
  <si>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</si>
  <si>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</si>
  <si>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</si>
  <si>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</si>
  <si>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</si>
  <si>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</si>
  <si>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</si>
  <si>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</si>
  <si>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</si>
  <si>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</si>
  <si>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</si>
  <si>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 Bruto</t>
  </si>
  <si>
    <t>Sueldo percibido del Mes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</si>
  <si>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</si>
  <si>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</si>
  <si>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</si>
  <si>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</si>
  <si>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</si>
  <si>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</si>
  <si>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</si>
  <si>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</si>
  <si>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</si>
  <si>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</si>
  <si>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</si>
  <si>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</si>
  <si>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</si>
  <si>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</si>
  <si>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</si>
  <si>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</si>
  <si>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</si>
  <si>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</si>
  <si>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</si>
  <si>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</si>
  <si>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</si>
  <si>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</si>
  <si>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</si>
  <si>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</si>
  <si>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</si>
  <si>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</si>
  <si>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</si>
  <si>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</si>
  <si>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</si>
  <si>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</si>
  <si>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</si>
  <si>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</si>
  <si>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</si>
  <si>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</si>
  <si>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</si>
  <si>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</si>
  <si>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</si>
  <si>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</si>
  <si>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</si>
  <si>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</si>
  <si>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</si>
  <si>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</si>
  <si>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</si>
  <si>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</si>
  <si>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</si>
  <si>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</si>
  <si>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</si>
  <si>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</si>
  <si>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</si>
  <si>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</si>
  <si>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</si>
  <si>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</si>
  <si>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</si>
  <si>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</si>
  <si>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</si>
  <si>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</si>
  <si>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</si>
  <si>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</si>
  <si>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</si>
  <si>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</si>
  <si>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</si>
  <si>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</si>
  <si>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</si>
  <si>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</si>
  <si>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</si>
  <si>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</si>
  <si>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</si>
  <si>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</si>
  <si>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</si>
  <si>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</si>
  <si>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</si>
  <si>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</si>
  <si>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</si>
  <si>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</si>
  <si>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</si>
  <si>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</si>
  <si>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</si>
  <si>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</si>
  <si>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</si>
  <si>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</si>
  <si>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</si>
  <si>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</si>
  <si>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</si>
  <si>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</si>
  <si>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</si>
  <si>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ASISTENTE             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</si>
  <si>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</si>
  <si>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</si>
  <si>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</si>
  <si>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</si>
  <si>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</si>
  <si>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</si>
  <si>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</si>
  <si>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</si>
  <si>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</si>
  <si>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</si>
  <si>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</si>
  <si>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</si>
  <si>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</si>
  <si>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</si>
  <si>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</si>
  <si>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</si>
  <si>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</si>
  <si>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</si>
  <si>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</si>
  <si>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</si>
  <si>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</si>
  <si>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</si>
  <si>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</si>
  <si>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</si>
  <si>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</si>
  <si>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</si>
  <si>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</si>
  <si>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</si>
  <si>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</si>
  <si>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</si>
  <si>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</si>
  <si>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</si>
  <si>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</si>
  <si>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</si>
  <si>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</si>
  <si>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</si>
  <si>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</si>
  <si>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</si>
  <si>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</si>
  <si>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</si>
  <si>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</si>
  <si>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</si>
  <si>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</si>
  <si>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</si>
  <si>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</si>
  <si>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</si>
  <si>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</si>
  <si>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</si>
  <si>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</si>
  <si>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</si>
  <si>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</si>
  <si>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</si>
  <si>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</si>
  <si>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</si>
  <si>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</si>
  <si>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</si>
  <si>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</si>
  <si>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</si>
  <si>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</si>
  <si>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</si>
  <si>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</si>
  <si>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</si>
  <si>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</si>
  <si>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</si>
  <si>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</si>
  <si>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</si>
  <si>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</si>
  <si>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</si>
  <si>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</si>
  <si>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</si>
  <si>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</si>
  <si>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</si>
  <si>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</si>
  <si>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</si>
  <si>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</si>
  <si>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</si>
  <si>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</si>
  <si>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</si>
  <si>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</si>
  <si>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</si>
  <si>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</si>
  <si>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</si>
  <si>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</si>
  <si>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</si>
  <si>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</si>
  <si>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</si>
  <si>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</si>
  <si>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</si>
  <si>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</si>
  <si>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</si>
  <si>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</si>
  <si>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</si>
  <si>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</si>
  <si>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</si>
  <si>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</si>
  <si>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</si>
  <si>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</si>
  <si>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</si>
  <si>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</si>
  <si>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</si>
  <si>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</si>
  <si>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</si>
  <si>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</si>
  <si>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</si>
  <si>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</si>
  <si>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</si>
  <si>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</si>
  <si>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</si>
  <si>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</si>
  <si>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</si>
  <si>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</si>
  <si>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</si>
  <si>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</si>
  <si>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</si>
  <si>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</si>
  <si>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</si>
  <si>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</si>
  <si>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</si>
  <si>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</si>
  <si>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</si>
  <si>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</si>
  <si>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</si>
  <si>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</si>
  <si>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</si>
  <si>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</si>
  <si>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</si>
  <si>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</si>
  <si>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</si>
  <si>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</si>
  <si>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</si>
  <si>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</si>
  <si>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</si>
  <si>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</si>
  <si>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</si>
  <si>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</si>
  <si>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</si>
  <si>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</si>
  <si>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</si>
  <si>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</si>
  <si>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</si>
  <si>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</si>
  <si>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</si>
  <si>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</si>
  <si>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</si>
  <si>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</si>
  <si>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</si>
  <si>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</si>
  <si>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</si>
  <si>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</si>
  <si>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</si>
  <si>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</si>
  <si>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</si>
  <si>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</si>
  <si>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</si>
  <si>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</si>
  <si>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</si>
  <si>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</si>
  <si>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</si>
  <si>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</si>
  <si>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</si>
  <si>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</si>
  <si>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</si>
  <si>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</si>
  <si>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</si>
  <si>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</si>
  <si>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</si>
  <si>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</si>
  <si>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</si>
  <si>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</si>
  <si>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</si>
  <si>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</si>
  <si>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</si>
  <si>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</si>
  <si>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</si>
  <si>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</si>
  <si>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</si>
  <si>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</si>
  <si>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</si>
  <si>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</si>
  <si>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</si>
  <si>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</si>
  <si>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</si>
  <si>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</si>
  <si>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</si>
  <si>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</si>
  <si>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</si>
  <si>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</si>
  <si>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</si>
  <si>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</si>
  <si>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</si>
  <si>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</si>
  <si>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</si>
  <si>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</si>
  <si>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</si>
  <si>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</si>
  <si>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</si>
  <si>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</si>
  <si>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</si>
  <si>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</si>
  <si>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</si>
  <si>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</si>
  <si>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</si>
  <si>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</si>
  <si>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</si>
  <si>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</si>
  <si>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</si>
  <si>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</si>
  <si>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</si>
  <si>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</si>
  <si>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</si>
  <si>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</si>
  <si>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</si>
  <si>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</si>
  <si>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</si>
  <si>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</si>
  <si>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</si>
  <si>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</si>
  <si>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</si>
  <si>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</si>
  <si>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</si>
  <si>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</si>
  <si>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</si>
  <si>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</si>
  <si>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</si>
  <si>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</si>
  <si>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</si>
  <si>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</si>
  <si>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</si>
  <si>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</si>
  <si>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</si>
  <si>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</si>
  <si>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</si>
  <si>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</si>
  <si>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</si>
  <si>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</si>
  <si>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</si>
  <si>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</si>
  <si>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</si>
  <si>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</si>
  <si>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</si>
  <si>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</si>
  <si>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</si>
  <si>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</si>
  <si>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</si>
  <si>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</si>
  <si>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</si>
  <si>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</si>
  <si>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</si>
  <si>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</si>
  <si>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</si>
  <si>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</si>
  <si>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</si>
  <si>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</si>
  <si>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</si>
  <si>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</si>
  <si>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</si>
  <si>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</si>
  <si>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</si>
  <si>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</si>
  <si>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</si>
  <si>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</si>
  <si>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</si>
  <si>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</si>
  <si>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</si>
  <si>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</si>
  <si>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</si>
  <si>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</si>
  <si>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</si>
  <si>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</si>
  <si>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</si>
  <si>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</si>
  <si>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</si>
  <si>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</si>
  <si>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</si>
  <si>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</si>
  <si>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</si>
  <si>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</si>
  <si>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</si>
  <si>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</si>
  <si>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</si>
  <si>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</si>
  <si>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</si>
  <si>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</si>
  <si>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</si>
  <si>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</si>
  <si>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</si>
  <si>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</si>
  <si>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</si>
  <si>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</si>
  <si>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</si>
  <si>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</si>
  <si>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</si>
  <si>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</si>
  <si>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</si>
  <si>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</si>
  <si>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</si>
  <si>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</si>
  <si>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</si>
  <si>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</si>
  <si>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</si>
  <si>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</si>
  <si>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</si>
  <si>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</si>
  <si>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</si>
  <si>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</si>
  <si>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</si>
  <si>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</si>
  <si>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</si>
  <si>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</si>
  <si>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</si>
  <si>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</si>
  <si>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</si>
  <si>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</si>
  <si>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</si>
  <si>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</si>
  <si>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</si>
  <si>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</si>
  <si>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</si>
  <si>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</si>
  <si>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</si>
  <si>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</si>
  <si>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</si>
  <si>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</si>
  <si>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</si>
  <si>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</si>
  <si>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</si>
  <si>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</si>
  <si>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</si>
  <si>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</si>
  <si>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</si>
  <si>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</si>
  <si>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</si>
  <si>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</si>
  <si>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</si>
  <si>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</si>
  <si>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</si>
  <si>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</si>
  <si>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</si>
  <si>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</si>
  <si>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</si>
  <si>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</si>
  <si>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</si>
  <si>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</si>
  <si>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</si>
  <si>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</si>
  <si>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</si>
  <si>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</si>
  <si>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</si>
  <si>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</si>
  <si>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</si>
  <si>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</si>
  <si>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</si>
  <si>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</si>
  <si>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</si>
  <si>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</si>
  <si>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</si>
  <si>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</si>
  <si>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</si>
  <si>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</si>
  <si>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</si>
  <si>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</si>
  <si>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</si>
  <si>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</si>
  <si>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</si>
  <si>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</si>
  <si>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</si>
  <si>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</si>
  <si>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</si>
  <si>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</si>
  <si>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</si>
  <si>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</si>
  <si>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</si>
  <si>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</si>
  <si>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</si>
  <si>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</si>
  <si>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</si>
  <si>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</si>
  <si>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ALCIBIADES PEREZ JIMENEZ</t>
  </si>
  <si>
    <t xml:space="preserve">ALCIBIADES                    </t>
  </si>
  <si>
    <t xml:space="preserve">PEREZ JIMENEZ                 </t>
  </si>
  <si>
    <t>001-0212829-5</t>
  </si>
  <si>
    <t xml:space="preserve"> 1/11/2025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</si>
  <si>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</si>
  <si>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</si>
  <si>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</si>
  <si>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</si>
  <si>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</si>
  <si>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</si>
  <si>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</si>
  <si>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</si>
  <si>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</si>
  <si>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</si>
  <si>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</si>
  <si>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</si>
  <si>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</si>
  <si>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</si>
  <si>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</si>
  <si>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</si>
  <si>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</si>
  <si>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</si>
  <si>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</si>
  <si>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</si>
  <si>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</si>
  <si>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</si>
  <si>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</si>
  <si>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</si>
  <si>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</si>
  <si>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</si>
  <si>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</si>
  <si>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</si>
  <si>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</si>
  <si>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</si>
  <si>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</si>
  <si>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</si>
  <si>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</si>
  <si>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</si>
  <si>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</si>
  <si>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</si>
  <si>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</si>
  <si>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</si>
  <si>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</si>
  <si>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</si>
  <si>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</si>
  <si>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</si>
  <si>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</si>
  <si>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</si>
  <si>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</si>
  <si>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</si>
  <si>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</si>
  <si>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</si>
  <si>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</si>
  <si>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</si>
  <si>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</si>
  <si>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</si>
  <si>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</si>
  <si>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</si>
  <si>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</si>
  <si>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</si>
  <si>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</si>
  <si>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</si>
  <si>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</si>
  <si>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</si>
  <si>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</si>
  <si>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</si>
  <si>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</si>
  <si>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</si>
  <si>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</si>
  <si>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</si>
  <si>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</si>
  <si>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</si>
  <si>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</si>
  <si>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</si>
  <si>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</si>
  <si>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</si>
  <si>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</si>
  <si>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</si>
  <si>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</si>
  <si>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</si>
  <si>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</si>
  <si>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</si>
  <si>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</si>
  <si>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</si>
  <si>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</si>
  <si>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</si>
  <si>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</si>
  <si>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</si>
  <si>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</si>
  <si>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</si>
  <si>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</si>
  <si>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</si>
  <si>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</si>
  <si>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</si>
  <si>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</si>
  <si>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</si>
  <si>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</si>
  <si>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</si>
  <si>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</si>
  <si>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</si>
  <si>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</si>
  <si>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</si>
  <si>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</si>
  <si>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</si>
  <si>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</si>
  <si>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</si>
  <si>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</si>
  <si>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</si>
  <si>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</si>
  <si>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</si>
  <si>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</si>
  <si>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</si>
  <si>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</si>
  <si>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</si>
  <si>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</si>
  <si>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</si>
  <si>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</si>
  <si>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</si>
  <si>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</si>
  <si>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</si>
  <si>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</si>
  <si>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</si>
  <si>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</si>
  <si>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</si>
  <si>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</si>
  <si>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</si>
  <si>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</si>
  <si>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</si>
  <si>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</si>
  <si>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</si>
  <si>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</si>
  <si>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JOSE RAFAEL RODRIGUEZ</t>
  </si>
  <si>
    <t xml:space="preserve">JOSE RAFAEL                   </t>
  </si>
  <si>
    <t xml:space="preserve">RODRIGUEZ                     </t>
  </si>
  <si>
    <t>094-0003447-7</t>
  </si>
  <si>
    <t xml:space="preserve"> 2/01/2026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</si>
  <si>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</si>
  <si>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</si>
  <si>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</si>
  <si>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</si>
  <si>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</si>
  <si>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</si>
  <si>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</si>
  <si>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</si>
  <si>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</si>
  <si>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</si>
  <si>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</si>
  <si>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</si>
  <si>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</si>
  <si>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</si>
  <si>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</si>
  <si>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</si>
  <si>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</si>
  <si>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</si>
  <si>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</si>
  <si>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</si>
  <si>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</si>
  <si>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</si>
  <si>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</si>
  <si>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</si>
  <si>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</si>
  <si>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</si>
  <si>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</si>
  <si>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</si>
  <si>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</si>
  <si>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</si>
  <si>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</si>
  <si>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</si>
  <si>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</si>
  <si>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</si>
  <si>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</si>
  <si>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</si>
  <si>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</si>
  <si>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</si>
  <si>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</si>
  <si>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</si>
  <si>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</si>
  <si>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</si>
  <si>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</si>
  <si>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</si>
  <si>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</si>
  <si>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</si>
  <si>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</si>
  <si>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</si>
  <si>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</si>
  <si>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</si>
  <si>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</si>
  <si>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</si>
  <si>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</si>
  <si>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</si>
  <si>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</si>
  <si>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</si>
  <si>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</si>
  <si>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</si>
  <si>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</si>
  <si>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</si>
  <si>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</si>
  <si>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</si>
  <si>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</si>
  <si>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</si>
  <si>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</si>
  <si>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</si>
  <si>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</si>
  <si>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</si>
  <si>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</si>
  <si>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</si>
  <si>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</si>
  <si>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</si>
  <si>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</si>
  <si>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</si>
  <si>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</si>
  <si>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</si>
  <si>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</si>
  <si>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</si>
  <si>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</si>
  <si>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</si>
  <si>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</si>
  <si>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</si>
  <si>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</si>
  <si>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</si>
  <si>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</si>
  <si>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</si>
  <si>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</si>
  <si>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</si>
  <si>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</si>
  <si>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</si>
  <si>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</si>
  <si>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</si>
  <si>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</si>
  <si>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</si>
  <si>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</si>
  <si>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</si>
  <si>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</si>
  <si>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</si>
  <si>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 xml:space="preserve"> ELVIN RAFAEL                 </t>
  </si>
  <si>
    <t xml:space="preserve">LOPEZ POZO                    </t>
  </si>
  <si>
    <t>001-1157048-7</t>
  </si>
  <si>
    <t xml:space="preserve">10.3.2-SECCION DE APOYO A LA GESTION AMBIENTAL Y DE RIESGO                      </t>
  </si>
  <si>
    <t>DENIA A. DE LOS SANTOS ESQUEA</t>
  </si>
  <si>
    <t xml:space="preserve">DENIA A.                      </t>
  </si>
  <si>
    <t xml:space="preserve">DE LOS SANTOS ESQUEA          </t>
  </si>
  <si>
    <t>017-0000568-7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</si>
  <si>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</si>
  <si>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</si>
  <si>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</si>
  <si>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</si>
  <si>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</si>
  <si>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</si>
  <si>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</si>
  <si>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</si>
  <si>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</si>
  <si>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</si>
  <si>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</si>
  <si>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</si>
  <si>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</si>
  <si>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</si>
  <si>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</si>
  <si>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</si>
  <si>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</si>
  <si>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</si>
  <si>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</si>
  <si>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</si>
  <si>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</si>
  <si>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</si>
  <si>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</si>
  <si>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</si>
  <si>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</si>
  <si>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</si>
  <si>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</si>
  <si>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</si>
  <si>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</si>
  <si>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</si>
  <si>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</si>
  <si>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</si>
  <si>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</si>
  <si>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</si>
  <si>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</si>
  <si>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</si>
  <si>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</si>
  <si>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</si>
  <si>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</si>
  <si>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</si>
  <si>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</si>
  <si>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</si>
  <si>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</si>
  <si>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</si>
  <si>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</si>
  <si>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</si>
  <si>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</si>
  <si>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</si>
  <si>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</si>
  <si>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</si>
  <si>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</si>
  <si>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</si>
  <si>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</si>
  <si>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</si>
  <si>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</si>
  <si>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</si>
  <si>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</si>
  <si>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</si>
  <si>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</si>
  <si>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</si>
  <si>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</si>
  <si>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</si>
  <si>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</si>
  <si>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</si>
  <si>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</si>
  <si>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</si>
  <si>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</si>
  <si>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</si>
  <si>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</si>
  <si>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</si>
  <si>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</si>
  <si>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</si>
  <si>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</si>
  <si>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</si>
  <si>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</si>
  <si>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</si>
  <si>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</si>
  <si>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</si>
  <si>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</si>
  <si>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</si>
  <si>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</si>
  <si>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</si>
  <si>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</si>
  <si>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YAHAIRA FERRERAS ENCARNACION</t>
  </si>
  <si>
    <t xml:space="preserve">YAHAIRA                       </t>
  </si>
  <si>
    <t xml:space="preserve">FERRERAS ENCARNACION          </t>
  </si>
  <si>
    <t>224-0025280-9</t>
  </si>
  <si>
    <t>MAGNAURY BALBUENA ARIAS</t>
  </si>
  <si>
    <t xml:space="preserve">MAGNAURY                      </t>
  </si>
  <si>
    <t xml:space="preserve">BALBUENA ARIAS                </t>
  </si>
  <si>
    <t>225-0009738-5</t>
  </si>
  <si>
    <t xml:space="preserve">10.7-DPTO. DE APOYO AL MANEJO DE RESIDUSO SOLIDOS                               </t>
  </si>
  <si>
    <t>PEDRO JUAN VALERIO NUÑEZ</t>
  </si>
  <si>
    <t xml:space="preserve">PEDRO JUAN                    </t>
  </si>
  <si>
    <t xml:space="preserve">VALERIO NUÑEZ                 </t>
  </si>
  <si>
    <t>001-0801969-6</t>
  </si>
  <si>
    <t xml:space="preserve"> 1/12/2025</t>
  </si>
  <si>
    <t>ROSA MILAGROS CARABALLO VASQUEZ</t>
  </si>
  <si>
    <t xml:space="preserve">ROSA MILAGROS                 </t>
  </si>
  <si>
    <t xml:space="preserve">CARABALLO VASQUEZ             </t>
  </si>
  <si>
    <t>001-0220761-0</t>
  </si>
  <si>
    <t xml:space="preserve">10.1.1-DIVISION DE SEGUIMIENTO A INDICADORES DE SERVICIOS MUNICIPALES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</si>
  <si>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</si>
  <si>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</si>
  <si>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</si>
  <si>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</si>
  <si>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</si>
  <si>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</si>
  <si>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</si>
  <si>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</si>
  <si>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</si>
  <si>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</si>
  <si>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</si>
  <si>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</si>
  <si>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</si>
  <si>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</si>
  <si>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</si>
  <si>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</si>
  <si>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</si>
  <si>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</si>
  <si>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</si>
  <si>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</si>
  <si>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ANAIRIS MONTERO BERIGUETE</t>
  </si>
  <si>
    <t xml:space="preserve">ANAIRIS                       </t>
  </si>
  <si>
    <t xml:space="preserve">MONTERO BERIGUETE             </t>
  </si>
  <si>
    <t>402-1410070-9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</si>
  <si>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</si>
  <si>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</si>
  <si>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</si>
  <si>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</si>
  <si>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</si>
  <si>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</si>
  <si>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</si>
  <si>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</si>
  <si>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</si>
  <si>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</si>
  <si>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</si>
  <si>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</si>
  <si>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</si>
  <si>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</si>
  <si>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</si>
  <si>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</si>
  <si>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</si>
  <si>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</si>
  <si>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</si>
  <si>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</si>
  <si>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</si>
  <si>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</si>
  <si>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</si>
  <si>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</si>
  <si>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</si>
  <si>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</si>
  <si>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</si>
  <si>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</si>
  <si>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</si>
  <si>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</si>
  <si>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</si>
  <si>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</si>
  <si>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</si>
  <si>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</si>
  <si>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</si>
  <si>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</si>
  <si>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</si>
  <si>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</si>
  <si>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</si>
  <si>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</si>
  <si>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</si>
  <si>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</si>
  <si>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</si>
  <si>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</si>
  <si>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</si>
  <si>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</si>
  <si>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</si>
  <si>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</si>
  <si>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</si>
  <si>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</si>
  <si>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</si>
  <si>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</si>
  <si>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</si>
  <si>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</si>
  <si>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</si>
  <si>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</si>
  <si>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</si>
  <si>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</si>
  <si>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</si>
  <si>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</si>
  <si>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</si>
  <si>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</si>
  <si>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</si>
  <si>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</si>
  <si>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</si>
  <si>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</si>
  <si>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</si>
  <si>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</si>
  <si>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</si>
  <si>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</si>
  <si>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</si>
  <si>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</si>
  <si>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</si>
  <si>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</si>
  <si>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</si>
  <si>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</si>
  <si>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</si>
  <si>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</si>
  <si>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</si>
  <si>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</si>
  <si>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</si>
  <si>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</si>
  <si>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</si>
  <si>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</si>
  <si>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</si>
  <si>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</si>
  <si>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</si>
  <si>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</si>
  <si>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</si>
  <si>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</si>
  <si>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</si>
  <si>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</si>
  <si>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</si>
  <si>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</si>
  <si>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</si>
  <si>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</si>
  <si>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</si>
  <si>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</si>
  <si>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</si>
  <si>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</si>
  <si>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</si>
  <si>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</si>
  <si>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</si>
  <si>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</si>
  <si>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</si>
  <si>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</si>
  <si>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</si>
  <si>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</si>
  <si>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</si>
  <si>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</si>
  <si>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</si>
  <si>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</si>
  <si>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</si>
  <si>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</si>
  <si>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</si>
  <si>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</si>
  <si>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</si>
  <si>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</si>
  <si>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</si>
  <si>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</si>
  <si>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</si>
  <si>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</si>
  <si>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</si>
  <si>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</si>
  <si>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</si>
  <si>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</si>
  <si>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</si>
  <si>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</si>
  <si>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</si>
  <si>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</si>
  <si>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</si>
  <si>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</si>
  <si>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</si>
  <si>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</si>
  <si>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</si>
  <si>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</si>
  <si>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</si>
  <si>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</si>
  <si>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</si>
  <si>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</si>
  <si>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</si>
  <si>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</si>
  <si>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</si>
  <si>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</si>
  <si>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</si>
  <si>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LIRISMER DE LA CRUZ MORA</t>
  </si>
  <si>
    <t xml:space="preserve">LIRISMER                      </t>
  </si>
  <si>
    <t xml:space="preserve">DE LA CRUZ MORA               </t>
  </si>
  <si>
    <t>402-2532532-9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</si>
  <si>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</si>
  <si>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</si>
  <si>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</si>
  <si>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</si>
  <si>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</si>
  <si>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</si>
  <si>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</si>
  <si>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</si>
  <si>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</si>
  <si>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</si>
  <si>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</si>
  <si>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</si>
  <si>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</si>
  <si>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</si>
  <si>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NATIELY DEL CARMEN REYES</t>
  </si>
  <si>
    <t xml:space="preserve">NATIELY DEL CARMEN            </t>
  </si>
  <si>
    <t xml:space="preserve">REYES                         </t>
  </si>
  <si>
    <t>402-0183753-7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</si>
  <si>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</si>
  <si>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</si>
  <si>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</si>
  <si>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</si>
  <si>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</si>
  <si>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</si>
  <si>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</si>
  <si>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</si>
  <si>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</si>
  <si>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</si>
  <si>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</si>
  <si>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</si>
  <si>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</si>
  <si>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</si>
  <si>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</si>
  <si>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</si>
  <si>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</si>
  <si>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</si>
  <si>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</si>
  <si>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</si>
  <si>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</si>
  <si>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</si>
  <si>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</si>
  <si>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</si>
  <si>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</si>
  <si>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</si>
  <si>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</si>
  <si>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</si>
  <si>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</si>
  <si>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</si>
  <si>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</si>
  <si>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</si>
  <si>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</si>
  <si>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</si>
  <si>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</si>
  <si>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</si>
  <si>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</si>
  <si>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</si>
  <si>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</si>
  <si>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</si>
  <si>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</si>
  <si>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</si>
  <si>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</si>
  <si>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</si>
  <si>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</si>
  <si>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</si>
  <si>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</si>
  <si>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</si>
  <si>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</si>
  <si>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</si>
  <si>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</si>
  <si>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</si>
  <si>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</si>
  <si>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</si>
  <si>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</si>
  <si>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</si>
  <si>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</si>
  <si>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</si>
  <si>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</si>
  <si>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</si>
  <si>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EMILY NAFTALY ENCARNACION SANTANA</t>
  </si>
  <si>
    <t xml:space="preserve">EMILY NAFTALY                 </t>
  </si>
  <si>
    <t xml:space="preserve">ENCARNACION SANTANA           </t>
  </si>
  <si>
    <t>223-0067459-9</t>
  </si>
  <si>
    <t xml:space="preserve"> 1/10/2025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</si>
  <si>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</si>
  <si>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</si>
  <si>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</si>
  <si>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</si>
  <si>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</si>
  <si>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</si>
  <si>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</si>
  <si>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</si>
  <si>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</si>
  <si>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</si>
  <si>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</si>
  <si>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</si>
  <si>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</si>
  <si>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</si>
  <si>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</si>
  <si>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</si>
  <si>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</si>
  <si>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</si>
  <si>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</si>
  <si>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</si>
  <si>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</si>
  <si>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</si>
  <si>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</si>
  <si>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</si>
  <si>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</si>
  <si>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</si>
  <si>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</si>
  <si>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</si>
  <si>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</si>
  <si>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</si>
  <si>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</si>
  <si>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</si>
  <si>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</si>
  <si>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</si>
  <si>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</si>
  <si>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</si>
  <si>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</si>
  <si>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</si>
  <si>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</si>
  <si>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</si>
  <si>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</si>
  <si>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</si>
  <si>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</si>
  <si>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</si>
  <si>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</si>
  <si>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</si>
  <si>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</si>
  <si>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</si>
  <si>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</si>
  <si>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</si>
  <si>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</si>
  <si>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</si>
  <si>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</si>
  <si>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</si>
  <si>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</si>
  <si>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</si>
  <si>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</si>
  <si>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</si>
  <si>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</si>
  <si>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</si>
  <si>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</si>
  <si>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</si>
  <si>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</si>
  <si>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</si>
  <si>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</si>
  <si>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</si>
  <si>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</si>
  <si>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</si>
  <si>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</si>
  <si>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</si>
  <si>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MORAIMA FRIAS SANCHEZ</t>
  </si>
  <si>
    <t xml:space="preserve">MORAIMA                       </t>
  </si>
  <si>
    <t xml:space="preserve">FRIAS SANCHEZ                 </t>
  </si>
  <si>
    <t>057-0014339-8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</si>
  <si>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</si>
  <si>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</si>
  <si>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</si>
  <si>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</si>
  <si>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RAFAEL ALEXI PEREZ FERNANDEZ</t>
  </si>
  <si>
    <t xml:space="preserve">RAFAEL ALEXI                  </t>
  </si>
  <si>
    <t xml:space="preserve">PEREZ FERNANDEZ               </t>
  </si>
  <si>
    <t>001-0771325-7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</si>
  <si>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</si>
  <si>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</si>
  <si>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</si>
  <si>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</si>
  <si>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</si>
  <si>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</si>
  <si>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</si>
  <si>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</si>
  <si>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</si>
  <si>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</si>
  <si>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</si>
  <si>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</si>
  <si>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</si>
  <si>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</si>
  <si>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</si>
  <si>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</si>
  <si>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</si>
  <si>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</si>
  <si>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</si>
  <si>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</si>
  <si>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</si>
  <si>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</si>
  <si>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</si>
  <si>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</si>
  <si>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</si>
  <si>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</si>
  <si>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</si>
  <si>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</si>
  <si>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</si>
  <si>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</si>
  <si>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</si>
  <si>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</si>
  <si>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</si>
  <si>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</si>
  <si>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</si>
  <si>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</si>
  <si>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</si>
  <si>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</si>
  <si>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</si>
  <si>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</si>
  <si>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</si>
  <si>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</si>
  <si>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</si>
  <si>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</si>
  <si>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</si>
  <si>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</si>
  <si>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</si>
  <si>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</si>
  <si>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</si>
  <si>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</si>
  <si>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</si>
  <si>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</si>
  <si>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</si>
  <si>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</si>
  <si>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</si>
  <si>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</si>
  <si>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</si>
  <si>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</si>
  <si>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>13/06/2024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</si>
  <si>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</si>
  <si>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</si>
  <si>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</si>
  <si>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</si>
  <si>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</si>
  <si>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</si>
  <si>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</si>
  <si>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</si>
  <si>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</si>
  <si>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</si>
  <si>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</si>
  <si>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</si>
  <si>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</si>
  <si>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</si>
  <si>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</si>
  <si>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</si>
  <si>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</si>
  <si>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</si>
  <si>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</si>
  <si>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</si>
  <si>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</si>
  <si>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</si>
  <si>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</si>
  <si>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</si>
  <si>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</si>
  <si>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</si>
  <si>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</si>
  <si>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</si>
  <si>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</si>
  <si>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</si>
  <si>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</si>
  <si>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</si>
  <si>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</si>
  <si>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</si>
  <si>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</si>
  <si>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</si>
  <si>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 xml:space="preserve">ANDRES                        </t>
  </si>
  <si>
    <t xml:space="preserve">CARMONA MOTA                  </t>
  </si>
  <si>
    <t>001-0843473-9</t>
  </si>
  <si>
    <t xml:space="preserve">MENSAJERO EXTERNO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</si>
  <si>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</si>
  <si>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</si>
  <si>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</si>
  <si>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</si>
  <si>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</si>
  <si>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</si>
  <si>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</si>
  <si>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</si>
  <si>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</si>
  <si>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</si>
  <si>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</si>
  <si>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</si>
  <si>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</si>
  <si>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</si>
  <si>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</si>
  <si>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</si>
  <si>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</si>
  <si>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</si>
  <si>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</si>
  <si>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</si>
  <si>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</si>
  <si>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</si>
  <si>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</si>
  <si>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</si>
  <si>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</si>
  <si>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</si>
  <si>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</si>
  <si>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</si>
  <si>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</si>
  <si>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</si>
  <si>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</si>
  <si>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</si>
  <si>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</si>
  <si>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</si>
  <si>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</si>
  <si>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</si>
  <si>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</si>
  <si>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</si>
  <si>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</si>
  <si>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</si>
  <si>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</si>
  <si>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</si>
  <si>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</si>
  <si>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</si>
  <si>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</si>
  <si>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</si>
  <si>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</si>
  <si>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</si>
  <si>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</si>
  <si>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</si>
  <si>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</si>
  <si>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</si>
  <si>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</si>
  <si>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</si>
  <si>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</si>
  <si>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</si>
  <si>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</si>
  <si>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</si>
  <si>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</si>
  <si>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</si>
  <si>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</si>
  <si>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</si>
  <si>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</si>
  <si>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</si>
  <si>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</si>
  <si>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</si>
  <si>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</si>
  <si>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</si>
  <si>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</si>
  <si>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</si>
  <si>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</si>
  <si>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</si>
  <si>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</si>
  <si>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</si>
  <si>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</si>
  <si>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</si>
  <si>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</si>
  <si>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</si>
  <si>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</si>
  <si>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</si>
  <si>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</si>
  <si>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</si>
  <si>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</si>
  <si>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</si>
  <si>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</si>
  <si>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</si>
  <si>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</si>
  <si>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</si>
  <si>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</si>
  <si>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</si>
  <si>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</si>
  <si>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</si>
  <si>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</si>
  <si>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</si>
  <si>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</si>
  <si>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</si>
  <si>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</si>
  <si>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</si>
  <si>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</si>
  <si>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</si>
  <si>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</si>
  <si>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</si>
  <si>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</si>
  <si>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</si>
  <si>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</si>
  <si>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</si>
  <si>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</si>
  <si>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</si>
  <si>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</si>
  <si>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</si>
  <si>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</si>
  <si>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</si>
  <si>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</si>
  <si>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</si>
  <si>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</si>
  <si>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</si>
  <si>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</si>
  <si>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</si>
  <si>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</si>
  <si>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</si>
  <si>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</si>
  <si>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</si>
  <si>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</si>
  <si>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</si>
  <si>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</si>
  <si>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</si>
  <si>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</si>
  <si>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</si>
  <si>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</si>
  <si>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</si>
  <si>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</si>
  <si>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</si>
  <si>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</si>
  <si>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</si>
  <si>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</si>
  <si>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</si>
  <si>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</si>
  <si>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</si>
  <si>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</si>
  <si>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</si>
  <si>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</si>
  <si>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</si>
  <si>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</si>
  <si>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</si>
  <si>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</si>
  <si>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</si>
  <si>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</si>
  <si>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</si>
  <si>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</si>
  <si>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</si>
  <si>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</si>
  <si>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</si>
  <si>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</si>
  <si>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</si>
  <si>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</si>
  <si>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</si>
  <si>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</si>
  <si>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</si>
  <si>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</si>
  <si>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</si>
  <si>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</si>
  <si>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</si>
  <si>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</si>
  <si>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</si>
  <si>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</si>
  <si>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</si>
  <si>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</si>
  <si>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</si>
  <si>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</si>
  <si>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</si>
  <si>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</si>
  <si>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</si>
  <si>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</si>
  <si>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</si>
  <si>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</si>
  <si>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</si>
  <si>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</si>
  <si>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</si>
  <si>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</si>
  <si>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</si>
  <si>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</si>
  <si>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</si>
  <si>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</si>
  <si>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</si>
  <si>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</si>
  <si>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</si>
  <si>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</si>
  <si>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</si>
  <si>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</si>
  <si>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</si>
  <si>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</si>
  <si>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</si>
  <si>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</si>
  <si>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</si>
  <si>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</si>
  <si>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</si>
  <si>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</si>
  <si>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</si>
  <si>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</si>
  <si>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</si>
  <si>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</si>
  <si>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</si>
  <si>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JULIO CESAR                   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</si>
  <si>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</si>
  <si>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</si>
  <si>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</si>
  <si>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</si>
  <si>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</si>
  <si>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</si>
  <si>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</si>
  <si>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</si>
  <si>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</si>
  <si>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</si>
  <si>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</si>
  <si>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</si>
  <si>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</si>
  <si>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</si>
  <si>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</si>
  <si>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</si>
  <si>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</si>
  <si>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</si>
  <si>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</si>
  <si>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</si>
  <si>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</si>
  <si>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</si>
  <si>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</si>
  <si>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</si>
  <si>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</si>
  <si>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</si>
  <si>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</si>
  <si>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</si>
  <si>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</si>
  <si>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</si>
  <si>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</si>
  <si>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</si>
  <si>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</si>
  <si>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</si>
  <si>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</si>
  <si>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</si>
  <si>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</si>
  <si>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</si>
  <si>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</si>
  <si>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</si>
  <si>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</si>
  <si>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</si>
  <si>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</si>
  <si>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</si>
  <si>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</si>
  <si>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</si>
  <si>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</si>
  <si>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</si>
  <si>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</si>
  <si>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</si>
  <si>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</si>
  <si>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</si>
  <si>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</si>
  <si>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</si>
  <si>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</si>
  <si>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</si>
  <si>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</si>
  <si>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</si>
  <si>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</si>
  <si>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</si>
  <si>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</si>
  <si>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</si>
  <si>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</si>
  <si>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</si>
  <si>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</si>
  <si>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</si>
  <si>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</si>
  <si>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</si>
  <si>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</si>
  <si>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</si>
  <si>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</si>
  <si>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</si>
  <si>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</si>
  <si>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</si>
  <si>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</si>
  <si>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</si>
  <si>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</si>
  <si>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</si>
  <si>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</si>
  <si>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</si>
  <si>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</si>
  <si>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</si>
  <si>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</si>
  <si>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</si>
  <si>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</si>
  <si>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</si>
  <si>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</si>
  <si>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</si>
  <si>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</si>
  <si>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</si>
  <si>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</si>
  <si>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</si>
  <si>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</si>
  <si>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</si>
  <si>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</si>
  <si>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</si>
  <si>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</si>
  <si>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</si>
  <si>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</si>
  <si>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</si>
  <si>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</si>
  <si>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</si>
  <si>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</si>
  <si>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</si>
  <si>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</si>
  <si>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</si>
  <si>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</si>
  <si>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</si>
  <si>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</si>
  <si>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</si>
  <si>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</si>
  <si>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</si>
  <si>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</si>
  <si>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</si>
  <si>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</si>
  <si>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</si>
  <si>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</si>
  <si>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</si>
  <si>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</si>
  <si>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</si>
  <si>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</si>
  <si>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</si>
  <si>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</si>
  <si>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</si>
  <si>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</si>
  <si>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</si>
  <si>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</si>
  <si>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</si>
  <si>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</si>
  <si>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</si>
  <si>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</si>
  <si>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</si>
  <si>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</si>
  <si>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</si>
  <si>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</si>
  <si>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</si>
  <si>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</si>
  <si>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</si>
  <si>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</si>
  <si>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</si>
  <si>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</si>
  <si>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</si>
  <si>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</si>
  <si>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</si>
  <si>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</si>
  <si>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</si>
  <si>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</si>
  <si>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</si>
  <si>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</si>
  <si>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</si>
  <si>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</si>
  <si>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</si>
  <si>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</si>
  <si>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</si>
  <si>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</si>
  <si>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</si>
  <si>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</si>
  <si>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</si>
  <si>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</si>
  <si>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</si>
  <si>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</si>
  <si>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</si>
  <si>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</si>
  <si>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</si>
  <si>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</si>
  <si>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</si>
  <si>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</si>
  <si>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</si>
  <si>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</si>
  <si>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</si>
  <si>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</si>
  <si>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</si>
  <si>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</si>
  <si>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</si>
  <si>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</si>
  <si>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</si>
  <si>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</si>
  <si>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</si>
  <si>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</si>
  <si>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</si>
  <si>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</si>
  <si>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</si>
  <si>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</si>
  <si>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CATHERIN ESTEFANY SIME FERRER</t>
  </si>
  <si>
    <t xml:space="preserve">CATHERIN ESTEFANY             </t>
  </si>
  <si>
    <t xml:space="preserve">SIME FERRER                   </t>
  </si>
  <si>
    <t>223-0124254-5</t>
  </si>
  <si>
    <t xml:space="preserve">16.1.1-SECCION DE GESTION DE PLATAFORMA EN CAPACITACION MUNICIPAL               </t>
  </si>
  <si>
    <t>JULIO DE LOS SANTOS COLON</t>
  </si>
  <si>
    <t xml:space="preserve">JULIO                         </t>
  </si>
  <si>
    <t xml:space="preserve">DE LOS SANTOS COLON           </t>
  </si>
  <si>
    <t>001-0226370-4</t>
  </si>
  <si>
    <t xml:space="preserve">16.1.2-DIVISION DE SEGUIMIENTO A INDICADORES DE SERVICIOS MUNICIPALES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</si>
  <si>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</si>
  <si>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</si>
  <si>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</si>
  <si>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</si>
  <si>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</si>
  <si>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</si>
  <si>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</si>
  <si>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</si>
  <si>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</si>
  <si>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</si>
  <si>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</si>
  <si>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</si>
  <si>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</si>
  <si>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</si>
  <si>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</si>
  <si>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</si>
  <si>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</si>
  <si>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</si>
  <si>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</si>
  <si>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</si>
  <si>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</si>
  <si>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ELIGIO REYNOSO LUPERON</t>
  </si>
  <si>
    <t xml:space="preserve">ELIGIO                        </t>
  </si>
  <si>
    <t xml:space="preserve">REYNOSO LUPERON               </t>
  </si>
  <si>
    <t>040-0013214-4</t>
  </si>
  <si>
    <t xml:space="preserve"> 1/09/2025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</si>
  <si>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</si>
  <si>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</si>
  <si>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</si>
  <si>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</si>
  <si>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</si>
  <si>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</si>
  <si>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</si>
  <si>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</si>
  <si>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</si>
  <si>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</si>
  <si>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</si>
  <si>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</si>
  <si>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</si>
  <si>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</si>
  <si>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</si>
  <si>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</si>
  <si>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</si>
  <si>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</si>
  <si>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</si>
  <si>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</si>
  <si>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</si>
  <si>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</si>
  <si>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</si>
  <si>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</si>
  <si>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</si>
  <si>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</si>
  <si>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</si>
  <si>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</si>
  <si>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</si>
  <si>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</si>
  <si>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</si>
  <si>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</si>
  <si>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</si>
  <si>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</si>
  <si>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ROXANNA GABRIELA RODRIGUEZ</t>
  </si>
  <si>
    <t xml:space="preserve">ROXANNA GABRIELA              </t>
  </si>
  <si>
    <t>402-1579249-6</t>
  </si>
  <si>
    <t xml:space="preserve"> 1/01/2026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</si>
  <si>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</si>
  <si>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</si>
  <si>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</si>
  <si>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</si>
  <si>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</si>
  <si>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</si>
  <si>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</si>
  <si>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</si>
  <si>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</si>
  <si>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</si>
  <si>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</si>
  <si>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</si>
  <si>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</si>
  <si>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</si>
  <si>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</si>
  <si>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</si>
  <si>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</si>
  <si>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</si>
  <si>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</si>
  <si>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</si>
  <si>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</si>
  <si>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</si>
  <si>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</si>
  <si>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</si>
  <si>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</si>
  <si>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</si>
  <si>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</si>
  <si>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</si>
  <si>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</si>
  <si>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</si>
  <si>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</si>
  <si>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</si>
  <si>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</si>
  <si>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>JOSE MARRERO GUZMAN</t>
  </si>
  <si>
    <t xml:space="preserve">JOSE                          </t>
  </si>
  <si>
    <t xml:space="preserve">MARRERO GUZMAN                </t>
  </si>
  <si>
    <t>001-1721501-2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</si>
  <si>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</si>
  <si>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</si>
  <si>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</si>
  <si>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</si>
  <si>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</si>
  <si>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</si>
  <si>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</si>
  <si>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</si>
  <si>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</si>
  <si>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</si>
  <si>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</si>
  <si>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</si>
  <si>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</si>
  <si>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</si>
  <si>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TOMAS ANTONIO PEÑA ALMANZAR</t>
  </si>
  <si>
    <t xml:space="preserve">TOMAS ANTONIO                 </t>
  </si>
  <si>
    <t xml:space="preserve">PEÑA ALMANZAR                 </t>
  </si>
  <si>
    <t>001-1721098-9</t>
  </si>
  <si>
    <t>27-DEPARTAMENTO DE DESARROLLO DE SISTEMAS DE INFORMACION DE LA GESTION MUNICIPAL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</si>
  <si>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</si>
  <si>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</si>
  <si>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</si>
  <si>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</si>
  <si>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</si>
  <si>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ROSANNA MATEO CUEVA</t>
  </si>
  <si>
    <t xml:space="preserve">ROSANNA                       </t>
  </si>
  <si>
    <t xml:space="preserve">MATEO CUEVA                   </t>
  </si>
  <si>
    <t>402-1401160-9</t>
  </si>
  <si>
    <t xml:space="preserve">28.2-DEPARTAMENTO DE APOYO A LA GESTION FINANCIERA MUNICIPAL                    </t>
  </si>
  <si>
    <t>FATIMA ARABELLYS DE LA CRUZ</t>
  </si>
  <si>
    <t xml:space="preserve">FATIMA ARABELLYS              </t>
  </si>
  <si>
    <t xml:space="preserve">DE LA CRUZ                    </t>
  </si>
  <si>
    <t>001-1770859-4</t>
  </si>
  <si>
    <t xml:space="preserve">28.4-SECCION DE APOYO A LA PLANIFICACION MUNICIPAL                              </t>
  </si>
  <si>
    <t>MANUEL DE JESUS MATEO COLPORAN</t>
  </si>
  <si>
    <t xml:space="preserve">MANUEL DE JESUS               </t>
  </si>
  <si>
    <t xml:space="preserve">MATEO COLPORAN                </t>
  </si>
  <si>
    <t>001-1231559-3</t>
  </si>
  <si>
    <t>RUBEN ANIBAL LOPEZ BROWN</t>
  </si>
  <si>
    <t xml:space="preserve">RUBEN ANIBAL                  </t>
  </si>
  <si>
    <t xml:space="preserve">LOPEZ BROWN                   </t>
  </si>
  <si>
    <t>225-0018099-1</t>
  </si>
  <si>
    <t xml:space="preserve"> 3/03/2025</t>
  </si>
  <si>
    <t>RUBEN ALEXANDER LOPEZ BROWN</t>
  </si>
  <si>
    <t xml:space="preserve">RUBEN ALEXANDER               </t>
  </si>
  <si>
    <t>225-0015517-5</t>
  </si>
  <si>
    <t xml:space="preserve">28.5-SECCION DE PARTICIPACION Y PRESUPUESTO PARTICIPATIVO        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</si>
  <si>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</si>
  <si>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</si>
  <si>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</si>
  <si>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</si>
  <si>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</si>
  <si>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</si>
  <si>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</si>
  <si>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</si>
  <si>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</si>
  <si>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</si>
  <si>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</si>
  <si>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</si>
  <si>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</si>
  <si>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</si>
  <si>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</si>
  <si>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</si>
  <si>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</si>
  <si>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</si>
  <si>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</si>
  <si>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</si>
  <si>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</si>
  <si>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</si>
  <si>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</si>
  <si>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</si>
  <si>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</si>
  <si>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</si>
  <si>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</si>
  <si>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MARZO 2026</t>
  </si>
  <si>
    <t>NÓMINA DE PERSONAL TEMPORAL</t>
  </si>
  <si>
    <t>CORRESPONDIENTE AL MES DE MARZO 2026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</si>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</sst>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8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9" fillId="3" borderId="0" xfId="0" applyFont="1" applyFill="1"/>
    <xf numFmtId="166" fontId="8" fillId="2" borderId="3" xfId="0" applyNumberFormat="1" applyFont="1" applyFill="1" applyBorder="1"/>
    <xf numFmtId="167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center"/>
    </xf>
    <xf numFmtId="0" fontId="9" fillId="4" borderId="0" xfId="0" applyFont="1" applyFill="1"/>
    <xf numFmtId="0" fontId="9" fillId="2" borderId="0" xfId="0" applyFont="1" applyFill="1"/>
    <xf numFmtId="0" fontId="13" fillId="0" borderId="0" xfId="0" applyFont="1" applyAlignment="1">
      <alignment horizontal="center" wrapText="1"/>
    </xf>
    <xf numFmtId="166" fontId="13" fillId="0" borderId="0" xfId="0" applyNumberFormat="1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2" applyNumberFormat="1" applyFont="1" applyFill="1" applyAlignment="1"/>
    <xf numFmtId="166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10" fillId="0" borderId="0" xfId="0" applyFont="1"/>
    <xf numFmtId="4" fontId="12" fillId="2" borderId="2" xfId="0" applyNumberFormat="1" applyFont="1" applyFill="1" applyBorder="1"/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166" fontId="16" fillId="0" borderId="4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0" xfId="0" applyNumberFormat="1" applyFont="1"/>
    <xf numFmtId="0" fontId="21" fillId="0" borderId="1" xfId="0" applyFont="1" applyBorder="1" applyAlignment="1">
      <alignment horizontal="center" vertical="center"/>
    </xf>
    <xf numFmtId="165" fontId="23" fillId="5" borderId="5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6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 wrapText="1"/>
    </xf>
    <xf numFmtId="165" fontId="23" fillId="5" borderId="3" xfId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 wrapText="1"/>
    </xf>
    <xf numFmtId="167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/>
    </xf>
    <xf numFmtId="166" fontId="24" fillId="5" borderId="3" xfId="2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8" fontId="15" fillId="0" borderId="2" xfId="0" applyNumberFormat="1" applyFont="1" applyBorder="1"/>
    <xf numFmtId="14" fontId="15" fillId="0" borderId="2" xfId="0" applyNumberFormat="1" applyFont="1" applyBorder="1"/>
    <xf numFmtId="0" fontId="13" fillId="5" borderId="2" xfId="0" applyFont="1" applyFill="1" applyBorder="1" applyAlignment="1">
      <alignment horizontal="center"/>
    </xf>
    <xf numFmtId="166" fontId="13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6" fillId="0" borderId="0" xfId="0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3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166" fontId="29" fillId="0" borderId="0" xfId="0" applyNumberFormat="1" applyFont="1" applyAlignment="1">
      <alignment horizontal="right" wrapText="1"/>
    </xf>
    <xf numFmtId="166" fontId="29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1" fillId="6" borderId="2" xfId="0" applyFont="1" applyFill="1" applyBorder="1" applyAlignment="1">
      <alignment horizontal="center"/>
    </xf>
    <xf numFmtId="165" fontId="32" fillId="6" borderId="2" xfId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center" wrapText="1"/>
    </xf>
    <xf numFmtId="166" fontId="31" fillId="6" borderId="2" xfId="2" applyNumberFormat="1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right"/>
    </xf>
    <xf numFmtId="0" fontId="31" fillId="6" borderId="2" xfId="0" applyFont="1" applyFill="1" applyBorder="1" applyAlignment="1">
      <alignment horizontal="right" wrapText="1"/>
    </xf>
    <xf numFmtId="0" fontId="33" fillId="0" borderId="0" xfId="0" applyFont="1"/>
    <xf numFmtId="0" fontId="33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/>
    </xf>
    <xf numFmtId="166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/>
    <xf numFmtId="4" fontId="33" fillId="0" borderId="0" xfId="0" applyNumberFormat="1" applyFont="1"/>
    <xf numFmtId="0" fontId="31" fillId="6" borderId="2" xfId="0" applyFont="1" applyFill="1" applyBorder="1" applyAlignment="1">
      <alignment horizontal="center"/>
    </xf>
    <xf numFmtId="166" fontId="31" fillId="6" borderId="2" xfId="0" applyNumberFormat="1" applyFont="1" applyFill="1" applyBorder="1"/>
    <xf numFmtId="166" fontId="31" fillId="6" borderId="2" xfId="0" applyNumberFormat="1" applyFont="1" applyFill="1" applyBorder="1" applyAlignment="1">
      <alignment horizontal="right"/>
    </xf>
    <xf numFmtId="4" fontId="31" fillId="6" borderId="2" xfId="0" applyNumberFormat="1" applyFont="1" applyFill="1" applyBorder="1" applyAlignment="1">
      <alignment horizontal="right"/>
    </xf>
    <xf numFmtId="166" fontId="31" fillId="6" borderId="2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6" fontId="34" fillId="0" borderId="1" xfId="0" applyNumberFormat="1" applyFont="1" applyBorder="1" applyAlignment="1">
      <alignment wrapText="1"/>
    </xf>
    <xf numFmtId="166" fontId="35" fillId="0" borderId="0" xfId="0" applyNumberFormat="1" applyFont="1" applyAlignment="1">
      <alignment wrapText="1"/>
    </xf>
    <xf numFmtId="166" fontId="35" fillId="0" borderId="0" xfId="0" applyNumberFormat="1" applyFont="1" applyAlignment="1">
      <alignment horizontal="center" wrapText="1"/>
    </xf>
    <xf numFmtId="166" fontId="35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166" fontId="35" fillId="0" borderId="1" xfId="2" applyNumberFormat="1" applyFont="1" applyFill="1" applyBorder="1"/>
    <xf numFmtId="166" fontId="35" fillId="0" borderId="1" xfId="2" applyNumberFormat="1" applyFont="1" applyFill="1" applyBorder="1" applyAlignment="1">
      <alignment horizontal="right"/>
    </xf>
    <xf numFmtId="0" fontId="36" fillId="0" borderId="0" xfId="0" applyFont="1"/>
    <xf numFmtId="166" fontId="37" fillId="0" borderId="0" xfId="0" applyNumberFormat="1" applyFont="1" applyAlignment="1">
      <alignment horizontal="center"/>
    </xf>
    <xf numFmtId="166" fontId="35" fillId="0" borderId="0" xfId="2" applyNumberFormat="1" applyFont="1" applyFill="1"/>
    <xf numFmtId="0" fontId="11" fillId="0" borderId="0" xfId="0" applyFont="1"/>
    <xf numFmtId="0" fontId="11" fillId="0" borderId="2" xfId="0" applyFont="1" applyFill="1" applyBorder="1"/>
    <xf numFmtId="0" fontId="10" fillId="0" borderId="0" xfId="0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</xdr:rowOff>
    </xdr:from>
    <xdr:to>
      <xdr:col>4</xdr:col>
      <xdr:colOff>542924</xdr:colOff>
      <xdr:row>4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88026-3335-4228-9EC1-8EF34F2C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"/>
          <a:ext cx="1924049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771526</xdr:colOff>
      <xdr:row>0</xdr:row>
      <xdr:rowOff>285750</xdr:rowOff>
    </xdr:from>
    <xdr:to>
      <xdr:col>3</xdr:col>
      <xdr:colOff>857250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380EE-5E57-4D31-94CD-59632A24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6" y="285750"/>
          <a:ext cx="2066924" cy="80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B25DDB-3E9F-4758-8046-619415FCD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41" y="123825"/>
          <a:ext cx="1579229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MARZO%20DEL%202026%20-%20Fijo.XLSM" TargetMode="External"/><Relationship Id="rId2" Type="http://schemas.openxmlformats.org/officeDocument/2006/relationships/externalLinkPath" Target="file:///C:\GESADAY\NOMINA%20DE%20PAGO%20DEL%20MES%20DE%20MARZO%20DEL%202026%20-%20Fijo.XLSM" TargetMode="External"/><Relationship Id="rId1" Type="http://schemas.openxmlformats.org/officeDocument/2006/relationships/externalLinkPath" Target="/GESADAY/NOMINA%20DE%20PAGO%20DEL%20MES%20DE%20MARZO%20DEL%202026%20-%20Fij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MARZO%20DEL%202026%20-%20Temporero.XLSM" TargetMode="External"/><Relationship Id="rId2" Type="http://schemas.openxmlformats.org/officeDocument/2006/relationships/externalLinkPath" Target="file:///C:\GESADAY\NOMINA%20DE%20PAGO%20DEL%20MES%20DE%20MARZO%20DEL%202026%20-%20Temporero.XLSM" TargetMode="External"/><Relationship Id="rId1" Type="http://schemas.openxmlformats.org/officeDocument/2006/relationships/externalLinkPath" Target="/GESADAY/NOMINA%20DE%20PAGO%20DEL%20MES%20DE%20MARZO%20DEL%202026%20-%20Temporero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6\03-Marzo\NOMINA%20PORTAL%20DEL%20MES%20DE%20MARZO-2026.xlsm" TargetMode="External"/><Relationship Id="rId1" Type="http://schemas.openxmlformats.org/officeDocument/2006/relationships/externalLinkPath" Target="NOMINA%20PORTAL%20DEL%20MES%20DE%20MARZO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Temporero.XLSM" TargetMode="External"/><Relationship Id="rId2" Type="http://schemas.openxmlformats.org/officeDocument/2006/relationships/externalLinkPath" Target="file:///C:\GESADAY\NOMINA%20DE%20PAGO%20DEL%20MES%20DE%20FEBRERO%20DEL%202026%20-%20Temporero.XLSM" TargetMode="External"/><Relationship Id="rId1" Type="http://schemas.openxmlformats.org/officeDocument/2006/relationships/externalLinkPath" Target="/GESADAY/NOMINA%20DE%20PAGO%20DEL%20MES%20DE%20FEBRERO%20DEL%202026%20-%20Temporero.XLSM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MARZO%20DEL%202026%20-%20Tram._Pens..XLSM" TargetMode="External"/><Relationship Id="rId2" Type="http://schemas.openxmlformats.org/officeDocument/2006/relationships/externalLinkPath" Target="file:///C:\GESADAY\NOMINA%20DE%20PAGO%20DEL%20MES%20DE%20MARZO%20DEL%202026%20-%20Tram._Pens..XLSM" TargetMode="External"/><Relationship Id="rId1" Type="http://schemas.openxmlformats.org/officeDocument/2006/relationships/externalLinkPath" Target="/GESADAY/NOMINA%20DE%20PAGO%20DEL%20MES%20DE%20MARZO%20DEL%202026%20-%20Tram._Pens.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Tram._Pens..XLSM" TargetMode="External"/><Relationship Id="rId2" Type="http://schemas.openxmlformats.org/officeDocument/2006/relationships/externalLinkPath" Target="file:///C:\GESADAY\NOMINA%20DE%20PAGO%20DEL%20MES%20DE%20FEBRERO%20DEL%202026%20-%20Tram._Pens..XLSM" TargetMode="External"/><Relationship Id="rId1" Type="http://schemas.openxmlformats.org/officeDocument/2006/relationships/externalLinkPath" Target="/GESADAY/NOMINA%20DE%20PAGO%20DEL%20MES%20DE%20FEBRERO%20DEL%202026%20-%20Tram._Pens..XLSM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ENERO%20DEL%202026%20-%20Tram._Pens..XLSM" TargetMode="External"/><Relationship Id="rId2" Type="http://schemas.openxmlformats.org/officeDocument/2006/relationships/externalLinkPath" Target="file:///C:\GESADAY\NOMINA%20DE%20PAGO%20DEL%20MES%20DE%20ENERO%20DEL%202026%20-%20Tram._Pens..XLSM" TargetMode="External"/><Relationship Id="rId1" Type="http://schemas.openxmlformats.org/officeDocument/2006/relationships/externalLinkPath" Target="/GESADAY/NOMINA%20DE%20PAGO%20DEL%20MES%20DE%20ENERO%20DEL%202026%20-%20Tram._Pens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FERNANDO MONTERO</v>
          </cell>
          <cell r="G2" t="str">
            <v xml:space="preserve">1-COMITE EJECUTIVO                                                              </v>
          </cell>
          <cell r="H2" t="str">
            <v xml:space="preserve">CHOFER I                                </v>
          </cell>
          <cell r="L2">
            <v>25000</v>
          </cell>
          <cell r="W2">
            <v>0</v>
          </cell>
          <cell r="X2">
            <v>717.5</v>
          </cell>
          <cell r="Y2">
            <v>760</v>
          </cell>
          <cell r="Z2">
            <v>0</v>
          </cell>
          <cell r="AA2">
            <v>0</v>
          </cell>
          <cell r="AB2">
            <v>2000</v>
          </cell>
          <cell r="AM2">
            <v>3502.5</v>
          </cell>
          <cell r="AN2">
            <v>21497.5</v>
          </cell>
          <cell r="AP2" t="str">
            <v xml:space="preserve">Masculino </v>
          </cell>
          <cell r="AT2">
            <v>0</v>
          </cell>
        </row>
        <row r="3">
          <cell r="A3" t="str">
            <v>LUZ FRANCIA MORILLO VALDEZ</v>
          </cell>
          <cell r="G3" t="str">
            <v xml:space="preserve">1-COMITE EJECUTIVO                                                              </v>
          </cell>
          <cell r="H3" t="str">
            <v xml:space="preserve">AUXILIAR ADMINISTRATIVO                 </v>
          </cell>
          <cell r="L3">
            <v>30000</v>
          </cell>
          <cell r="W3">
            <v>0</v>
          </cell>
          <cell r="X3">
            <v>861</v>
          </cell>
          <cell r="Y3">
            <v>912</v>
          </cell>
          <cell r="Z3">
            <v>0</v>
          </cell>
          <cell r="AA3">
            <v>0</v>
          </cell>
          <cell r="AB3">
            <v>0</v>
          </cell>
          <cell r="AM3">
            <v>1998</v>
          </cell>
          <cell r="AN3">
            <v>28002</v>
          </cell>
          <cell r="AP3" t="str">
            <v xml:space="preserve">Femenino  </v>
          </cell>
          <cell r="AT3">
            <v>200</v>
          </cell>
        </row>
        <row r="4">
          <cell r="A4" t="str">
            <v>YLUMINADA GIL CARRERA DE RODRIGUEZ</v>
          </cell>
          <cell r="G4" t="str">
            <v xml:space="preserve">1-COMITE EJECUTIVO                                                              </v>
          </cell>
          <cell r="H4" t="str">
            <v xml:space="preserve">ANALISTA  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M4">
            <v>7057.65</v>
          </cell>
          <cell r="AN4">
            <v>52942.35</v>
          </cell>
          <cell r="AP4" t="str">
            <v xml:space="preserve">Femenino  </v>
          </cell>
          <cell r="AT4">
            <v>0</v>
          </cell>
        </row>
        <row r="5">
          <cell r="A5" t="str">
            <v xml:space="preserve"> VICTOR JOSE D AZA TINEO</v>
          </cell>
          <cell r="G5" t="str">
            <v xml:space="preserve">2-SECRETARIA GENERAL                                                            </v>
          </cell>
          <cell r="H5" t="str">
            <v xml:space="preserve">SECRETARIO GENERAL                      </v>
          </cell>
          <cell r="L5">
            <v>300000</v>
          </cell>
          <cell r="W5">
            <v>59665.49</v>
          </cell>
          <cell r="X5">
            <v>8610</v>
          </cell>
          <cell r="Y5">
            <v>7059.79</v>
          </cell>
          <cell r="Z5">
            <v>0</v>
          </cell>
          <cell r="AA5">
            <v>0</v>
          </cell>
          <cell r="AB5">
            <v>136000</v>
          </cell>
          <cell r="AM5">
            <v>241360.28</v>
          </cell>
          <cell r="AN5">
            <v>58639.72</v>
          </cell>
          <cell r="AP5" t="str">
            <v xml:space="preserve">Masculino </v>
          </cell>
          <cell r="AT5">
            <v>30000</v>
          </cell>
        </row>
        <row r="6">
          <cell r="A6" t="str">
            <v>ALEJANDRINA MORA PUELLO</v>
          </cell>
          <cell r="G6" t="str">
            <v xml:space="preserve">2-SECRETARIA GENERAL                                                            </v>
          </cell>
          <cell r="H6" t="str">
            <v xml:space="preserve">AUXILIAR ADMINISTRATIVO                 </v>
          </cell>
          <cell r="L6">
            <v>27000</v>
          </cell>
          <cell r="W6">
            <v>0</v>
          </cell>
          <cell r="X6">
            <v>774.9</v>
          </cell>
          <cell r="Y6">
            <v>820.8</v>
          </cell>
          <cell r="Z6">
            <v>0</v>
          </cell>
          <cell r="AA6">
            <v>0</v>
          </cell>
          <cell r="AB6">
            <v>0</v>
          </cell>
          <cell r="AM6">
            <v>1620.7</v>
          </cell>
          <cell r="AN6">
            <v>25379.3</v>
          </cell>
          <cell r="AP6" t="str">
            <v xml:space="preserve">Femenino  </v>
          </cell>
          <cell r="AT6">
            <v>0</v>
          </cell>
        </row>
        <row r="7">
          <cell r="A7" t="str">
            <v>CLARANGEL DE LEON MARTE</v>
          </cell>
          <cell r="G7" t="str">
            <v xml:space="preserve">2-SECRETARIA GENERAL                                                            </v>
          </cell>
          <cell r="H7" t="str">
            <v xml:space="preserve">COORDINADOR(A)                          </v>
          </cell>
          <cell r="L7">
            <v>100000</v>
          </cell>
          <cell r="W7">
            <v>12105.44</v>
          </cell>
          <cell r="X7">
            <v>2870</v>
          </cell>
          <cell r="Y7">
            <v>3040</v>
          </cell>
          <cell r="Z7">
            <v>0</v>
          </cell>
          <cell r="AA7">
            <v>3895.2</v>
          </cell>
          <cell r="AB7">
            <v>6000</v>
          </cell>
          <cell r="AM7">
            <v>27935.64</v>
          </cell>
          <cell r="AN7">
            <v>72064.36</v>
          </cell>
          <cell r="AP7" t="str">
            <v xml:space="preserve">Femenino  </v>
          </cell>
          <cell r="AT7">
            <v>0</v>
          </cell>
        </row>
        <row r="8">
          <cell r="A8" t="str">
            <v>DENNYS KATIUSCA FLORES SANCHEZ</v>
          </cell>
          <cell r="G8" t="str">
            <v xml:space="preserve">2-SECRETARIA GENERAL                                                            </v>
          </cell>
          <cell r="H8" t="str">
            <v xml:space="preserve">ENC. ADM. DE LA SEC. GENERAL            </v>
          </cell>
          <cell r="L8">
            <v>100000</v>
          </cell>
          <cell r="W8">
            <v>12105.44</v>
          </cell>
          <cell r="X8">
            <v>2870</v>
          </cell>
          <cell r="Y8">
            <v>3040</v>
          </cell>
          <cell r="Z8">
            <v>0</v>
          </cell>
          <cell r="AA8">
            <v>1947.6</v>
          </cell>
          <cell r="AB8">
            <v>8504.2800000000007</v>
          </cell>
          <cell r="AM8">
            <v>28492.32</v>
          </cell>
          <cell r="AN8">
            <v>71507.679999999993</v>
          </cell>
          <cell r="AP8" t="str">
            <v xml:space="preserve">Femenino  </v>
          </cell>
          <cell r="AT8">
            <v>0</v>
          </cell>
        </row>
        <row r="9">
          <cell r="A9" t="str">
            <v>DOMINGO ALBERTO SILVERIO RODRIGUEZ</v>
          </cell>
          <cell r="G9" t="str">
            <v xml:space="preserve">2-SECRETARIA GENERAL                                                            </v>
          </cell>
          <cell r="H9" t="str">
            <v xml:space="preserve">COORDINADOR(A)                          </v>
          </cell>
          <cell r="L9">
            <v>150000</v>
          </cell>
          <cell r="W9">
            <v>0</v>
          </cell>
          <cell r="X9">
            <v>4305</v>
          </cell>
          <cell r="Y9">
            <v>4560</v>
          </cell>
          <cell r="Z9">
            <v>0</v>
          </cell>
          <cell r="AA9">
            <v>0</v>
          </cell>
          <cell r="AB9">
            <v>47764.37</v>
          </cell>
          <cell r="AM9">
            <v>57154.37</v>
          </cell>
          <cell r="AN9">
            <v>92845.63</v>
          </cell>
          <cell r="AP9" t="str">
            <v xml:space="preserve">Masculino </v>
          </cell>
          <cell r="AT9">
            <v>500</v>
          </cell>
        </row>
        <row r="10">
          <cell r="A10" t="str">
            <v>FRANCISCA ALTAGRACIA TAVAREZ SUAREZ</v>
          </cell>
          <cell r="G10" t="str">
            <v xml:space="preserve">2-SECRETARIA GENERAL                                                            </v>
          </cell>
          <cell r="H10" t="str">
            <v xml:space="preserve">ASESOR(A) DE ASUNTOS MUNICIPALES        </v>
          </cell>
          <cell r="L10">
            <v>140000</v>
          </cell>
          <cell r="W10">
            <v>21514.44</v>
          </cell>
          <cell r="X10">
            <v>4018</v>
          </cell>
          <cell r="Y10">
            <v>4256</v>
          </cell>
          <cell r="Z10">
            <v>0</v>
          </cell>
          <cell r="AA10">
            <v>0</v>
          </cell>
          <cell r="AB10">
            <v>0</v>
          </cell>
          <cell r="AM10">
            <v>29813.439999999999</v>
          </cell>
          <cell r="AN10">
            <v>110186.56</v>
          </cell>
          <cell r="AP10" t="str">
            <v xml:space="preserve">Femenino  </v>
          </cell>
          <cell r="AT10">
            <v>0</v>
          </cell>
        </row>
        <row r="11">
          <cell r="A11" t="str">
            <v>LAURA ELISA JEREZ BRETON</v>
          </cell>
          <cell r="G11" t="str">
            <v xml:space="preserve">2-SECRETARIA GENERAL                                                            </v>
          </cell>
          <cell r="H11" t="str">
            <v xml:space="preserve">ASISTENTE                               </v>
          </cell>
          <cell r="L11">
            <v>55000</v>
          </cell>
          <cell r="W11">
            <v>2559.6799999999998</v>
          </cell>
          <cell r="X11">
            <v>1578.5</v>
          </cell>
          <cell r="Y11">
            <v>1672</v>
          </cell>
          <cell r="Z11">
            <v>0</v>
          </cell>
          <cell r="AA11">
            <v>0</v>
          </cell>
          <cell r="AB11">
            <v>0</v>
          </cell>
          <cell r="AM11">
            <v>5835.18</v>
          </cell>
          <cell r="AN11">
            <v>49164.82</v>
          </cell>
          <cell r="AP11" t="str">
            <v xml:space="preserve">Femenino  </v>
          </cell>
          <cell r="AT11">
            <v>0</v>
          </cell>
        </row>
        <row r="12">
          <cell r="A12" t="str">
            <v>MARTIN LOPEZ</v>
          </cell>
          <cell r="G12" t="str">
            <v xml:space="preserve">2-SECRETARIA GENERAL                                                            </v>
          </cell>
          <cell r="H12" t="str">
            <v xml:space="preserve">COORDINADOR DELEGACION PROV.  SANTIAGO  </v>
          </cell>
          <cell r="L12">
            <v>90000</v>
          </cell>
          <cell r="W12">
            <v>9753.19</v>
          </cell>
          <cell r="X12">
            <v>2583</v>
          </cell>
          <cell r="Y12">
            <v>2736</v>
          </cell>
          <cell r="Z12">
            <v>0</v>
          </cell>
          <cell r="AA12">
            <v>0</v>
          </cell>
          <cell r="AB12">
            <v>0</v>
          </cell>
          <cell r="AM12">
            <v>15097.19</v>
          </cell>
          <cell r="AN12">
            <v>74902.81</v>
          </cell>
          <cell r="AP12" t="str">
            <v xml:space="preserve">Masculino </v>
          </cell>
          <cell r="AT12">
            <v>0</v>
          </cell>
        </row>
        <row r="13">
          <cell r="A13" t="str">
            <v>MILKEYA KATHERINE JUAN AMARANTE</v>
          </cell>
          <cell r="G13" t="str">
            <v xml:space="preserve">2-SECRETARIA GENERAL                                                            </v>
          </cell>
          <cell r="H13" t="str">
            <v xml:space="preserve">ASISTENTE                               </v>
          </cell>
          <cell r="L13">
            <v>45000</v>
          </cell>
          <cell r="W13">
            <v>1148.33</v>
          </cell>
          <cell r="X13">
            <v>1291.5</v>
          </cell>
          <cell r="Y13">
            <v>1368</v>
          </cell>
          <cell r="Z13">
            <v>0</v>
          </cell>
          <cell r="AA13">
            <v>0</v>
          </cell>
          <cell r="AB13">
            <v>10960.26</v>
          </cell>
          <cell r="AM13">
            <v>14793.09</v>
          </cell>
          <cell r="AN13">
            <v>30206.91</v>
          </cell>
          <cell r="AP13" t="str">
            <v xml:space="preserve">Femenino  </v>
          </cell>
          <cell r="AT13">
            <v>0</v>
          </cell>
        </row>
        <row r="14">
          <cell r="A14" t="str">
            <v>STEPHANIE YAMILER SCHEKER CUEVAS</v>
          </cell>
          <cell r="G14" t="str">
            <v xml:space="preserve">2-SECRETARIA GENERAL                                                            </v>
          </cell>
          <cell r="H14" t="str">
            <v xml:space="preserve">COORDINADOR(A) TECNICO DEL DESPACHO     </v>
          </cell>
          <cell r="L14">
            <v>100000</v>
          </cell>
          <cell r="W14">
            <v>12105.44</v>
          </cell>
          <cell r="X14">
            <v>2870</v>
          </cell>
          <cell r="Y14">
            <v>3040</v>
          </cell>
          <cell r="Z14">
            <v>0</v>
          </cell>
          <cell r="AA14">
            <v>0</v>
          </cell>
          <cell r="AB14">
            <v>14018.36</v>
          </cell>
          <cell r="AM14">
            <v>32058.799999999999</v>
          </cell>
          <cell r="AN14">
            <v>67941.2</v>
          </cell>
          <cell r="AP14" t="str">
            <v xml:space="preserve">Femenino  </v>
          </cell>
          <cell r="AT14">
            <v>0</v>
          </cell>
        </row>
        <row r="15">
          <cell r="A15" t="str">
            <v>VERONICA YULISSA SOTO SORIANO</v>
          </cell>
          <cell r="G15" t="str">
            <v xml:space="preserve">2-SECRETARIA GENERAL                                                            </v>
          </cell>
          <cell r="H15" t="str">
            <v xml:space="preserve">TECNICO ADMINISTRATIVO                  </v>
          </cell>
          <cell r="L15">
            <v>40000</v>
          </cell>
          <cell r="W15">
            <v>442.65</v>
          </cell>
          <cell r="X15">
            <v>1148</v>
          </cell>
          <cell r="Y15">
            <v>1216</v>
          </cell>
          <cell r="Z15">
            <v>0</v>
          </cell>
          <cell r="AA15">
            <v>0</v>
          </cell>
          <cell r="AB15">
            <v>0</v>
          </cell>
          <cell r="AM15">
            <v>2831.65</v>
          </cell>
          <cell r="AN15">
            <v>37168.35</v>
          </cell>
          <cell r="AP15" t="str">
            <v xml:space="preserve">Femenino  </v>
          </cell>
          <cell r="AT15">
            <v>0</v>
          </cell>
        </row>
        <row r="16">
          <cell r="A16" t="str">
            <v>WALTER RADHAMES MADERA SANCHEZ</v>
          </cell>
          <cell r="G16" t="str">
            <v xml:space="preserve">2-SECRETARIA GENERAL                                                            </v>
          </cell>
          <cell r="H16" t="str">
            <v xml:space="preserve">ASESOR(A)                               </v>
          </cell>
          <cell r="L16">
            <v>90000</v>
          </cell>
          <cell r="W16">
            <v>9753.19</v>
          </cell>
          <cell r="X16">
            <v>2583</v>
          </cell>
          <cell r="Y16">
            <v>2736</v>
          </cell>
          <cell r="Z16">
            <v>0</v>
          </cell>
          <cell r="AA16">
            <v>0</v>
          </cell>
          <cell r="AB16">
            <v>0</v>
          </cell>
          <cell r="AM16">
            <v>15097.19</v>
          </cell>
          <cell r="AN16">
            <v>74902.81</v>
          </cell>
          <cell r="AP16" t="str">
            <v xml:space="preserve">Masculino </v>
          </cell>
          <cell r="AT16">
            <v>0</v>
          </cell>
        </row>
        <row r="17">
          <cell r="A17" t="str">
            <v>WILMAN EDUARDO AMADOR CASTILLO</v>
          </cell>
          <cell r="G17" t="str">
            <v xml:space="preserve">2-SECRETARIA GENERAL                                                            </v>
          </cell>
          <cell r="H17" t="str">
            <v xml:space="preserve">LIQUIDADOR P.RETIRO Y PENS. LMD         </v>
          </cell>
          <cell r="L17">
            <v>38000</v>
          </cell>
          <cell r="W17">
            <v>0</v>
          </cell>
          <cell r="X17">
            <v>1090.5999999999999</v>
          </cell>
          <cell r="Y17">
            <v>1155.2</v>
          </cell>
          <cell r="Z17">
            <v>3839.56</v>
          </cell>
          <cell r="AA17">
            <v>0</v>
          </cell>
          <cell r="AB17">
            <v>2000</v>
          </cell>
          <cell r="AM17">
            <v>8110.36</v>
          </cell>
          <cell r="AN17">
            <v>29889.64</v>
          </cell>
          <cell r="AP17" t="str">
            <v xml:space="preserve">Masculino </v>
          </cell>
          <cell r="AT17">
            <v>0</v>
          </cell>
        </row>
        <row r="18">
          <cell r="A18" t="str">
            <v>ANGEL MANUEL GONZALEZ</v>
          </cell>
          <cell r="G18" t="str">
            <v xml:space="preserve">3.-DIRECCION JURIDICA                                                           </v>
          </cell>
          <cell r="H18" t="str">
            <v xml:space="preserve">AUXILIAR ADMINISTRATIVO                 </v>
          </cell>
          <cell r="L18">
            <v>35000</v>
          </cell>
          <cell r="W18">
            <v>0</v>
          </cell>
          <cell r="X18">
            <v>1004.5</v>
          </cell>
          <cell r="Y18">
            <v>1064</v>
          </cell>
          <cell r="Z18">
            <v>0</v>
          </cell>
          <cell r="AA18">
            <v>0</v>
          </cell>
          <cell r="AB18">
            <v>7385.61</v>
          </cell>
          <cell r="AM18">
            <v>10995.11</v>
          </cell>
          <cell r="AN18">
            <v>24004.89</v>
          </cell>
          <cell r="AP18" t="str">
            <v xml:space="preserve">Masculino </v>
          </cell>
          <cell r="AT18">
            <v>1516</v>
          </cell>
        </row>
        <row r="19">
          <cell r="A19" t="str">
            <v>HECTOR RAFAEL GRULLON MORONTA</v>
          </cell>
          <cell r="G19" t="str">
            <v xml:space="preserve">3.-DIRECCION JURIDICA                                                           </v>
          </cell>
          <cell r="H19" t="str">
            <v xml:space="preserve">ASESOR(A)                               </v>
          </cell>
          <cell r="L19">
            <v>100000</v>
          </cell>
          <cell r="W19">
            <v>12105.44</v>
          </cell>
          <cell r="X19">
            <v>2870</v>
          </cell>
          <cell r="Y19">
            <v>3040</v>
          </cell>
          <cell r="Z19">
            <v>0</v>
          </cell>
          <cell r="AA19">
            <v>0</v>
          </cell>
          <cell r="AB19">
            <v>0</v>
          </cell>
          <cell r="AM19">
            <v>18040.439999999999</v>
          </cell>
          <cell r="AN19">
            <v>81959.56</v>
          </cell>
          <cell r="AP19" t="str">
            <v xml:space="preserve">Masculino </v>
          </cell>
          <cell r="AT19">
            <v>0</v>
          </cell>
        </row>
        <row r="20">
          <cell r="A20" t="str">
            <v>JOB NEHEMIAS REYNOSO DE OLEO</v>
          </cell>
          <cell r="G20" t="str">
            <v xml:space="preserve">3.-DIRECCION JURIDICA                                                           </v>
          </cell>
          <cell r="H20" t="str">
            <v xml:space="preserve">ASESOR LEGAL                            </v>
          </cell>
          <cell r="L20">
            <v>70000</v>
          </cell>
          <cell r="W20">
            <v>5368.45</v>
          </cell>
          <cell r="X20">
            <v>2009</v>
          </cell>
          <cell r="Y20">
            <v>2128</v>
          </cell>
          <cell r="Z20">
            <v>0</v>
          </cell>
          <cell r="AA20">
            <v>0</v>
          </cell>
          <cell r="AB20">
            <v>0</v>
          </cell>
          <cell r="AM20">
            <v>9530.4500000000007</v>
          </cell>
          <cell r="AN20">
            <v>60469.55</v>
          </cell>
          <cell r="AP20" t="str">
            <v xml:space="preserve">Masculino </v>
          </cell>
          <cell r="AT20">
            <v>0</v>
          </cell>
        </row>
        <row r="21">
          <cell r="A21" t="str">
            <v>JOSEFINA BATISTA BATISTA</v>
          </cell>
          <cell r="G21" t="str">
            <v xml:space="preserve">3.-DIRECCION JURIDICA                                                           </v>
          </cell>
          <cell r="H21" t="str">
            <v xml:space="preserve">ABOGADO(A)                              </v>
          </cell>
          <cell r="L21">
            <v>60000</v>
          </cell>
          <cell r="W21">
            <v>3486.65</v>
          </cell>
          <cell r="X21">
            <v>1722</v>
          </cell>
          <cell r="Y21">
            <v>1824</v>
          </cell>
          <cell r="Z21">
            <v>0</v>
          </cell>
          <cell r="AA21">
            <v>0</v>
          </cell>
          <cell r="AB21">
            <v>0</v>
          </cell>
          <cell r="AM21">
            <v>7057.65</v>
          </cell>
          <cell r="AN21">
            <v>52942.35</v>
          </cell>
          <cell r="AP21" t="str">
            <v xml:space="preserve">Femenino  </v>
          </cell>
          <cell r="AT21">
            <v>0</v>
          </cell>
        </row>
        <row r="22">
          <cell r="A22" t="str">
            <v>JOSHUA SERVONE MENDEZ</v>
          </cell>
          <cell r="G22" t="str">
            <v xml:space="preserve">3.-DIRECCION JURIDICA                                                           </v>
          </cell>
          <cell r="H22" t="str">
            <v xml:space="preserve">AUXILIAR ADMINISTRATIVO                 </v>
          </cell>
          <cell r="L22">
            <v>30000</v>
          </cell>
          <cell r="W22">
            <v>0</v>
          </cell>
          <cell r="X22">
            <v>861</v>
          </cell>
          <cell r="Y22">
            <v>912</v>
          </cell>
          <cell r="Z22">
            <v>0</v>
          </cell>
          <cell r="AA22">
            <v>0</v>
          </cell>
          <cell r="AB22">
            <v>600</v>
          </cell>
          <cell r="AM22">
            <v>2498</v>
          </cell>
          <cell r="AN22">
            <v>27502</v>
          </cell>
          <cell r="AP22" t="str">
            <v xml:space="preserve">Masculino </v>
          </cell>
          <cell r="AT22">
            <v>100</v>
          </cell>
        </row>
        <row r="23">
          <cell r="A23" t="str">
            <v>LUIS EMILIO BORT MONTAS</v>
          </cell>
          <cell r="G23" t="str">
            <v xml:space="preserve">3.-DIRECCION JURIDICA                                                           </v>
          </cell>
          <cell r="H23" t="str">
            <v xml:space="preserve">ABOGADO(A)                              </v>
          </cell>
          <cell r="L23">
            <v>60000</v>
          </cell>
          <cell r="W23">
            <v>3486.65</v>
          </cell>
          <cell r="X23">
            <v>1722</v>
          </cell>
          <cell r="Y23">
            <v>1824</v>
          </cell>
          <cell r="Z23">
            <v>0</v>
          </cell>
          <cell r="AA23">
            <v>0</v>
          </cell>
          <cell r="AB23">
            <v>3000</v>
          </cell>
          <cell r="AM23">
            <v>10057.65</v>
          </cell>
          <cell r="AN23">
            <v>49942.35</v>
          </cell>
          <cell r="AP23" t="str">
            <v xml:space="preserve">Masculino </v>
          </cell>
          <cell r="AT23">
            <v>0</v>
          </cell>
        </row>
        <row r="24">
          <cell r="A24" t="str">
            <v>NELSON DE JESUS RODRIGUEZ MARTINEZ</v>
          </cell>
          <cell r="G24" t="str">
            <v xml:space="preserve">3.-DIRECCION JURIDICA                                                           </v>
          </cell>
          <cell r="H24" t="str">
            <v xml:space="preserve">ASESOR(A) JURIDICO - REG CIBAO NORTE    </v>
          </cell>
          <cell r="L24">
            <v>90000</v>
          </cell>
          <cell r="W24">
            <v>9273.24</v>
          </cell>
          <cell r="X24">
            <v>2583</v>
          </cell>
          <cell r="Y24">
            <v>2736</v>
          </cell>
          <cell r="Z24">
            <v>1919.78</v>
          </cell>
          <cell r="AA24">
            <v>0</v>
          </cell>
          <cell r="AB24">
            <v>0</v>
          </cell>
          <cell r="AM24">
            <v>16537.02</v>
          </cell>
          <cell r="AN24">
            <v>73462.98</v>
          </cell>
          <cell r="AP24" t="str">
            <v xml:space="preserve">Masculino </v>
          </cell>
          <cell r="AT24">
            <v>0</v>
          </cell>
        </row>
        <row r="25">
          <cell r="A25" t="str">
            <v>NILSON RAMON BATISTA ALMONTE</v>
          </cell>
          <cell r="G25" t="str">
            <v xml:space="preserve">3.-DIRECCION JURIDICA                                                           </v>
          </cell>
          <cell r="H25" t="str">
            <v xml:space="preserve">SUB-DIRECTOR(A)                         </v>
          </cell>
          <cell r="L25">
            <v>150000</v>
          </cell>
          <cell r="W25">
            <v>23866.69</v>
          </cell>
          <cell r="X25">
            <v>4305</v>
          </cell>
          <cell r="Y25">
            <v>4560</v>
          </cell>
          <cell r="Z25">
            <v>0</v>
          </cell>
          <cell r="AA25">
            <v>0</v>
          </cell>
          <cell r="AB25">
            <v>4500</v>
          </cell>
          <cell r="AM25">
            <v>37256.69</v>
          </cell>
          <cell r="AN25">
            <v>112743.31</v>
          </cell>
          <cell r="AP25" t="str">
            <v xml:space="preserve">Masculino </v>
          </cell>
          <cell r="AT25">
            <v>0</v>
          </cell>
        </row>
        <row r="26">
          <cell r="A26" t="str">
            <v>ROSA CAROLINA PICHARDO PEÑA</v>
          </cell>
          <cell r="G26" t="str">
            <v xml:space="preserve">3.-DIRECCION JURIDICA                                                           </v>
          </cell>
          <cell r="H26" t="str">
            <v xml:space="preserve">ABOGADO(A)                              </v>
          </cell>
          <cell r="L26">
            <v>60000</v>
          </cell>
          <cell r="W26">
            <v>3486.65</v>
          </cell>
          <cell r="X26">
            <v>1722</v>
          </cell>
          <cell r="Y26">
            <v>1824</v>
          </cell>
          <cell r="Z26">
            <v>0</v>
          </cell>
          <cell r="AA26">
            <v>0</v>
          </cell>
          <cell r="AB26">
            <v>0</v>
          </cell>
          <cell r="AM26">
            <v>7057.65</v>
          </cell>
          <cell r="AN26">
            <v>52942.35</v>
          </cell>
          <cell r="AP26" t="str">
            <v xml:space="preserve">Femenino  </v>
          </cell>
          <cell r="AT26">
            <v>0</v>
          </cell>
        </row>
        <row r="27">
          <cell r="A27" t="str">
            <v>ROSA MILAGROS CARABALLO VASQUEZ</v>
          </cell>
          <cell r="G27" t="str">
            <v xml:space="preserve">3.-DIRECCION JURIDICA                                                           </v>
          </cell>
          <cell r="H27" t="str">
            <v xml:space="preserve">AUXILIAR ADMINISTRATIVO                 </v>
          </cell>
          <cell r="L27">
            <v>35000</v>
          </cell>
          <cell r="W27">
            <v>0</v>
          </cell>
          <cell r="X27">
            <v>1004.5</v>
          </cell>
          <cell r="Y27">
            <v>1064</v>
          </cell>
          <cell r="Z27">
            <v>0</v>
          </cell>
          <cell r="AA27">
            <v>0</v>
          </cell>
          <cell r="AB27">
            <v>0</v>
          </cell>
          <cell r="AM27">
            <v>2093.5</v>
          </cell>
          <cell r="AN27">
            <v>32906.5</v>
          </cell>
          <cell r="AP27" t="str">
            <v xml:space="preserve">Femenino  </v>
          </cell>
          <cell r="AT27">
            <v>0</v>
          </cell>
        </row>
        <row r="28">
          <cell r="A28" t="str">
            <v>JOSE FRANCISCO ROSARIO MARTINEZ</v>
          </cell>
          <cell r="G28" t="str">
            <v xml:space="preserve">3.1-DPTO. DE LITIGIOS                                                           </v>
          </cell>
          <cell r="H28" t="str">
            <v xml:space="preserve">ENCARGADO(A)                            </v>
          </cell>
          <cell r="L28">
            <v>90000</v>
          </cell>
          <cell r="W28">
            <v>9753.19</v>
          </cell>
          <cell r="X28">
            <v>2583</v>
          </cell>
          <cell r="Y28">
            <v>2736</v>
          </cell>
          <cell r="Z28">
            <v>0</v>
          </cell>
          <cell r="AA28">
            <v>0</v>
          </cell>
          <cell r="AB28">
            <v>0</v>
          </cell>
          <cell r="AM28">
            <v>15097.19</v>
          </cell>
          <cell r="AN28">
            <v>74902.81</v>
          </cell>
          <cell r="AP28" t="str">
            <v xml:space="preserve">Masculino </v>
          </cell>
          <cell r="AT28">
            <v>0</v>
          </cell>
        </row>
        <row r="29">
          <cell r="A29" t="str">
            <v>RAY ROBINSON JIMENEZ CORTORREAL</v>
          </cell>
          <cell r="G29" t="str">
            <v xml:space="preserve">3.1-DPTO. DE LITIGIOS                                                           </v>
          </cell>
          <cell r="H29" t="str">
            <v xml:space="preserve">ABOGADO(A)                              </v>
          </cell>
          <cell r="L29">
            <v>60000</v>
          </cell>
          <cell r="W29">
            <v>2718.74</v>
          </cell>
          <cell r="X29">
            <v>1722</v>
          </cell>
          <cell r="Y29">
            <v>1824</v>
          </cell>
          <cell r="Z29">
            <v>3839.56</v>
          </cell>
          <cell r="AA29">
            <v>0</v>
          </cell>
          <cell r="AB29">
            <v>0</v>
          </cell>
          <cell r="AM29">
            <v>10129.299999999999</v>
          </cell>
          <cell r="AN29">
            <v>49870.7</v>
          </cell>
          <cell r="AP29" t="str">
            <v xml:space="preserve">Masculino </v>
          </cell>
          <cell r="AT29">
            <v>0</v>
          </cell>
        </row>
        <row r="30">
          <cell r="A30" t="str">
            <v>ARELIS ANTONIA PINEDA REYES</v>
          </cell>
          <cell r="G30" t="str">
            <v xml:space="preserve">3.2-DPTO. DE ELAB. DE DOC. LEGALES                                              </v>
          </cell>
          <cell r="H30" t="str">
            <v xml:space="preserve">ABOGADO(A)                              </v>
          </cell>
          <cell r="L30">
            <v>60000</v>
          </cell>
          <cell r="W30">
            <v>3486.65</v>
          </cell>
          <cell r="X30">
            <v>1722</v>
          </cell>
          <cell r="Y30">
            <v>1824</v>
          </cell>
          <cell r="Z30">
            <v>0</v>
          </cell>
          <cell r="AA30">
            <v>1947.6</v>
          </cell>
          <cell r="AB30">
            <v>12473</v>
          </cell>
          <cell r="AM30">
            <v>21478.25</v>
          </cell>
          <cell r="AN30">
            <v>38521.75</v>
          </cell>
          <cell r="AP30" t="str">
            <v xml:space="preserve">Femenino  </v>
          </cell>
          <cell r="AT30">
            <v>0</v>
          </cell>
        </row>
        <row r="31">
          <cell r="A31" t="str">
            <v>MARIA CRISTINA TAPIA BENAVENTE</v>
          </cell>
          <cell r="G31" t="str">
            <v xml:space="preserve">3.2-DPTO. DE ELAB. DE DOC. LEGALES                                              </v>
          </cell>
          <cell r="H31" t="str">
            <v xml:space="preserve">ABOGADO(A)                              </v>
          </cell>
          <cell r="L31">
            <v>60000</v>
          </cell>
          <cell r="W31">
            <v>3486.65</v>
          </cell>
          <cell r="X31">
            <v>1722</v>
          </cell>
          <cell r="Y31">
            <v>1824</v>
          </cell>
          <cell r="Z31">
            <v>0</v>
          </cell>
          <cell r="AA31">
            <v>1947.6</v>
          </cell>
          <cell r="AB31">
            <v>0</v>
          </cell>
          <cell r="AM31">
            <v>9005.25</v>
          </cell>
          <cell r="AN31">
            <v>50994.75</v>
          </cell>
          <cell r="AP31" t="str">
            <v xml:space="preserve">Femenino  </v>
          </cell>
          <cell r="AT31">
            <v>0</v>
          </cell>
        </row>
        <row r="32">
          <cell r="A32" t="str">
            <v>COPERNICO LUCIANO LUCIANO</v>
          </cell>
          <cell r="G32" t="str">
            <v xml:space="preserve">4.-DIRECCION DE COMUNICACIONES                                                  </v>
          </cell>
          <cell r="H32" t="str">
            <v xml:space="preserve">ENC. DE AUDIOVISUALES                   </v>
          </cell>
          <cell r="L32">
            <v>75000</v>
          </cell>
          <cell r="W32">
            <v>6309.35</v>
          </cell>
          <cell r="X32">
            <v>2152.5</v>
          </cell>
          <cell r="Y32">
            <v>2280</v>
          </cell>
          <cell r="Z32">
            <v>0</v>
          </cell>
          <cell r="AA32">
            <v>1947.6</v>
          </cell>
          <cell r="AB32">
            <v>13078.42</v>
          </cell>
          <cell r="AM32">
            <v>25792.87</v>
          </cell>
          <cell r="AN32">
            <v>49207.13</v>
          </cell>
          <cell r="AP32" t="str">
            <v xml:space="preserve">Masculino </v>
          </cell>
          <cell r="AT32">
            <v>0</v>
          </cell>
        </row>
        <row r="33">
          <cell r="A33" t="str">
            <v>EDISON RAFAEL FERNANDEZ VERAS</v>
          </cell>
          <cell r="G33" t="str">
            <v xml:space="preserve">4.-DIRECCION DE COMUNICACIONES                                                  </v>
          </cell>
          <cell r="H33" t="str">
            <v xml:space="preserve">DIR. PROGRM. VISION MNCPL               </v>
          </cell>
          <cell r="L33">
            <v>150000</v>
          </cell>
          <cell r="W33">
            <v>23866.69</v>
          </cell>
          <cell r="X33">
            <v>4305</v>
          </cell>
          <cell r="Y33">
            <v>4560</v>
          </cell>
          <cell r="Z33">
            <v>0</v>
          </cell>
          <cell r="AA33">
            <v>0</v>
          </cell>
          <cell r="AB33">
            <v>0</v>
          </cell>
          <cell r="AM33">
            <v>32756.69</v>
          </cell>
          <cell r="AN33">
            <v>117243.31</v>
          </cell>
          <cell r="AP33" t="str">
            <v xml:space="preserve">Masculino </v>
          </cell>
          <cell r="AT33">
            <v>0</v>
          </cell>
        </row>
        <row r="34">
          <cell r="A34" t="str">
            <v>EDUVIGES HOSSANNA PEREZ FIGUEREO</v>
          </cell>
          <cell r="G34" t="str">
            <v xml:space="preserve">4.-DIRECCION DE COMUNICACIONES                                                  </v>
          </cell>
          <cell r="H34" t="str">
            <v xml:space="preserve">RELACIONADOR PUBLICO                    </v>
          </cell>
          <cell r="L34">
            <v>60000</v>
          </cell>
          <cell r="W34">
            <v>3486.65</v>
          </cell>
          <cell r="X34">
            <v>1722</v>
          </cell>
          <cell r="Y34">
            <v>1824</v>
          </cell>
          <cell r="Z34">
            <v>0</v>
          </cell>
          <cell r="AA34">
            <v>748.03</v>
          </cell>
          <cell r="AB34">
            <v>7308.49</v>
          </cell>
          <cell r="AM34">
            <v>15214.17</v>
          </cell>
          <cell r="AN34">
            <v>44785.83</v>
          </cell>
          <cell r="AP34" t="str">
            <v xml:space="preserve">Femenino  </v>
          </cell>
          <cell r="AT34">
            <v>100</v>
          </cell>
        </row>
        <row r="35">
          <cell r="A35" t="str">
            <v>ISAIRYS MARCHENA</v>
          </cell>
          <cell r="G35" t="str">
            <v xml:space="preserve">4.-DIRECCION DE COMUNICACIONES                                                  </v>
          </cell>
          <cell r="H35" t="str">
            <v xml:space="preserve">AUXILIAR ADMINISTRATIVO                 </v>
          </cell>
          <cell r="L35">
            <v>35000</v>
          </cell>
          <cell r="W35">
            <v>0</v>
          </cell>
          <cell r="X35">
            <v>1004.5</v>
          </cell>
          <cell r="Y35">
            <v>1064</v>
          </cell>
          <cell r="Z35">
            <v>0</v>
          </cell>
          <cell r="AA35">
            <v>0</v>
          </cell>
          <cell r="AB35">
            <v>0</v>
          </cell>
          <cell r="AM35">
            <v>2093.5</v>
          </cell>
          <cell r="AN35">
            <v>32906.5</v>
          </cell>
          <cell r="AT35">
            <v>0</v>
          </cell>
        </row>
        <row r="36">
          <cell r="A36" t="str">
            <v>JUAN FRANCISCO FELIZ SANCHEZ</v>
          </cell>
          <cell r="G36" t="str">
            <v xml:space="preserve">4.-DIRECCION DE COMUNICACIONES                                                  </v>
          </cell>
          <cell r="H36" t="str">
            <v xml:space="preserve">FOTOGRAFO                               </v>
          </cell>
          <cell r="L36">
            <v>25000</v>
          </cell>
          <cell r="W36">
            <v>0</v>
          </cell>
          <cell r="X36">
            <v>717.5</v>
          </cell>
          <cell r="Y36">
            <v>760</v>
          </cell>
          <cell r="Z36">
            <v>1919.78</v>
          </cell>
          <cell r="AA36">
            <v>0</v>
          </cell>
          <cell r="AB36">
            <v>4984.1000000000004</v>
          </cell>
          <cell r="AM36">
            <v>8406.3799999999992</v>
          </cell>
          <cell r="AN36">
            <v>16593.62</v>
          </cell>
          <cell r="AP36" t="str">
            <v xml:space="preserve">Masculino </v>
          </cell>
          <cell r="AT36">
            <v>0</v>
          </cell>
        </row>
        <row r="37">
          <cell r="A37" t="str">
            <v>RONNY LEANDRO NAVARRO FELIX</v>
          </cell>
          <cell r="G37" t="str">
            <v xml:space="preserve">4.-DIRECCION DE COMUNICACIONES                                                  </v>
          </cell>
          <cell r="H37" t="str">
            <v xml:space="preserve">ANALISTA DE COMUNICACIONES              </v>
          </cell>
          <cell r="L37">
            <v>60000</v>
          </cell>
          <cell r="W37">
            <v>3102.69</v>
          </cell>
          <cell r="X37">
            <v>1722</v>
          </cell>
          <cell r="Y37">
            <v>1824</v>
          </cell>
          <cell r="Z37">
            <v>1919.78</v>
          </cell>
          <cell r="AA37">
            <v>0</v>
          </cell>
          <cell r="AB37">
            <v>6439.46</v>
          </cell>
          <cell r="AM37">
            <v>15032.93</v>
          </cell>
          <cell r="AN37">
            <v>44967.07</v>
          </cell>
          <cell r="AP37" t="str">
            <v xml:space="preserve">Masculino </v>
          </cell>
          <cell r="AT37">
            <v>0</v>
          </cell>
        </row>
        <row r="38">
          <cell r="A38" t="str">
            <v>ROSANNA MATEO CUEVA</v>
          </cell>
          <cell r="G38" t="str">
            <v xml:space="preserve">4.-DIRECCION DE COMUNICACIONES                                                  </v>
          </cell>
          <cell r="H38" t="str">
            <v xml:space="preserve">AUXILIAR ADMINISTRATIVO                 </v>
          </cell>
          <cell r="L38">
            <v>35000</v>
          </cell>
          <cell r="W38">
            <v>0</v>
          </cell>
          <cell r="X38">
            <v>1004.5</v>
          </cell>
          <cell r="Y38">
            <v>1064</v>
          </cell>
          <cell r="Z38">
            <v>0</v>
          </cell>
          <cell r="AA38">
            <v>0</v>
          </cell>
          <cell r="AB38">
            <v>0</v>
          </cell>
          <cell r="AM38">
            <v>2093.5</v>
          </cell>
          <cell r="AN38">
            <v>32906.5</v>
          </cell>
          <cell r="AP38" t="str">
            <v xml:space="preserve">Femenino  </v>
          </cell>
          <cell r="AT38">
            <v>0</v>
          </cell>
        </row>
        <row r="39">
          <cell r="A39" t="str">
            <v>VICTOR YHANCARLO AQUINO MOTA</v>
          </cell>
          <cell r="G39" t="str">
            <v xml:space="preserve">4.-DIRECCION DE COMUNICACIONES                                                  </v>
          </cell>
          <cell r="H39" t="str">
            <v xml:space="preserve">AUXILIAR ADMINISTRATIVO                 </v>
          </cell>
          <cell r="L39">
            <v>36000</v>
          </cell>
          <cell r="W39">
            <v>0</v>
          </cell>
          <cell r="X39">
            <v>1033.2</v>
          </cell>
          <cell r="Y39">
            <v>1094.4000000000001</v>
          </cell>
          <cell r="Z39">
            <v>0</v>
          </cell>
          <cell r="AA39">
            <v>0</v>
          </cell>
          <cell r="AB39">
            <v>0</v>
          </cell>
          <cell r="AM39">
            <v>2152.6</v>
          </cell>
          <cell r="AN39">
            <v>33847.4</v>
          </cell>
          <cell r="AP39" t="str">
            <v xml:space="preserve">Masculino </v>
          </cell>
          <cell r="AT39">
            <v>0</v>
          </cell>
        </row>
        <row r="40">
          <cell r="A40" t="str">
            <v>YENIFER YOKASTA VALENZUELA FIGUEREO</v>
          </cell>
          <cell r="G40" t="str">
            <v xml:space="preserve">4.-DIRECCION DE COMUNICACIONES                                                  </v>
          </cell>
          <cell r="H40" t="str">
            <v xml:space="preserve">AUXILIAR TECNICO                        </v>
          </cell>
          <cell r="L40">
            <v>50000</v>
          </cell>
          <cell r="W40">
            <v>1854</v>
          </cell>
          <cell r="X40">
            <v>1435</v>
          </cell>
          <cell r="Y40">
            <v>1520</v>
          </cell>
          <cell r="Z40">
            <v>0</v>
          </cell>
          <cell r="AA40">
            <v>1947.6</v>
          </cell>
          <cell r="AB40">
            <v>0</v>
          </cell>
          <cell r="AM40">
            <v>6781.6</v>
          </cell>
          <cell r="AN40">
            <v>43218.400000000001</v>
          </cell>
          <cell r="AP40" t="str">
            <v xml:space="preserve">Femenino  </v>
          </cell>
          <cell r="AT40">
            <v>0</v>
          </cell>
        </row>
        <row r="41">
          <cell r="A41" t="str">
            <v>ASHLY JIMENEZ SANTOS</v>
          </cell>
          <cell r="G41" t="str">
            <v xml:space="preserve">4.1-DPTO. DE PROTOCOLO                                                          </v>
          </cell>
          <cell r="H41" t="str">
            <v xml:space="preserve">RECEPCIONISTA                           </v>
          </cell>
          <cell r="L41">
            <v>35000</v>
          </cell>
          <cell r="W41">
            <v>0</v>
          </cell>
          <cell r="X41">
            <v>1004.5</v>
          </cell>
          <cell r="Y41">
            <v>1064</v>
          </cell>
          <cell r="Z41">
            <v>0</v>
          </cell>
          <cell r="AA41">
            <v>0</v>
          </cell>
          <cell r="AB41">
            <v>500</v>
          </cell>
          <cell r="AM41">
            <v>2593.5</v>
          </cell>
          <cell r="AN41">
            <v>32406.5</v>
          </cell>
          <cell r="AP41" t="str">
            <v xml:space="preserve">Femenino  </v>
          </cell>
          <cell r="AT41">
            <v>0</v>
          </cell>
        </row>
        <row r="42">
          <cell r="A42" t="str">
            <v>BERONICA TAVERA  MATEO</v>
          </cell>
          <cell r="G42" t="str">
            <v xml:space="preserve">4.1-DPTO. DE PROTOCOLO                                                          </v>
          </cell>
          <cell r="H42" t="str">
            <v xml:space="preserve">AUXILIAR ADMINISTRATIVO                 </v>
          </cell>
          <cell r="L42">
            <v>30000</v>
          </cell>
          <cell r="W42">
            <v>0</v>
          </cell>
          <cell r="X42">
            <v>861</v>
          </cell>
          <cell r="Y42">
            <v>912</v>
          </cell>
          <cell r="Z42">
            <v>0</v>
          </cell>
          <cell r="AA42">
            <v>0</v>
          </cell>
          <cell r="AB42">
            <v>0</v>
          </cell>
          <cell r="AM42">
            <v>1798</v>
          </cell>
          <cell r="AN42">
            <v>28202</v>
          </cell>
          <cell r="AP42" t="str">
            <v xml:space="preserve">Femenino  </v>
          </cell>
          <cell r="AT42">
            <v>0</v>
          </cell>
        </row>
        <row r="43">
          <cell r="A43" t="str">
            <v>CARLOS ANDRES RODRIGUEZ DE LA CRUZ</v>
          </cell>
          <cell r="G43" t="str">
            <v xml:space="preserve">4.1-DPTO. DE PROTOCOLO                                                          </v>
          </cell>
          <cell r="H43" t="str">
            <v xml:space="preserve">TECNICO ADMINISTRATIVO                  </v>
          </cell>
          <cell r="L43">
            <v>40000</v>
          </cell>
          <cell r="W43">
            <v>442.65</v>
          </cell>
          <cell r="X43">
            <v>1148</v>
          </cell>
          <cell r="Y43">
            <v>1216</v>
          </cell>
          <cell r="Z43">
            <v>0</v>
          </cell>
          <cell r="AA43">
            <v>0</v>
          </cell>
          <cell r="AB43">
            <v>0</v>
          </cell>
          <cell r="AM43">
            <v>2831.65</v>
          </cell>
          <cell r="AN43">
            <v>37168.35</v>
          </cell>
          <cell r="AP43" t="str">
            <v xml:space="preserve">Masculino </v>
          </cell>
          <cell r="AT43">
            <v>0</v>
          </cell>
        </row>
        <row r="44">
          <cell r="A44" t="str">
            <v>DANY PIMENTEL FAMILIA</v>
          </cell>
          <cell r="G44" t="str">
            <v xml:space="preserve">4.1-DPTO. DE PROTOCOLO                                                          </v>
          </cell>
          <cell r="H44" t="str">
            <v xml:space="preserve">CAMARERO                                </v>
          </cell>
          <cell r="L44">
            <v>35000</v>
          </cell>
          <cell r="W44">
            <v>0</v>
          </cell>
          <cell r="X44">
            <v>1004.5</v>
          </cell>
          <cell r="Y44">
            <v>1064</v>
          </cell>
          <cell r="Z44">
            <v>0</v>
          </cell>
          <cell r="AA44">
            <v>0</v>
          </cell>
          <cell r="AB44">
            <v>0</v>
          </cell>
          <cell r="AM44">
            <v>2193.5</v>
          </cell>
          <cell r="AN44">
            <v>32806.5</v>
          </cell>
          <cell r="AP44" t="str">
            <v xml:space="preserve">Masculino </v>
          </cell>
          <cell r="AT44">
            <v>100</v>
          </cell>
        </row>
        <row r="45">
          <cell r="A45" t="str">
            <v>ILONKA LUISANA REYNOSO RAMIREZ</v>
          </cell>
          <cell r="G45" t="str">
            <v xml:space="preserve">4.1-DPTO. DE PROTOCOLO                                                          </v>
          </cell>
          <cell r="H45" t="str">
            <v xml:space="preserve">RECEPCIONISTA                           </v>
          </cell>
          <cell r="L45">
            <v>35000</v>
          </cell>
          <cell r="W45">
            <v>0</v>
          </cell>
          <cell r="X45">
            <v>1004.5</v>
          </cell>
          <cell r="Y45">
            <v>1064</v>
          </cell>
          <cell r="Z45">
            <v>0</v>
          </cell>
          <cell r="AA45">
            <v>0</v>
          </cell>
          <cell r="AB45">
            <v>4495.38</v>
          </cell>
          <cell r="AM45">
            <v>6588.88</v>
          </cell>
          <cell r="AN45">
            <v>28411.119999999999</v>
          </cell>
          <cell r="AP45" t="str">
            <v xml:space="preserve">Femenino  </v>
          </cell>
          <cell r="AT45">
            <v>0</v>
          </cell>
        </row>
        <row r="46">
          <cell r="A46" t="str">
            <v>IRSA RANYERI ALCANTARA RAMIREZ</v>
          </cell>
          <cell r="G46" t="str">
            <v xml:space="preserve">4.1-DPTO. DE PROTOCOLO                                                          </v>
          </cell>
          <cell r="H46" t="str">
            <v xml:space="preserve">TECNICO ADMINISTRATIVO                  </v>
          </cell>
          <cell r="L46">
            <v>45000</v>
          </cell>
          <cell r="W46">
            <v>1148.33</v>
          </cell>
          <cell r="X46">
            <v>1291.5</v>
          </cell>
          <cell r="Y46">
            <v>1368</v>
          </cell>
          <cell r="Z46">
            <v>0</v>
          </cell>
          <cell r="AA46">
            <v>0</v>
          </cell>
          <cell r="AB46">
            <v>0</v>
          </cell>
          <cell r="AM46">
            <v>3882.83</v>
          </cell>
          <cell r="AN46">
            <v>41117.17</v>
          </cell>
          <cell r="AP46" t="str">
            <v xml:space="preserve">Femenino  </v>
          </cell>
          <cell r="AT46">
            <v>50</v>
          </cell>
        </row>
        <row r="47">
          <cell r="A47" t="str">
            <v>MARIANA JOSEFINA GOMEZ NUÑEZ</v>
          </cell>
          <cell r="G47" t="str">
            <v xml:space="preserve">4.1-DPTO. DE PROTOCOLO                                                          </v>
          </cell>
          <cell r="H47" t="str">
            <v xml:space="preserve">GESTOR DE PROTOCOLO                     </v>
          </cell>
          <cell r="L47">
            <v>46000</v>
          </cell>
          <cell r="W47">
            <v>1289.46</v>
          </cell>
          <cell r="X47">
            <v>1320.2</v>
          </cell>
          <cell r="Y47">
            <v>1398.4</v>
          </cell>
          <cell r="Z47">
            <v>0</v>
          </cell>
          <cell r="AA47">
            <v>0</v>
          </cell>
          <cell r="AB47">
            <v>0</v>
          </cell>
          <cell r="AM47">
            <v>4033.06</v>
          </cell>
          <cell r="AN47">
            <v>41966.94</v>
          </cell>
          <cell r="AP47" t="str">
            <v xml:space="preserve">Femenino  </v>
          </cell>
          <cell r="AT47">
            <v>0</v>
          </cell>
        </row>
        <row r="48">
          <cell r="A48" t="str">
            <v>MILKENIA PENA PLATA</v>
          </cell>
          <cell r="G48" t="str">
            <v xml:space="preserve">4.1-DPTO. DE PROTOCOLO                                                          </v>
          </cell>
          <cell r="H48" t="str">
            <v xml:space="preserve">CAMARERO                                </v>
          </cell>
          <cell r="L48">
            <v>25000</v>
          </cell>
          <cell r="W48">
            <v>0</v>
          </cell>
          <cell r="X48">
            <v>717.5</v>
          </cell>
          <cell r="Y48">
            <v>760</v>
          </cell>
          <cell r="Z48">
            <v>0</v>
          </cell>
          <cell r="AA48">
            <v>0</v>
          </cell>
          <cell r="AB48">
            <v>8265.18</v>
          </cell>
          <cell r="AM48">
            <v>9917.68</v>
          </cell>
          <cell r="AN48">
            <v>15082.32</v>
          </cell>
          <cell r="AP48" t="str">
            <v xml:space="preserve">Femenino  </v>
          </cell>
          <cell r="AT48">
            <v>150</v>
          </cell>
        </row>
        <row r="49">
          <cell r="A49" t="str">
            <v>PAMELA CABRERA SANTANA</v>
          </cell>
          <cell r="G49" t="str">
            <v xml:space="preserve">4.1-DPTO. DE PROTOCOLO                                                          </v>
          </cell>
          <cell r="H49" t="str">
            <v xml:space="preserve">RECEPCIONISTA                           </v>
          </cell>
          <cell r="L49">
            <v>27000</v>
          </cell>
          <cell r="W49">
            <v>0</v>
          </cell>
          <cell r="X49">
            <v>774.9</v>
          </cell>
          <cell r="Y49">
            <v>820.8</v>
          </cell>
          <cell r="Z49">
            <v>0</v>
          </cell>
          <cell r="AA49">
            <v>0</v>
          </cell>
          <cell r="AB49">
            <v>1000</v>
          </cell>
          <cell r="AM49">
            <v>2620.6999999999998</v>
          </cell>
          <cell r="AN49">
            <v>24379.3</v>
          </cell>
          <cell r="AP49" t="str">
            <v xml:space="preserve">Femenino  </v>
          </cell>
          <cell r="AT49">
            <v>0</v>
          </cell>
        </row>
        <row r="50">
          <cell r="A50" t="str">
            <v>PAMELA NOELI GOMEZ SANCHEZ</v>
          </cell>
          <cell r="G50" t="str">
            <v xml:space="preserve">4.1-DPTO. DE PROTOCOLO                                                          </v>
          </cell>
          <cell r="H50" t="str">
            <v xml:space="preserve">COORDINADOR(A)                          </v>
          </cell>
          <cell r="L50">
            <v>60000</v>
          </cell>
          <cell r="W50">
            <v>3486.65</v>
          </cell>
          <cell r="X50">
            <v>1722</v>
          </cell>
          <cell r="Y50">
            <v>1824</v>
          </cell>
          <cell r="Z50">
            <v>0</v>
          </cell>
          <cell r="AA50">
            <v>0</v>
          </cell>
          <cell r="AB50">
            <v>0</v>
          </cell>
          <cell r="AM50">
            <v>7157.65</v>
          </cell>
          <cell r="AN50">
            <v>52842.35</v>
          </cell>
          <cell r="AP50" t="str">
            <v xml:space="preserve">Femenino  </v>
          </cell>
          <cell r="AT50">
            <v>100</v>
          </cell>
        </row>
        <row r="51">
          <cell r="A51" t="str">
            <v>ROSA DERNI VICIOSO RAMOS DE G.</v>
          </cell>
          <cell r="G51" t="str">
            <v xml:space="preserve">4.1-DPTO. DE PROTOCOLO                                                          </v>
          </cell>
          <cell r="H51" t="str">
            <v xml:space="preserve">ENCARGADO(A)                            </v>
          </cell>
          <cell r="L51">
            <v>90000</v>
          </cell>
          <cell r="W51">
            <v>9753.19</v>
          </cell>
          <cell r="X51">
            <v>2583</v>
          </cell>
          <cell r="Y51">
            <v>2736</v>
          </cell>
          <cell r="Z51">
            <v>0</v>
          </cell>
          <cell r="AA51">
            <v>0</v>
          </cell>
          <cell r="AB51">
            <v>4000</v>
          </cell>
          <cell r="AM51">
            <v>19097.189999999999</v>
          </cell>
          <cell r="AN51">
            <v>70902.81</v>
          </cell>
          <cell r="AP51" t="str">
            <v xml:space="preserve">Femenino  </v>
          </cell>
          <cell r="AT51">
            <v>0</v>
          </cell>
        </row>
        <row r="52">
          <cell r="A52" t="str">
            <v>YULEXIS ELISABET SANCHEZ SANCHEZ</v>
          </cell>
          <cell r="G52" t="str">
            <v xml:space="preserve">4.1-DPTO. DE PROTOCOLO                                                          </v>
          </cell>
          <cell r="H52" t="str">
            <v xml:space="preserve">TECNICO ADMINISTRATIVO                  </v>
          </cell>
          <cell r="L52">
            <v>45000</v>
          </cell>
          <cell r="W52">
            <v>1148.33</v>
          </cell>
          <cell r="X52">
            <v>1291.5</v>
          </cell>
          <cell r="Y52">
            <v>1368</v>
          </cell>
          <cell r="Z52">
            <v>0</v>
          </cell>
          <cell r="AA52">
            <v>0</v>
          </cell>
          <cell r="AB52">
            <v>0</v>
          </cell>
          <cell r="AM52">
            <v>3832.83</v>
          </cell>
          <cell r="AN52">
            <v>41167.17</v>
          </cell>
          <cell r="AP52" t="str">
            <v xml:space="preserve">Femenino  </v>
          </cell>
          <cell r="AT52">
            <v>0</v>
          </cell>
        </row>
        <row r="53">
          <cell r="A53" t="str">
            <v>YULISA CARRASCO DE LA CRUZ</v>
          </cell>
          <cell r="G53" t="str">
            <v xml:space="preserve">4.1-DPTO. DE PROTOCOLO                                                          </v>
          </cell>
          <cell r="H53" t="str">
            <v xml:space="preserve">CAMARERO                                </v>
          </cell>
          <cell r="L53">
            <v>25000</v>
          </cell>
          <cell r="W53">
            <v>0</v>
          </cell>
          <cell r="X53">
            <v>717.5</v>
          </cell>
          <cell r="Y53">
            <v>760</v>
          </cell>
          <cell r="Z53">
            <v>0</v>
          </cell>
          <cell r="AA53">
            <v>0</v>
          </cell>
          <cell r="AB53">
            <v>1000</v>
          </cell>
          <cell r="AM53">
            <v>2502.5</v>
          </cell>
          <cell r="AN53">
            <v>22497.5</v>
          </cell>
          <cell r="AP53" t="str">
            <v xml:space="preserve">Femenino  </v>
          </cell>
          <cell r="AT53">
            <v>0</v>
          </cell>
        </row>
        <row r="54">
          <cell r="A54" t="str">
            <v>DANIEL NOVA MUÑOZ</v>
          </cell>
          <cell r="G54" t="str">
            <v xml:space="preserve">4.2-DPTO.  DE RELACIONES PUBLICAS Y PRENSA                                      </v>
          </cell>
          <cell r="H54" t="str">
            <v xml:space="preserve">FOTOGRAFO                               </v>
          </cell>
          <cell r="L54">
            <v>36000</v>
          </cell>
          <cell r="W54">
            <v>0</v>
          </cell>
          <cell r="X54">
            <v>1033.2</v>
          </cell>
          <cell r="Y54">
            <v>1094.4000000000001</v>
          </cell>
          <cell r="Z54">
            <v>0</v>
          </cell>
          <cell r="AA54">
            <v>0</v>
          </cell>
          <cell r="AB54">
            <v>0</v>
          </cell>
          <cell r="AM54">
            <v>2152.6</v>
          </cell>
          <cell r="AN54">
            <v>33847.4</v>
          </cell>
          <cell r="AP54" t="str">
            <v xml:space="preserve">Masculino </v>
          </cell>
          <cell r="AT54">
            <v>0</v>
          </cell>
        </row>
        <row r="55">
          <cell r="A55" t="str">
            <v>JAVIER IGNACIO BALBUENA MILANES</v>
          </cell>
          <cell r="G55" t="str">
            <v xml:space="preserve">4.2-DPTO.  DE RELACIONES PUBLICAS Y PRENSA                                      </v>
          </cell>
          <cell r="H55" t="str">
            <v xml:space="preserve">FOTOGRAFO                               </v>
          </cell>
          <cell r="L55">
            <v>26000</v>
          </cell>
          <cell r="W55">
            <v>0</v>
          </cell>
          <cell r="X55">
            <v>746.2</v>
          </cell>
          <cell r="Y55">
            <v>790.4</v>
          </cell>
          <cell r="Z55">
            <v>0</v>
          </cell>
          <cell r="AA55">
            <v>0</v>
          </cell>
          <cell r="AB55">
            <v>0</v>
          </cell>
          <cell r="AM55">
            <v>1561.6</v>
          </cell>
          <cell r="AN55">
            <v>24438.400000000001</v>
          </cell>
          <cell r="AP55" t="str">
            <v xml:space="preserve">Masculino </v>
          </cell>
          <cell r="AT55">
            <v>0</v>
          </cell>
        </row>
        <row r="56">
          <cell r="A56" t="str">
            <v>JUAN DIAZ AMADOR</v>
          </cell>
          <cell r="G56" t="str">
            <v xml:space="preserve">4.2-DPTO.  DE RELACIONES PUBLICAS Y PRENSA                                      </v>
          </cell>
          <cell r="H56" t="str">
            <v xml:space="preserve">FOTOGRAFO                               </v>
          </cell>
          <cell r="L56">
            <v>30000</v>
          </cell>
          <cell r="W56">
            <v>0</v>
          </cell>
          <cell r="X56">
            <v>861</v>
          </cell>
          <cell r="Y56">
            <v>912</v>
          </cell>
          <cell r="Z56">
            <v>0</v>
          </cell>
          <cell r="AA56">
            <v>0</v>
          </cell>
          <cell r="AB56">
            <v>0</v>
          </cell>
          <cell r="AM56">
            <v>1798</v>
          </cell>
          <cell r="AN56">
            <v>28202</v>
          </cell>
          <cell r="AP56" t="str">
            <v xml:space="preserve">Masculino </v>
          </cell>
          <cell r="AT56">
            <v>0</v>
          </cell>
        </row>
        <row r="57">
          <cell r="A57" t="str">
            <v>LUIS FRANCISCO RIVAS MATOS</v>
          </cell>
          <cell r="G57" t="str">
            <v xml:space="preserve">4.2-DPTO.  DE RELACIONES PUBLICAS Y PRENSA                                      </v>
          </cell>
          <cell r="H57" t="str">
            <v xml:space="preserve">ANALISTA DE COMUNICACIONES              </v>
          </cell>
          <cell r="L57">
            <v>60000</v>
          </cell>
          <cell r="W57">
            <v>3486.65</v>
          </cell>
          <cell r="X57">
            <v>1722</v>
          </cell>
          <cell r="Y57">
            <v>1824</v>
          </cell>
          <cell r="Z57">
            <v>0</v>
          </cell>
          <cell r="AA57">
            <v>0</v>
          </cell>
          <cell r="AB57">
            <v>0</v>
          </cell>
          <cell r="AM57">
            <v>7057.65</v>
          </cell>
          <cell r="AN57">
            <v>52942.35</v>
          </cell>
          <cell r="AP57" t="str">
            <v xml:space="preserve">Masculino </v>
          </cell>
          <cell r="AT57">
            <v>0</v>
          </cell>
        </row>
        <row r="58">
          <cell r="A58" t="str">
            <v>MANUEL ALEJANDRO FELIZ DIAZ</v>
          </cell>
          <cell r="G58" t="str">
            <v xml:space="preserve">4.2-DPTO.  DE RELACIONES PUBLICAS Y PRENSA                                      </v>
          </cell>
          <cell r="H58" t="str">
            <v xml:space="preserve">FOTOGRAFO                               </v>
          </cell>
          <cell r="L58">
            <v>20000</v>
          </cell>
          <cell r="W58">
            <v>0</v>
          </cell>
          <cell r="X58">
            <v>574</v>
          </cell>
          <cell r="Y58">
            <v>608</v>
          </cell>
          <cell r="Z58">
            <v>0</v>
          </cell>
          <cell r="AA58">
            <v>0</v>
          </cell>
          <cell r="AB58">
            <v>0</v>
          </cell>
          <cell r="AM58">
            <v>1207</v>
          </cell>
          <cell r="AN58">
            <v>18793</v>
          </cell>
          <cell r="AP58" t="str">
            <v xml:space="preserve">Masculino </v>
          </cell>
          <cell r="AT58">
            <v>0</v>
          </cell>
        </row>
        <row r="59">
          <cell r="A59" t="str">
            <v>NAZARIO ANTONIO JIMENEZ HERNANDEZ</v>
          </cell>
          <cell r="G59" t="str">
            <v xml:space="preserve">4.2-DPTO.  DE RELACIONES PUBLICAS Y PRENSA                                      </v>
          </cell>
          <cell r="H59" t="str">
            <v xml:space="preserve">TECNICO DE COMUNICACIONES               </v>
          </cell>
          <cell r="L59">
            <v>35000</v>
          </cell>
          <cell r="W59">
            <v>0</v>
          </cell>
          <cell r="X59">
            <v>1004.5</v>
          </cell>
          <cell r="Y59">
            <v>1064</v>
          </cell>
          <cell r="Z59">
            <v>0</v>
          </cell>
          <cell r="AA59">
            <v>0</v>
          </cell>
          <cell r="AB59">
            <v>0</v>
          </cell>
          <cell r="AM59">
            <v>2093.5</v>
          </cell>
          <cell r="AN59">
            <v>32906.5</v>
          </cell>
          <cell r="AP59" t="str">
            <v xml:space="preserve">Masculino </v>
          </cell>
          <cell r="AT59">
            <v>0</v>
          </cell>
        </row>
        <row r="60">
          <cell r="A60" t="str">
            <v>VILMA ZORAIDA CONTRERAS DE ACOSTA</v>
          </cell>
          <cell r="G60" t="str">
            <v xml:space="preserve">5-DIRECCION DE RELACIONES INTERINSTITUCIONALES                                  </v>
          </cell>
          <cell r="H60" t="str">
            <v xml:space="preserve">DIRECTOR(A)                             </v>
          </cell>
          <cell r="L60">
            <v>185000</v>
          </cell>
          <cell r="W60">
            <v>6084.98</v>
          </cell>
          <cell r="X60">
            <v>5309.5</v>
          </cell>
          <cell r="Y60">
            <v>5624</v>
          </cell>
          <cell r="Z60">
            <v>0</v>
          </cell>
          <cell r="AA60">
            <v>0</v>
          </cell>
          <cell r="AB60">
            <v>40571.26</v>
          </cell>
          <cell r="AM60">
            <v>57714.74</v>
          </cell>
          <cell r="AN60">
            <v>127285.26</v>
          </cell>
          <cell r="AP60" t="str">
            <v xml:space="preserve">Femenino  </v>
          </cell>
          <cell r="AT60">
            <v>100</v>
          </cell>
        </row>
        <row r="61">
          <cell r="A61" t="str">
            <v xml:space="preserve"> ILIANA MARGARITA LARANCUENT ALFONSECA</v>
          </cell>
          <cell r="G61" t="str">
            <v xml:space="preserve">6-DIRECCION DE RECURSOS HUMANOS                                                 </v>
          </cell>
          <cell r="H61" t="str">
            <v xml:space="preserve">DIRECTOR(A) INTERINO                    </v>
          </cell>
          <cell r="L61">
            <v>150000</v>
          </cell>
          <cell r="W61">
            <v>6190.83</v>
          </cell>
          <cell r="X61">
            <v>4305</v>
          </cell>
          <cell r="Y61">
            <v>4560</v>
          </cell>
          <cell r="Z61">
            <v>0</v>
          </cell>
          <cell r="AA61">
            <v>0</v>
          </cell>
          <cell r="AB61">
            <v>4137.57</v>
          </cell>
          <cell r="AM61">
            <v>19268.400000000001</v>
          </cell>
          <cell r="AN61">
            <v>130731.6</v>
          </cell>
          <cell r="AP61" t="str">
            <v xml:space="preserve">Femenino  </v>
          </cell>
          <cell r="AT61">
            <v>50</v>
          </cell>
        </row>
        <row r="62">
          <cell r="A62" t="str">
            <v>EDUVIRGIS CRUZ FERREIRA</v>
          </cell>
          <cell r="G62" t="str">
            <v xml:space="preserve">6-DIRECCION DE RECURSOS HUMANOS                                                 </v>
          </cell>
          <cell r="H62" t="str">
            <v xml:space="preserve">AUXILIAR ADMINISTRATIVO                 </v>
          </cell>
          <cell r="L62">
            <v>33000</v>
          </cell>
          <cell r="W62">
            <v>0</v>
          </cell>
          <cell r="X62">
            <v>947.1</v>
          </cell>
          <cell r="Y62">
            <v>1003.2</v>
          </cell>
          <cell r="Z62">
            <v>0</v>
          </cell>
          <cell r="AA62">
            <v>0</v>
          </cell>
          <cell r="AB62">
            <v>1416.49</v>
          </cell>
          <cell r="AM62">
            <v>3391.79</v>
          </cell>
          <cell r="AN62">
            <v>29608.21</v>
          </cell>
          <cell r="AP62" t="str">
            <v xml:space="preserve">Femenino  </v>
          </cell>
          <cell r="AT62">
            <v>0</v>
          </cell>
        </row>
        <row r="63">
          <cell r="A63" t="str">
            <v>GLISSENNY PAHOLA ALVAREZ RODRIGUEZ</v>
          </cell>
          <cell r="G63" t="str">
            <v xml:space="preserve">6-DIRECCION DE RECURSOS HUMANOS                                                 </v>
          </cell>
          <cell r="H63" t="str">
            <v xml:space="preserve">RECEPCIONISTA                           </v>
          </cell>
          <cell r="L63">
            <v>25000</v>
          </cell>
          <cell r="W63">
            <v>0</v>
          </cell>
          <cell r="X63">
            <v>717.5</v>
          </cell>
          <cell r="Y63">
            <v>760</v>
          </cell>
          <cell r="Z63">
            <v>0</v>
          </cell>
          <cell r="AA63">
            <v>0</v>
          </cell>
          <cell r="AB63">
            <v>3902.83</v>
          </cell>
          <cell r="AM63">
            <v>5405.33</v>
          </cell>
          <cell r="AN63">
            <v>19594.669999999998</v>
          </cell>
          <cell r="AP63" t="str">
            <v xml:space="preserve">Femenino  </v>
          </cell>
          <cell r="AT63">
            <v>0</v>
          </cell>
        </row>
        <row r="64">
          <cell r="A64" t="str">
            <v>HELEN MARIA PEÑA SOTO</v>
          </cell>
          <cell r="G64" t="str">
            <v xml:space="preserve">6-DIRECCION DE RECURSOS HUMANOS                                                 </v>
          </cell>
          <cell r="H64" t="str">
            <v xml:space="preserve">TECNICO DE RECURSOS HUMANOS             </v>
          </cell>
          <cell r="L64">
            <v>46000</v>
          </cell>
          <cell r="W64">
            <v>1289.46</v>
          </cell>
          <cell r="X64">
            <v>1320.2</v>
          </cell>
          <cell r="Y64">
            <v>1398.4</v>
          </cell>
          <cell r="Z64">
            <v>0</v>
          </cell>
          <cell r="AA64">
            <v>1349.63</v>
          </cell>
          <cell r="AB64">
            <v>0</v>
          </cell>
          <cell r="AM64">
            <v>5482.69</v>
          </cell>
          <cell r="AN64">
            <v>40517.31</v>
          </cell>
          <cell r="AP64" t="str">
            <v xml:space="preserve">Femenino  </v>
          </cell>
          <cell r="AT64">
            <v>100</v>
          </cell>
        </row>
        <row r="65">
          <cell r="A65" t="str">
            <v>MARTHA LUCILA PORTOREAL</v>
          </cell>
          <cell r="G65" t="str">
            <v xml:space="preserve">6-DIRECCION DE RECURSOS HUMANOS                                                 </v>
          </cell>
          <cell r="H65" t="str">
            <v xml:space="preserve">AUXILIAR RR.HH.                         </v>
          </cell>
          <cell r="L65">
            <v>29000</v>
          </cell>
          <cell r="W65">
            <v>0</v>
          </cell>
          <cell r="X65">
            <v>832.3</v>
          </cell>
          <cell r="Y65">
            <v>881.6</v>
          </cell>
          <cell r="Z65">
            <v>0</v>
          </cell>
          <cell r="AA65">
            <v>1496.06</v>
          </cell>
          <cell r="AB65">
            <v>1500</v>
          </cell>
          <cell r="AM65">
            <v>4784.96</v>
          </cell>
          <cell r="AN65">
            <v>24215.040000000001</v>
          </cell>
          <cell r="AP65" t="str">
            <v xml:space="preserve">Femenino  </v>
          </cell>
          <cell r="AT65">
            <v>50</v>
          </cell>
        </row>
        <row r="66">
          <cell r="A66" t="str">
            <v>ROSAURY TEJADA DIAZ</v>
          </cell>
          <cell r="G66" t="str">
            <v xml:space="preserve">6-DIRECCION DE RECURSOS HUMANOS                                                 </v>
          </cell>
          <cell r="H66" t="str">
            <v xml:space="preserve">TECNICO DE RECURSOS HUMANOS             </v>
          </cell>
          <cell r="L66">
            <v>46000</v>
          </cell>
          <cell r="W66">
            <v>1289.46</v>
          </cell>
          <cell r="X66">
            <v>1320.2</v>
          </cell>
          <cell r="Y66">
            <v>1398.4</v>
          </cell>
          <cell r="Z66">
            <v>0</v>
          </cell>
          <cell r="AA66">
            <v>0</v>
          </cell>
          <cell r="AB66">
            <v>0</v>
          </cell>
          <cell r="AM66">
            <v>4033.06</v>
          </cell>
          <cell r="AN66">
            <v>41966.94</v>
          </cell>
          <cell r="AP66" t="str">
            <v xml:space="preserve">Femenino  </v>
          </cell>
          <cell r="AT66">
            <v>0</v>
          </cell>
        </row>
        <row r="67">
          <cell r="A67" t="str">
            <v xml:space="preserve"> DENISSE PATRICIA SANTOS GUZMAN</v>
          </cell>
          <cell r="G67" t="str">
            <v xml:space="preserve">6.1-DPTO. DE REGISTRO Y CONTROL DE NOMINA                                       </v>
          </cell>
          <cell r="H67" t="str">
            <v xml:space="preserve">ENCARGADO(A)                            </v>
          </cell>
          <cell r="L67">
            <v>100000</v>
          </cell>
          <cell r="W67">
            <v>12105.44</v>
          </cell>
          <cell r="X67">
            <v>2870</v>
          </cell>
          <cell r="Y67">
            <v>3040</v>
          </cell>
          <cell r="Z67">
            <v>0</v>
          </cell>
          <cell r="AA67">
            <v>0</v>
          </cell>
          <cell r="AB67">
            <v>500</v>
          </cell>
          <cell r="AM67">
            <v>18590.439999999999</v>
          </cell>
          <cell r="AN67">
            <v>81409.56</v>
          </cell>
          <cell r="AP67" t="str">
            <v xml:space="preserve">Femenino  </v>
          </cell>
          <cell r="AT67">
            <v>50</v>
          </cell>
        </row>
        <row r="68">
          <cell r="A68" t="str">
            <v>MADELINE LISBETH MARTINEZ POLANCO</v>
          </cell>
          <cell r="G68" t="str">
            <v xml:space="preserve">6.1-DPTO. DE REGISTRO Y CONTROL DE NOMINA                                       </v>
          </cell>
          <cell r="H68" t="str">
            <v xml:space="preserve">TECNICO DE NOMINA                       </v>
          </cell>
          <cell r="L68">
            <v>46000</v>
          </cell>
          <cell r="W68">
            <v>0</v>
          </cell>
          <cell r="X68">
            <v>1320.2</v>
          </cell>
          <cell r="Y68">
            <v>1398.4</v>
          </cell>
          <cell r="Z68">
            <v>0</v>
          </cell>
          <cell r="AA68">
            <v>0</v>
          </cell>
          <cell r="AB68">
            <v>0</v>
          </cell>
          <cell r="AM68">
            <v>2793.6</v>
          </cell>
          <cell r="AN68">
            <v>43206.400000000001</v>
          </cell>
          <cell r="AP68" t="str">
            <v xml:space="preserve">Femenino  </v>
          </cell>
          <cell r="AT68">
            <v>50</v>
          </cell>
        </row>
        <row r="69">
          <cell r="A69" t="str">
            <v>YOANNY MARTINEZ SANTOS</v>
          </cell>
          <cell r="G69" t="str">
            <v xml:space="preserve">6.1-DPTO. DE REGISTRO Y CONTROL DE NOMINA                                       </v>
          </cell>
          <cell r="H69" t="str">
            <v xml:space="preserve">TECNICO DE NOMINA                       </v>
          </cell>
          <cell r="L69">
            <v>46000</v>
          </cell>
          <cell r="W69">
            <v>1001.49</v>
          </cell>
          <cell r="X69">
            <v>1320.2</v>
          </cell>
          <cell r="Y69">
            <v>1398.4</v>
          </cell>
          <cell r="Z69">
            <v>1919.78</v>
          </cell>
          <cell r="AA69">
            <v>748.03</v>
          </cell>
          <cell r="AB69">
            <v>0</v>
          </cell>
          <cell r="AM69">
            <v>6462.9</v>
          </cell>
          <cell r="AN69">
            <v>39537.1</v>
          </cell>
          <cell r="AP69" t="str">
            <v xml:space="preserve">Femenino  </v>
          </cell>
          <cell r="AT69">
            <v>50</v>
          </cell>
        </row>
        <row r="70">
          <cell r="A70" t="str">
            <v>CAROLINA GARCIA ACOSTA</v>
          </cell>
          <cell r="G70" t="str">
            <v xml:space="preserve">6.1.1-DIV. DE EVAL. DESEMPE-O Y CAP.                                            </v>
          </cell>
          <cell r="H70" t="str">
            <v xml:space="preserve">TECNICO DE RECURSOS HUMANOS             </v>
          </cell>
          <cell r="L70">
            <v>45000</v>
          </cell>
          <cell r="W70">
            <v>1148.33</v>
          </cell>
          <cell r="X70">
            <v>1291.5</v>
          </cell>
          <cell r="Y70">
            <v>1368</v>
          </cell>
          <cell r="Z70">
            <v>0</v>
          </cell>
          <cell r="AA70">
            <v>0</v>
          </cell>
          <cell r="AB70">
            <v>3000</v>
          </cell>
          <cell r="AM70">
            <v>6832.83</v>
          </cell>
          <cell r="AN70">
            <v>38167.17</v>
          </cell>
          <cell r="AP70" t="str">
            <v xml:space="preserve">Femenino  </v>
          </cell>
          <cell r="AT70">
            <v>0</v>
          </cell>
        </row>
        <row r="71">
          <cell r="A71" t="str">
            <v>YANEIRA MIGUELINA MELO CASTILLO</v>
          </cell>
          <cell r="G71" t="str">
            <v xml:space="preserve">6.1.1-DIV. DE EVAL. DESEMPE-O Y CAP.                                            </v>
          </cell>
          <cell r="H71" t="str">
            <v xml:space="preserve">PSICOLOGO(A)                            </v>
          </cell>
          <cell r="L71">
            <v>56000</v>
          </cell>
          <cell r="W71">
            <v>2124.88</v>
          </cell>
          <cell r="X71">
            <v>1607.2</v>
          </cell>
          <cell r="Y71">
            <v>1702.4</v>
          </cell>
          <cell r="Z71">
            <v>3839.56</v>
          </cell>
          <cell r="AA71">
            <v>0</v>
          </cell>
          <cell r="AB71">
            <v>4707.87</v>
          </cell>
          <cell r="AM71">
            <v>14006.91</v>
          </cell>
          <cell r="AN71">
            <v>41993.09</v>
          </cell>
          <cell r="AP71" t="str">
            <v xml:space="preserve">Femenino  </v>
          </cell>
          <cell r="AT71">
            <v>0</v>
          </cell>
        </row>
        <row r="72">
          <cell r="A72" t="str">
            <v>NICAURIS MONTERO SANTANA</v>
          </cell>
          <cell r="G72" t="str">
            <v xml:space="preserve">6.1.2-DIV. DE ORG. DEL TRABAJO Y COMP.                                          </v>
          </cell>
          <cell r="H72" t="str">
            <v xml:space="preserve">TECNICO DE RECURSOS HUMANOS             </v>
          </cell>
          <cell r="L72">
            <v>45000</v>
          </cell>
          <cell r="W72">
            <v>0</v>
          </cell>
          <cell r="X72">
            <v>1291.5</v>
          </cell>
          <cell r="Y72">
            <v>1368</v>
          </cell>
          <cell r="Z72">
            <v>0</v>
          </cell>
          <cell r="AA72">
            <v>0</v>
          </cell>
          <cell r="AB72">
            <v>0</v>
          </cell>
          <cell r="AM72">
            <v>2734.5</v>
          </cell>
          <cell r="AN72">
            <v>42265.5</v>
          </cell>
          <cell r="AP72" t="str">
            <v xml:space="preserve">Femenino  </v>
          </cell>
          <cell r="AT72">
            <v>50</v>
          </cell>
        </row>
        <row r="73">
          <cell r="A73" t="str">
            <v>WANDA YUNET FLORIAN DE BASORA</v>
          </cell>
          <cell r="G73" t="str">
            <v xml:space="preserve">6.1.3 SECCION DE RECLUTAMIENTO Y SELECCION                                      </v>
          </cell>
          <cell r="H73" t="str">
            <v xml:space="preserve">ENCARGADO(A)                            </v>
          </cell>
          <cell r="L73">
            <v>45000</v>
          </cell>
          <cell r="W73">
            <v>1148.33</v>
          </cell>
          <cell r="X73">
            <v>1291.5</v>
          </cell>
          <cell r="Y73">
            <v>1368</v>
          </cell>
          <cell r="Z73">
            <v>0</v>
          </cell>
          <cell r="AA73">
            <v>0</v>
          </cell>
          <cell r="AB73">
            <v>3149.87</v>
          </cell>
          <cell r="AM73">
            <v>6982.7</v>
          </cell>
          <cell r="AN73">
            <v>38017.300000000003</v>
          </cell>
          <cell r="AP73" t="str">
            <v xml:space="preserve">Femenino  </v>
          </cell>
          <cell r="AT73">
            <v>0</v>
          </cell>
        </row>
        <row r="74">
          <cell r="A74" t="str">
            <v>JENNIFER ESPERANZA DE LA CRUZ BREA</v>
          </cell>
          <cell r="G74" t="str">
            <v xml:space="preserve">7-SUB-SEC. DE PLAN. Y DES. INSTITUCIONAL                                        </v>
          </cell>
          <cell r="H74" t="str">
            <v xml:space="preserve">ASISTENTE                               </v>
          </cell>
          <cell r="L74">
            <v>56000</v>
          </cell>
          <cell r="W74">
            <v>2733.93</v>
          </cell>
          <cell r="X74">
            <v>1607.2</v>
          </cell>
          <cell r="Y74">
            <v>1702.4</v>
          </cell>
          <cell r="Z74">
            <v>0</v>
          </cell>
          <cell r="AA74">
            <v>0</v>
          </cell>
          <cell r="AB74">
            <v>10836.54</v>
          </cell>
          <cell r="AM74">
            <v>17105.07</v>
          </cell>
          <cell r="AN74">
            <v>38894.93</v>
          </cell>
          <cell r="AP74" t="str">
            <v xml:space="preserve">Femenino  </v>
          </cell>
          <cell r="AT74">
            <v>200</v>
          </cell>
        </row>
        <row r="75">
          <cell r="A75" t="str">
            <v>JOCELYN ALTAGRACIA MARTINEZ GARCIA</v>
          </cell>
          <cell r="G75" t="str">
            <v xml:space="preserve">7-SUB-SEC. DE PLAN. Y DES. INSTITUCIONAL                                        </v>
          </cell>
          <cell r="H75" t="str">
            <v xml:space="preserve">SECRETARIA                              </v>
          </cell>
          <cell r="L75">
            <v>26000</v>
          </cell>
          <cell r="W75">
            <v>0</v>
          </cell>
          <cell r="X75">
            <v>746.2</v>
          </cell>
          <cell r="Y75">
            <v>790.4</v>
          </cell>
          <cell r="Z75">
            <v>1919.78</v>
          </cell>
          <cell r="AA75">
            <v>0</v>
          </cell>
          <cell r="AB75">
            <v>0</v>
          </cell>
          <cell r="AM75">
            <v>6948.75</v>
          </cell>
          <cell r="AN75">
            <v>19051.25</v>
          </cell>
          <cell r="AP75" t="str">
            <v xml:space="preserve">Femenino  </v>
          </cell>
          <cell r="AT75">
            <v>0</v>
          </cell>
        </row>
        <row r="76">
          <cell r="A76" t="str">
            <v>PEDRO ANTONIO HERNANDEZ PAULINO</v>
          </cell>
          <cell r="G76" t="str">
            <v xml:space="preserve">7-SUB-SEC. DE PLAN. Y DES. INSTITUCIONAL                                        </v>
          </cell>
          <cell r="H76" t="str">
            <v xml:space="preserve">SUB-SECRETARIO(A)                       </v>
          </cell>
          <cell r="L76">
            <v>190000</v>
          </cell>
          <cell r="W76">
            <v>32795.74</v>
          </cell>
          <cell r="X76">
            <v>5453</v>
          </cell>
          <cell r="Y76">
            <v>5776</v>
          </cell>
          <cell r="Z76">
            <v>1919.78</v>
          </cell>
          <cell r="AA76">
            <v>0</v>
          </cell>
          <cell r="AB76">
            <v>10354.1</v>
          </cell>
          <cell r="AM76">
            <v>57373.62</v>
          </cell>
          <cell r="AN76">
            <v>132626.38</v>
          </cell>
          <cell r="AP76" t="str">
            <v xml:space="preserve">Masculino </v>
          </cell>
          <cell r="AT76">
            <v>1050</v>
          </cell>
        </row>
        <row r="77">
          <cell r="A77" t="str">
            <v>ALICIA VALENTIN JIMINIAN</v>
          </cell>
          <cell r="G77" t="str">
            <v xml:space="preserve">23-DPTO. DE ANALISIS E INVESTIGACION MNCPL.                                     </v>
          </cell>
          <cell r="H77" t="str">
            <v xml:space="preserve">ANALISTA                                </v>
          </cell>
          <cell r="L77">
            <v>50000</v>
          </cell>
          <cell r="W77">
            <v>1854</v>
          </cell>
          <cell r="X77">
            <v>1435</v>
          </cell>
          <cell r="Y77">
            <v>1520</v>
          </cell>
          <cell r="Z77">
            <v>0</v>
          </cell>
          <cell r="AA77">
            <v>0</v>
          </cell>
          <cell r="AB77">
            <v>0</v>
          </cell>
          <cell r="AM77">
            <v>4834</v>
          </cell>
          <cell r="AN77">
            <v>45166</v>
          </cell>
          <cell r="AP77" t="str">
            <v xml:space="preserve">Femenino  </v>
          </cell>
          <cell r="AT77">
            <v>0</v>
          </cell>
        </row>
        <row r="78">
          <cell r="A78" t="str">
            <v>JUAN BAUTISTA DURAN NUÑEZ</v>
          </cell>
          <cell r="G78" t="str">
            <v xml:space="preserve">23-DPTO. DE ANALISIS E INVESTIGACION MNCPL.                                     </v>
          </cell>
          <cell r="H78" t="str">
            <v xml:space="preserve">ANALISTA                                </v>
          </cell>
          <cell r="L78">
            <v>62000</v>
          </cell>
          <cell r="W78">
            <v>3863.01</v>
          </cell>
          <cell r="X78">
            <v>1779.4</v>
          </cell>
          <cell r="Y78">
            <v>1884.8</v>
          </cell>
          <cell r="Z78">
            <v>0</v>
          </cell>
          <cell r="AA78">
            <v>0</v>
          </cell>
          <cell r="AB78">
            <v>0</v>
          </cell>
          <cell r="AM78">
            <v>7552.21</v>
          </cell>
          <cell r="AN78">
            <v>54447.79</v>
          </cell>
          <cell r="AP78" t="str">
            <v xml:space="preserve">Masculino </v>
          </cell>
          <cell r="AT78">
            <v>0</v>
          </cell>
        </row>
        <row r="79">
          <cell r="A79" t="str">
            <v>RICARDO CAPELLAN RAPOSO</v>
          </cell>
          <cell r="G79" t="str">
            <v xml:space="preserve">23-DPTO. DE ANALISIS E INVESTIGACION MNCPL.                                     </v>
          </cell>
          <cell r="H79" t="str">
            <v xml:space="preserve">ANALISTA                                </v>
          </cell>
          <cell r="L79">
            <v>62000</v>
          </cell>
          <cell r="W79">
            <v>3863.01</v>
          </cell>
          <cell r="X79">
            <v>1779.4</v>
          </cell>
          <cell r="Y79">
            <v>1884.8</v>
          </cell>
          <cell r="Z79">
            <v>0</v>
          </cell>
          <cell r="AA79">
            <v>1947.6</v>
          </cell>
          <cell r="AB79">
            <v>0</v>
          </cell>
          <cell r="AM79">
            <v>9499.81</v>
          </cell>
          <cell r="AN79">
            <v>52500.19</v>
          </cell>
          <cell r="AP79" t="str">
            <v xml:space="preserve">Masculino </v>
          </cell>
          <cell r="AT79">
            <v>0</v>
          </cell>
        </row>
        <row r="80">
          <cell r="A80" t="str">
            <v>CAMILA VICTORIA SANTOS ALMANZAR</v>
          </cell>
          <cell r="G80" t="str">
            <v xml:space="preserve">24-UNIDAD DE SALUD MUNICIPAL                                                    </v>
          </cell>
          <cell r="H80" t="str">
            <v xml:space="preserve">AUXILIAR ADMINISTRATIVO                 </v>
          </cell>
          <cell r="L80">
            <v>30000</v>
          </cell>
          <cell r="W80">
            <v>0</v>
          </cell>
          <cell r="X80">
            <v>861</v>
          </cell>
          <cell r="Y80">
            <v>912</v>
          </cell>
          <cell r="Z80">
            <v>0</v>
          </cell>
          <cell r="AA80">
            <v>0</v>
          </cell>
          <cell r="AB80">
            <v>0</v>
          </cell>
          <cell r="AM80">
            <v>1798</v>
          </cell>
          <cell r="AN80">
            <v>28202</v>
          </cell>
          <cell r="AP80" t="str">
            <v xml:space="preserve">Femenino  </v>
          </cell>
          <cell r="AT80">
            <v>0</v>
          </cell>
        </row>
        <row r="81">
          <cell r="A81" t="str">
            <v>BEYKEL CUSTODIO BRITO</v>
          </cell>
          <cell r="G81" t="str">
            <v xml:space="preserve">7.1-DPTO. DE FORMULACION Y EVAL. DE P.P.P                                       </v>
          </cell>
          <cell r="H81" t="str">
            <v xml:space="preserve">ENCARGADO PRES. PARTICIPATIVO MNCPL     </v>
          </cell>
          <cell r="L81">
            <v>100000</v>
          </cell>
          <cell r="W81">
            <v>12105.44</v>
          </cell>
          <cell r="X81">
            <v>2870</v>
          </cell>
          <cell r="Y81">
            <v>3040</v>
          </cell>
          <cell r="Z81">
            <v>0</v>
          </cell>
          <cell r="AA81">
            <v>1947.6</v>
          </cell>
          <cell r="AB81">
            <v>50153.94</v>
          </cell>
          <cell r="AM81">
            <v>72519.38</v>
          </cell>
          <cell r="AN81">
            <v>27480.62</v>
          </cell>
          <cell r="AP81" t="str">
            <v xml:space="preserve">Masculino </v>
          </cell>
          <cell r="AT81">
            <v>2377.4</v>
          </cell>
        </row>
        <row r="82">
          <cell r="A82" t="str">
            <v>LEIDY ALICIA PEÑA RESTITUYO</v>
          </cell>
          <cell r="G82" t="str">
            <v xml:space="preserve">7.2-DPTO DE DES.  INST.  Y CALIDAD EN LA GEST.                                  </v>
          </cell>
          <cell r="H82" t="str">
            <v xml:space="preserve">ENCARGADO(A)                            </v>
          </cell>
          <cell r="L82">
            <v>150000</v>
          </cell>
          <cell r="W82">
            <v>23866.69</v>
          </cell>
          <cell r="X82">
            <v>4305</v>
          </cell>
          <cell r="Y82">
            <v>4560</v>
          </cell>
          <cell r="Z82">
            <v>0</v>
          </cell>
          <cell r="AA82">
            <v>1947.6</v>
          </cell>
          <cell r="AB82">
            <v>2000</v>
          </cell>
          <cell r="AM82">
            <v>36754.29</v>
          </cell>
          <cell r="AN82">
            <v>113245.71</v>
          </cell>
          <cell r="AP82" t="str">
            <v xml:space="preserve">Femenino  </v>
          </cell>
          <cell r="AT82">
            <v>50</v>
          </cell>
        </row>
        <row r="83">
          <cell r="A83" t="str">
            <v>MARIA DOLORES DE LA MOTA BRITO</v>
          </cell>
          <cell r="G83" t="str">
            <v xml:space="preserve">7.2-DPTO DE DES.  INST.  Y CALIDAD EN LA GEST.                                  </v>
          </cell>
          <cell r="H83" t="str">
            <v xml:space="preserve">AUXILIAR ADMINISTRATIVO                 </v>
          </cell>
          <cell r="L83">
            <v>33000</v>
          </cell>
          <cell r="W83">
            <v>0</v>
          </cell>
          <cell r="X83">
            <v>947.1</v>
          </cell>
          <cell r="Y83">
            <v>1003.2</v>
          </cell>
          <cell r="Z83">
            <v>0</v>
          </cell>
          <cell r="AA83">
            <v>1349.63</v>
          </cell>
          <cell r="AB83">
            <v>2416.9899999999998</v>
          </cell>
          <cell r="AM83">
            <v>5841.92</v>
          </cell>
          <cell r="AN83">
            <v>27158.080000000002</v>
          </cell>
          <cell r="AP83" t="str">
            <v xml:space="preserve">Femenino  </v>
          </cell>
          <cell r="AT83">
            <v>100</v>
          </cell>
        </row>
        <row r="84">
          <cell r="A84" t="str">
            <v>JOSE ALBERTO GARCIA RODRIGUEZ</v>
          </cell>
          <cell r="G84" t="str">
            <v xml:space="preserve">7.3-DPTO DE COOPERACION INT.                                                    </v>
          </cell>
          <cell r="H84" t="str">
            <v xml:space="preserve">AUXILIAR ADMINISTRATIVO                 </v>
          </cell>
          <cell r="L84">
            <v>30000</v>
          </cell>
          <cell r="W84">
            <v>0</v>
          </cell>
          <cell r="X84">
            <v>861</v>
          </cell>
          <cell r="Y84">
            <v>912</v>
          </cell>
          <cell r="Z84">
            <v>0</v>
          </cell>
          <cell r="AA84">
            <v>0</v>
          </cell>
          <cell r="AB84">
            <v>2500</v>
          </cell>
          <cell r="AM84">
            <v>4298</v>
          </cell>
          <cell r="AN84">
            <v>25702</v>
          </cell>
          <cell r="AP84" t="str">
            <v xml:space="preserve">Masculino </v>
          </cell>
          <cell r="AT84">
            <v>0</v>
          </cell>
        </row>
        <row r="85">
          <cell r="A85" t="str">
            <v>ROXANNA GABRIELA RODRIGUEZ</v>
          </cell>
          <cell r="G85" t="str">
            <v xml:space="preserve">7.3-DPTO DE COOPERACION INT.                                                    </v>
          </cell>
          <cell r="H85" t="str">
            <v xml:space="preserve">AUXILIAR ADMINISTRATIVO                 </v>
          </cell>
          <cell r="L85">
            <v>30000</v>
          </cell>
          <cell r="W85">
            <v>0</v>
          </cell>
          <cell r="X85">
            <v>861</v>
          </cell>
          <cell r="Y85">
            <v>912</v>
          </cell>
          <cell r="Z85">
            <v>0</v>
          </cell>
          <cell r="AA85">
            <v>0</v>
          </cell>
          <cell r="AB85">
            <v>0</v>
          </cell>
          <cell r="AM85">
            <v>1798</v>
          </cell>
          <cell r="AN85">
            <v>28202</v>
          </cell>
          <cell r="AP85" t="str">
            <v xml:space="preserve">          </v>
          </cell>
          <cell r="AT85">
            <v>0</v>
          </cell>
        </row>
        <row r="86">
          <cell r="A86" t="str">
            <v>YANNERYS ALVAREZ ABREU</v>
          </cell>
          <cell r="G86" t="str">
            <v xml:space="preserve">7.3-DPTO DE COOPERACION INT.                                                    </v>
          </cell>
          <cell r="H86" t="str">
            <v xml:space="preserve">TECNICO ADMINISTRATIVO                  </v>
          </cell>
          <cell r="L86">
            <v>36000</v>
          </cell>
          <cell r="W86">
            <v>0</v>
          </cell>
          <cell r="X86">
            <v>1033.2</v>
          </cell>
          <cell r="Y86">
            <v>1094.4000000000001</v>
          </cell>
          <cell r="Z86">
            <v>0</v>
          </cell>
          <cell r="AA86">
            <v>0</v>
          </cell>
          <cell r="AB86">
            <v>3000</v>
          </cell>
          <cell r="AM86">
            <v>5152.6000000000004</v>
          </cell>
          <cell r="AN86">
            <v>30847.4</v>
          </cell>
          <cell r="AP86" t="str">
            <v xml:space="preserve">Femenino  </v>
          </cell>
          <cell r="AT86">
            <v>0</v>
          </cell>
        </row>
        <row r="87">
          <cell r="A87" t="str">
            <v>FANNY AGUSTINA RUIZ RUIZ</v>
          </cell>
          <cell r="G87" t="str">
            <v xml:space="preserve">8-OFICINA DE LIBRE ACCESO A LA INF.                                             </v>
          </cell>
          <cell r="H87" t="str">
            <v xml:space="preserve">AUXILIAR ADMINISTRATIVO                 </v>
          </cell>
          <cell r="L87">
            <v>30000</v>
          </cell>
          <cell r="W87">
            <v>0</v>
          </cell>
          <cell r="X87">
            <v>861</v>
          </cell>
          <cell r="Y87">
            <v>912</v>
          </cell>
          <cell r="Z87">
            <v>0</v>
          </cell>
          <cell r="AA87">
            <v>1496.06</v>
          </cell>
          <cell r="AB87">
            <v>1500</v>
          </cell>
          <cell r="AM87">
            <v>4794.0600000000004</v>
          </cell>
          <cell r="AN87">
            <v>25205.94</v>
          </cell>
          <cell r="AP87" t="str">
            <v xml:space="preserve">Femenino  </v>
          </cell>
          <cell r="AT87">
            <v>0</v>
          </cell>
        </row>
        <row r="88">
          <cell r="A88" t="str">
            <v>NATHALIE RODRIGUEZ DE OLEO</v>
          </cell>
          <cell r="G88" t="str">
            <v xml:space="preserve">9-SECCION CONTROL ADM. Y FINANCIERO                                             </v>
          </cell>
          <cell r="H88" t="str">
            <v xml:space="preserve">TECNICO ADMINISTRATIVO                  </v>
          </cell>
          <cell r="L88">
            <v>46000</v>
          </cell>
          <cell r="W88">
            <v>1289.46</v>
          </cell>
          <cell r="X88">
            <v>1320.2</v>
          </cell>
          <cell r="Y88">
            <v>1398.4</v>
          </cell>
          <cell r="Z88">
            <v>0</v>
          </cell>
          <cell r="AA88">
            <v>0</v>
          </cell>
          <cell r="AB88">
            <v>0</v>
          </cell>
          <cell r="AM88">
            <v>4083.06</v>
          </cell>
          <cell r="AN88">
            <v>41916.94</v>
          </cell>
          <cell r="AP88" t="str">
            <v xml:space="preserve">Femenino  </v>
          </cell>
          <cell r="AT88">
            <v>50</v>
          </cell>
        </row>
        <row r="89">
          <cell r="A89" t="str">
            <v>SILVIA MILEDY CLARIS RODRIGUEZ</v>
          </cell>
          <cell r="G89" t="str">
            <v xml:space="preserve">9-SECCION CONTROL ADM. Y FINANCIERO                                             </v>
          </cell>
          <cell r="H89" t="str">
            <v xml:space="preserve">ANALISTA FINANCIERO                     </v>
          </cell>
          <cell r="L89">
            <v>60000</v>
          </cell>
          <cell r="W89">
            <v>3486.65</v>
          </cell>
          <cell r="X89">
            <v>1722</v>
          </cell>
          <cell r="Y89">
            <v>1824</v>
          </cell>
          <cell r="Z89">
            <v>0</v>
          </cell>
          <cell r="AA89">
            <v>0</v>
          </cell>
          <cell r="AB89">
            <v>0</v>
          </cell>
          <cell r="AM89">
            <v>7057.65</v>
          </cell>
          <cell r="AN89">
            <v>52942.35</v>
          </cell>
          <cell r="AP89" t="str">
            <v xml:space="preserve">Femenino  </v>
          </cell>
          <cell r="AT89">
            <v>0</v>
          </cell>
        </row>
        <row r="90">
          <cell r="A90" t="str">
            <v>VICENTE ROSARIO DE JESUS</v>
          </cell>
          <cell r="G90" t="str">
            <v xml:space="preserve">9-SECCION CONTROL ADM. Y FINANCIERO                                             </v>
          </cell>
          <cell r="H90" t="str">
            <v xml:space="preserve">ENCARGADO(A)                            </v>
          </cell>
          <cell r="L90">
            <v>190000</v>
          </cell>
          <cell r="W90">
            <v>33275.69</v>
          </cell>
          <cell r="X90">
            <v>5453</v>
          </cell>
          <cell r="Y90">
            <v>5776</v>
          </cell>
          <cell r="Z90">
            <v>0</v>
          </cell>
          <cell r="AA90">
            <v>3895.2</v>
          </cell>
          <cell r="AB90">
            <v>0</v>
          </cell>
          <cell r="AM90">
            <v>48424.89</v>
          </cell>
          <cell r="AN90">
            <v>141575.10999999999</v>
          </cell>
          <cell r="AP90" t="str">
            <v xml:space="preserve">Masculino </v>
          </cell>
          <cell r="AT90">
            <v>0</v>
          </cell>
        </row>
        <row r="91">
          <cell r="A91" t="str">
            <v>YAMIRIS TRINIDAD RODRIGUEZ</v>
          </cell>
          <cell r="G91" t="str">
            <v xml:space="preserve">9-SECCION CONTROL ADM. Y FINANCIERO                                             </v>
          </cell>
          <cell r="H91" t="str">
            <v xml:space="preserve">ANALISTA FINANCIERO                     </v>
          </cell>
          <cell r="L91">
            <v>56000</v>
          </cell>
          <cell r="W91">
            <v>2733.93</v>
          </cell>
          <cell r="X91">
            <v>1607.2</v>
          </cell>
          <cell r="Y91">
            <v>1702.4</v>
          </cell>
          <cell r="Z91">
            <v>0</v>
          </cell>
          <cell r="AA91">
            <v>0</v>
          </cell>
          <cell r="AB91">
            <v>10085.75</v>
          </cell>
          <cell r="AM91">
            <v>16154.28</v>
          </cell>
          <cell r="AN91">
            <v>39845.72</v>
          </cell>
          <cell r="AP91" t="str">
            <v xml:space="preserve">Femenino  </v>
          </cell>
          <cell r="AT91">
            <v>0</v>
          </cell>
        </row>
        <row r="92">
          <cell r="A92" t="str">
            <v>ALANNA MICHELLE PERDOMO ALIX</v>
          </cell>
          <cell r="G92" t="str">
            <v xml:space="preserve">10-SUB-SEC. DE GEST. Y ASIST. TEC. MNCPL                                        </v>
          </cell>
          <cell r="H92" t="str">
            <v xml:space="preserve">AUXILIAR ADMINISTRATIVO                 </v>
          </cell>
          <cell r="L92">
            <v>36000</v>
          </cell>
          <cell r="W92">
            <v>0</v>
          </cell>
          <cell r="X92">
            <v>1033.2</v>
          </cell>
          <cell r="Y92">
            <v>1094.4000000000001</v>
          </cell>
          <cell r="Z92">
            <v>0</v>
          </cell>
          <cell r="AA92">
            <v>0</v>
          </cell>
          <cell r="AB92">
            <v>11095.31</v>
          </cell>
          <cell r="AM92">
            <v>18846.71</v>
          </cell>
          <cell r="AN92">
            <v>17153.29</v>
          </cell>
          <cell r="AP92" t="str">
            <v xml:space="preserve">Femenino  </v>
          </cell>
          <cell r="AT92">
            <v>5598.8</v>
          </cell>
        </row>
        <row r="93">
          <cell r="A93" t="str">
            <v>CAMILO JOSE TAPIA BAUTISTA</v>
          </cell>
          <cell r="G93" t="str">
            <v xml:space="preserve">10-SUB-SEC. DE GEST. Y ASIST. TEC. MNCPL                                        </v>
          </cell>
          <cell r="H93" t="str">
            <v xml:space="preserve">INGENIERO                               </v>
          </cell>
          <cell r="L93">
            <v>65000</v>
          </cell>
          <cell r="W93">
            <v>4427.55</v>
          </cell>
          <cell r="X93">
            <v>1865.5</v>
          </cell>
          <cell r="Y93">
            <v>1976</v>
          </cell>
          <cell r="Z93">
            <v>0</v>
          </cell>
          <cell r="AA93">
            <v>0</v>
          </cell>
          <cell r="AB93">
            <v>0</v>
          </cell>
          <cell r="AM93">
            <v>8294.0499999999993</v>
          </cell>
          <cell r="AN93">
            <v>56705.95</v>
          </cell>
          <cell r="AP93" t="str">
            <v xml:space="preserve">Masculino </v>
          </cell>
          <cell r="AT93">
            <v>0</v>
          </cell>
        </row>
        <row r="94">
          <cell r="A94" t="str">
            <v>MAYRELIN ALTAGRACIA GARCIA CRUZ</v>
          </cell>
          <cell r="G94" t="str">
            <v xml:space="preserve">10-SUB-SEC. DE GEST. Y ASIST. TEC. MNCPL                                        </v>
          </cell>
          <cell r="H94" t="str">
            <v xml:space="preserve">SUB-SECRETARIO(A)                       </v>
          </cell>
          <cell r="L94">
            <v>190000</v>
          </cell>
          <cell r="W94">
            <v>33275.69</v>
          </cell>
          <cell r="X94">
            <v>5453</v>
          </cell>
          <cell r="Y94">
            <v>5776</v>
          </cell>
          <cell r="Z94">
            <v>0</v>
          </cell>
          <cell r="AA94">
            <v>0</v>
          </cell>
          <cell r="AB94">
            <v>0</v>
          </cell>
          <cell r="AM94">
            <v>44529.69</v>
          </cell>
          <cell r="AN94">
            <v>145470.31</v>
          </cell>
          <cell r="AP94" t="str">
            <v xml:space="preserve">Femenino  </v>
          </cell>
          <cell r="AT94">
            <v>0</v>
          </cell>
        </row>
        <row r="95">
          <cell r="A95" t="str">
            <v>YLDA MILAGROS FELIZ</v>
          </cell>
          <cell r="G95" t="str">
            <v xml:space="preserve">10-SUB-SEC. DE GEST. Y ASIST. TEC. MNCPL                                        </v>
          </cell>
          <cell r="H95" t="str">
            <v xml:space="preserve">ANALISTA GESTION TECNICA MNCPL          </v>
          </cell>
          <cell r="L95">
            <v>50000</v>
          </cell>
          <cell r="W95">
            <v>1854</v>
          </cell>
          <cell r="X95">
            <v>1435</v>
          </cell>
          <cell r="Y95">
            <v>1520</v>
          </cell>
          <cell r="Z95">
            <v>0</v>
          </cell>
          <cell r="AA95">
            <v>1947.6</v>
          </cell>
          <cell r="AB95">
            <v>2000</v>
          </cell>
          <cell r="AM95">
            <v>8781.6</v>
          </cell>
          <cell r="AN95">
            <v>41218.400000000001</v>
          </cell>
          <cell r="AP95" t="str">
            <v xml:space="preserve">Femenino  </v>
          </cell>
          <cell r="AT95">
            <v>0</v>
          </cell>
        </row>
        <row r="96">
          <cell r="A96" t="str">
            <v>CESAR BIENVENIDO PEREZ NUÑEZ</v>
          </cell>
          <cell r="G96" t="str">
            <v xml:space="preserve">10.1-OBSERVATORIO MUNICIPAL                                                     </v>
          </cell>
          <cell r="H96" t="str">
            <v xml:space="preserve">ENCARGADO(A)                            </v>
          </cell>
          <cell r="L96">
            <v>100000</v>
          </cell>
          <cell r="W96">
            <v>12105.44</v>
          </cell>
          <cell r="X96">
            <v>2870</v>
          </cell>
          <cell r="Y96">
            <v>3040</v>
          </cell>
          <cell r="Z96">
            <v>0</v>
          </cell>
          <cell r="AA96">
            <v>0</v>
          </cell>
          <cell r="AB96">
            <v>0</v>
          </cell>
          <cell r="AM96">
            <v>25175.18</v>
          </cell>
          <cell r="AN96">
            <v>74824.820000000007</v>
          </cell>
          <cell r="AP96" t="str">
            <v xml:space="preserve">Masculino </v>
          </cell>
          <cell r="AT96">
            <v>200</v>
          </cell>
        </row>
        <row r="97">
          <cell r="A97" t="str">
            <v>CLYSLAIDY PAYAN VICENTE</v>
          </cell>
          <cell r="G97" t="str">
            <v xml:space="preserve">10.1-OBSERVATORIO MUNICIPAL                                                     </v>
          </cell>
          <cell r="H97" t="str">
            <v xml:space="preserve">TECNICO ADMINISTRATIVO                  </v>
          </cell>
          <cell r="L97">
            <v>30000</v>
          </cell>
          <cell r="W97">
            <v>0</v>
          </cell>
          <cell r="X97">
            <v>861</v>
          </cell>
          <cell r="Y97">
            <v>912</v>
          </cell>
          <cell r="Z97">
            <v>0</v>
          </cell>
          <cell r="AA97">
            <v>0</v>
          </cell>
          <cell r="AB97">
            <v>3584.75</v>
          </cell>
          <cell r="AM97">
            <v>5582.75</v>
          </cell>
          <cell r="AN97">
            <v>24417.25</v>
          </cell>
          <cell r="AP97" t="str">
            <v xml:space="preserve">Femenino  </v>
          </cell>
          <cell r="AT97">
            <v>200</v>
          </cell>
        </row>
        <row r="98">
          <cell r="A98" t="str">
            <v>INOEL OZUNA BASTARDO</v>
          </cell>
          <cell r="G98" t="str">
            <v xml:space="preserve">10.1-OBSERVATORIO MUNICIPAL                                                     </v>
          </cell>
          <cell r="H98" t="str">
            <v xml:space="preserve">ANALISTA GESTION TECNICA MNCPL          </v>
          </cell>
          <cell r="L98">
            <v>65000</v>
          </cell>
          <cell r="W98">
            <v>4427.55</v>
          </cell>
          <cell r="X98">
            <v>1865.5</v>
          </cell>
          <cell r="Y98">
            <v>1976</v>
          </cell>
          <cell r="Z98">
            <v>0</v>
          </cell>
          <cell r="AA98">
            <v>0</v>
          </cell>
          <cell r="AB98">
            <v>3402.83</v>
          </cell>
          <cell r="AM98">
            <v>11796.88</v>
          </cell>
          <cell r="AN98">
            <v>53203.12</v>
          </cell>
          <cell r="AP98" t="str">
            <v xml:space="preserve">Masculino </v>
          </cell>
          <cell r="AT98">
            <v>100</v>
          </cell>
        </row>
        <row r="99">
          <cell r="A99" t="str">
            <v>SANDRA DANIELA DE LA ROSA PRANDY</v>
          </cell>
          <cell r="G99" t="str">
            <v xml:space="preserve">10.1-OBSERVATORIO MUNICIPAL                                                     </v>
          </cell>
          <cell r="H99" t="str">
            <v xml:space="preserve">ANALISTA GESTION TECNICA MNCPL          </v>
          </cell>
          <cell r="L99">
            <v>65000</v>
          </cell>
          <cell r="W99">
            <v>4043.59</v>
          </cell>
          <cell r="X99">
            <v>1865.5</v>
          </cell>
          <cell r="Y99">
            <v>1976</v>
          </cell>
          <cell r="Z99">
            <v>1919.78</v>
          </cell>
          <cell r="AA99">
            <v>0</v>
          </cell>
          <cell r="AB99">
            <v>0</v>
          </cell>
          <cell r="AM99">
            <v>9929.8700000000008</v>
          </cell>
          <cell r="AN99">
            <v>55070.13</v>
          </cell>
          <cell r="AP99" t="str">
            <v xml:space="preserve">Femenino  </v>
          </cell>
          <cell r="AT99">
            <v>100</v>
          </cell>
        </row>
        <row r="100">
          <cell r="A100" t="str">
            <v>VICTOR MANUEL ESTEBAN INOA OLIVO</v>
          </cell>
          <cell r="G100" t="str">
            <v xml:space="preserve">10.1-OBSERVATORIO MUNICIPAL                                                     </v>
          </cell>
          <cell r="H100" t="str">
            <v xml:space="preserve">DESARROLLADOR WEB                       </v>
          </cell>
          <cell r="L100">
            <v>50000</v>
          </cell>
          <cell r="W100">
            <v>1854</v>
          </cell>
          <cell r="X100">
            <v>1435</v>
          </cell>
          <cell r="Y100">
            <v>1520</v>
          </cell>
          <cell r="Z100">
            <v>0</v>
          </cell>
          <cell r="AA100">
            <v>0</v>
          </cell>
          <cell r="AB100">
            <v>9604.7099999999991</v>
          </cell>
          <cell r="AM100">
            <v>14538.71</v>
          </cell>
          <cell r="AN100">
            <v>35461.29</v>
          </cell>
          <cell r="AP100" t="str">
            <v xml:space="preserve">Masculino </v>
          </cell>
          <cell r="AT100">
            <v>100</v>
          </cell>
        </row>
        <row r="101">
          <cell r="A101" t="str">
            <v xml:space="preserve"> JOSE ANTONIO CRISTO NOVA</v>
          </cell>
          <cell r="G101" t="str">
            <v xml:space="preserve">10.1.1-SECCION DE ESTADISTICA                                                   </v>
          </cell>
          <cell r="H101" t="str">
            <v xml:space="preserve">ENCARGADO(A)                            </v>
          </cell>
          <cell r="L101">
            <v>56000</v>
          </cell>
          <cell r="W101">
            <v>2733.93</v>
          </cell>
          <cell r="X101">
            <v>1607.2</v>
          </cell>
          <cell r="Y101">
            <v>1702.4</v>
          </cell>
          <cell r="Z101">
            <v>0</v>
          </cell>
          <cell r="AA101">
            <v>1349.63</v>
          </cell>
          <cell r="AB101">
            <v>6486.01</v>
          </cell>
          <cell r="AM101">
            <v>14304.17</v>
          </cell>
          <cell r="AN101">
            <v>41695.83</v>
          </cell>
          <cell r="AP101" t="str">
            <v xml:space="preserve">Masculino </v>
          </cell>
          <cell r="AT101">
            <v>400</v>
          </cell>
        </row>
        <row r="102">
          <cell r="A102" t="str">
            <v xml:space="preserve"> RAFAEL ANTONIO CLASE SANCHEZ</v>
          </cell>
          <cell r="G102" t="str">
            <v xml:space="preserve">10.2-DPTO. DE ENLACE CON LOS AYTOS                                              </v>
          </cell>
          <cell r="H102" t="str">
            <v xml:space="preserve">ENCARGADO(A)                            </v>
          </cell>
          <cell r="L102">
            <v>190000</v>
          </cell>
          <cell r="W102">
            <v>32315.8</v>
          </cell>
          <cell r="X102">
            <v>5453</v>
          </cell>
          <cell r="Y102">
            <v>5776</v>
          </cell>
          <cell r="Z102">
            <v>3839.56</v>
          </cell>
          <cell r="AA102">
            <v>0</v>
          </cell>
          <cell r="AB102">
            <v>5000</v>
          </cell>
          <cell r="AM102">
            <v>52409.36</v>
          </cell>
          <cell r="AN102">
            <v>137590.64000000001</v>
          </cell>
          <cell r="AP102" t="str">
            <v xml:space="preserve">Masculino </v>
          </cell>
          <cell r="AT102">
            <v>0</v>
          </cell>
        </row>
        <row r="103">
          <cell r="A103" t="str">
            <v>ALBERICO PEÑA POLANCO</v>
          </cell>
          <cell r="G103" t="str">
            <v xml:space="preserve">10.2-DPTO. DE ENLACE CON LOS AYTOS                                              </v>
          </cell>
          <cell r="H103" t="str">
            <v xml:space="preserve">ENLACE MNCPL.-SANTIAGO OESTE            </v>
          </cell>
          <cell r="L103">
            <v>25000</v>
          </cell>
          <cell r="W103">
            <v>0</v>
          </cell>
          <cell r="X103">
            <v>717.5</v>
          </cell>
          <cell r="Y103">
            <v>760</v>
          </cell>
          <cell r="Z103">
            <v>0</v>
          </cell>
          <cell r="AA103">
            <v>0</v>
          </cell>
          <cell r="AB103">
            <v>0</v>
          </cell>
          <cell r="AM103">
            <v>1502.5</v>
          </cell>
          <cell r="AN103">
            <v>23497.5</v>
          </cell>
          <cell r="AP103" t="str">
            <v xml:space="preserve">Masculino </v>
          </cell>
          <cell r="AT103">
            <v>0</v>
          </cell>
        </row>
        <row r="104">
          <cell r="A104" t="str">
            <v>ALTAGRACIA TEJEDA MARTINEZ</v>
          </cell>
          <cell r="G104" t="str">
            <v xml:space="preserve">10.2-DPTO. DE ENLACE CON LOS AYTOS                                              </v>
          </cell>
          <cell r="H104" t="str">
            <v xml:space="preserve">ENLACE MNCPL.-PUERTO PLATA              </v>
          </cell>
          <cell r="L104">
            <v>30000</v>
          </cell>
          <cell r="W104">
            <v>0</v>
          </cell>
          <cell r="X104">
            <v>861</v>
          </cell>
          <cell r="Y104">
            <v>912</v>
          </cell>
          <cell r="Z104">
            <v>0</v>
          </cell>
          <cell r="AA104">
            <v>0</v>
          </cell>
          <cell r="AB104">
            <v>0</v>
          </cell>
          <cell r="AM104">
            <v>1798</v>
          </cell>
          <cell r="AN104">
            <v>28202</v>
          </cell>
          <cell r="AP104" t="str">
            <v xml:space="preserve">Femenino  </v>
          </cell>
          <cell r="AT104">
            <v>0</v>
          </cell>
        </row>
        <row r="105">
          <cell r="A105" t="str">
            <v>ANGEL ANTONIO COATS LUCAS</v>
          </cell>
          <cell r="G105" t="str">
            <v xml:space="preserve">10.2-DPTO. DE ENLACE CON LOS AYTOS                                              </v>
          </cell>
          <cell r="H105" t="str">
            <v xml:space="preserve">ASISTENTE                               </v>
          </cell>
          <cell r="L105">
            <v>50000</v>
          </cell>
          <cell r="W105">
            <v>1854</v>
          </cell>
          <cell r="X105">
            <v>1435</v>
          </cell>
          <cell r="Y105">
            <v>1520</v>
          </cell>
          <cell r="Z105">
            <v>0</v>
          </cell>
          <cell r="AA105">
            <v>0</v>
          </cell>
          <cell r="AB105">
            <v>0</v>
          </cell>
          <cell r="AM105">
            <v>4834</v>
          </cell>
          <cell r="AN105">
            <v>45166</v>
          </cell>
          <cell r="AP105" t="str">
            <v xml:space="preserve">Masculino </v>
          </cell>
          <cell r="AT105">
            <v>0</v>
          </cell>
        </row>
        <row r="106">
          <cell r="A106" t="str">
            <v>ANGEL JOSE BATISTA DIAZ</v>
          </cell>
          <cell r="G106" t="str">
            <v xml:space="preserve">10.2-DPTO. DE ENLACE CON LOS AYTOS                                              </v>
          </cell>
          <cell r="H106" t="str">
            <v xml:space="preserve">ENL.MNCPL-SAN IGNACIO DE SABANETA       </v>
          </cell>
          <cell r="L106">
            <v>26000</v>
          </cell>
          <cell r="W106">
            <v>0</v>
          </cell>
          <cell r="X106">
            <v>746.2</v>
          </cell>
          <cell r="Y106">
            <v>790.4</v>
          </cell>
          <cell r="Z106">
            <v>0</v>
          </cell>
          <cell r="AA106">
            <v>0</v>
          </cell>
          <cell r="AB106">
            <v>0</v>
          </cell>
          <cell r="AM106">
            <v>1561.6</v>
          </cell>
          <cell r="AN106">
            <v>24438.400000000001</v>
          </cell>
          <cell r="AP106" t="str">
            <v xml:space="preserve">Masculino </v>
          </cell>
          <cell r="AT106">
            <v>0</v>
          </cell>
        </row>
        <row r="107">
          <cell r="A107" t="str">
            <v>ANYELA YASKIN GUTIERREZ FLORES</v>
          </cell>
          <cell r="G107" t="str">
            <v xml:space="preserve">10.2-DPTO. DE ENLACE CON LOS AYTOS                                              </v>
          </cell>
          <cell r="H107" t="str">
            <v xml:space="preserve">ENLACE MNCPL.-MONTE PLATA               </v>
          </cell>
          <cell r="L107">
            <v>30000</v>
          </cell>
          <cell r="W107">
            <v>0</v>
          </cell>
          <cell r="X107">
            <v>861</v>
          </cell>
          <cell r="Y107">
            <v>912</v>
          </cell>
          <cell r="Z107">
            <v>0</v>
          </cell>
          <cell r="AA107">
            <v>0</v>
          </cell>
          <cell r="AB107">
            <v>0</v>
          </cell>
          <cell r="AM107">
            <v>1798</v>
          </cell>
          <cell r="AN107">
            <v>28202</v>
          </cell>
          <cell r="AP107" t="str">
            <v xml:space="preserve">Femenino  </v>
          </cell>
          <cell r="AT107">
            <v>0</v>
          </cell>
        </row>
        <row r="108">
          <cell r="A108" t="str">
            <v>CARLOS PAREDES MOTA</v>
          </cell>
          <cell r="G108" t="str">
            <v xml:space="preserve">10.2-DPTO. DE ENLACE CON LOS AYTOS                                              </v>
          </cell>
          <cell r="H108" t="str">
            <v xml:space="preserve">ENLACE MUNICIPAL                        </v>
          </cell>
          <cell r="L108">
            <v>35000</v>
          </cell>
          <cell r="W108">
            <v>0</v>
          </cell>
          <cell r="X108">
            <v>1004.5</v>
          </cell>
          <cell r="Y108">
            <v>1064</v>
          </cell>
          <cell r="Z108">
            <v>0</v>
          </cell>
          <cell r="AA108">
            <v>0</v>
          </cell>
          <cell r="AB108">
            <v>0</v>
          </cell>
          <cell r="AM108">
            <v>2093.5</v>
          </cell>
          <cell r="AN108">
            <v>32906.5</v>
          </cell>
          <cell r="AP108" t="str">
            <v xml:space="preserve">Masculino </v>
          </cell>
          <cell r="AT108">
            <v>0</v>
          </cell>
        </row>
        <row r="109">
          <cell r="A109" t="str">
            <v>CHARLES RAFAEL TAVAREZ ARIAS</v>
          </cell>
          <cell r="G109" t="str">
            <v xml:space="preserve">10.2-DPTO. DE ENLACE CON LOS AYTOS                                              </v>
          </cell>
          <cell r="H109" t="str">
            <v xml:space="preserve">ENL. DISTRITAL-PEDRO GARCIA SANTIAGO    </v>
          </cell>
          <cell r="L109">
            <v>35000</v>
          </cell>
          <cell r="W109">
            <v>0</v>
          </cell>
          <cell r="X109">
            <v>1004.5</v>
          </cell>
          <cell r="Y109">
            <v>1064</v>
          </cell>
          <cell r="Z109">
            <v>0</v>
          </cell>
          <cell r="AA109">
            <v>0</v>
          </cell>
          <cell r="AB109">
            <v>0</v>
          </cell>
          <cell r="AM109">
            <v>2093.5</v>
          </cell>
          <cell r="AN109">
            <v>32906.5</v>
          </cell>
          <cell r="AP109" t="str">
            <v xml:space="preserve">Masculino </v>
          </cell>
          <cell r="AT109">
            <v>0</v>
          </cell>
        </row>
        <row r="110">
          <cell r="A110" t="str">
            <v>CRISTIAN ALBERTO ROSADO PAULINO</v>
          </cell>
          <cell r="G110" t="str">
            <v xml:space="preserve">10.2-DPTO. DE ENLACE CON LOS AYTOS                                              </v>
          </cell>
          <cell r="H110" t="str">
            <v xml:space="preserve">ENLACE MUNICIPAL                        </v>
          </cell>
          <cell r="L110">
            <v>35000</v>
          </cell>
          <cell r="W110">
            <v>0</v>
          </cell>
          <cell r="X110">
            <v>1004.5</v>
          </cell>
          <cell r="Y110">
            <v>1064</v>
          </cell>
          <cell r="Z110">
            <v>0</v>
          </cell>
          <cell r="AA110">
            <v>0</v>
          </cell>
          <cell r="AB110">
            <v>0</v>
          </cell>
          <cell r="AM110">
            <v>2093.5</v>
          </cell>
          <cell r="AN110">
            <v>32906.5</v>
          </cell>
          <cell r="AP110" t="str">
            <v xml:space="preserve">Masculino </v>
          </cell>
          <cell r="AT110">
            <v>0</v>
          </cell>
        </row>
        <row r="111">
          <cell r="A111" t="str">
            <v>CRISTY PATRICIA CRESPO POU</v>
          </cell>
          <cell r="G111" t="str">
            <v xml:space="preserve">10.2-DPTO. DE ENLACE CON LOS AYTOS                                              </v>
          </cell>
          <cell r="H111" t="str">
            <v xml:space="preserve">TECNICO ADMINISTRATIVO                  </v>
          </cell>
          <cell r="L111">
            <v>45000</v>
          </cell>
          <cell r="W111">
            <v>1148.33</v>
          </cell>
          <cell r="X111">
            <v>1291.5</v>
          </cell>
          <cell r="Y111">
            <v>1368</v>
          </cell>
          <cell r="Z111">
            <v>0</v>
          </cell>
          <cell r="AA111">
            <v>0</v>
          </cell>
          <cell r="AB111">
            <v>3308.72</v>
          </cell>
          <cell r="AM111">
            <v>7141.55</v>
          </cell>
          <cell r="AN111">
            <v>37858.449999999997</v>
          </cell>
          <cell r="AP111" t="str">
            <v xml:space="preserve">Femenino  </v>
          </cell>
          <cell r="AT111">
            <v>0</v>
          </cell>
        </row>
        <row r="112">
          <cell r="A112" t="str">
            <v>ESTEBAN DE JESUS ALVAREZ ALVAREZ</v>
          </cell>
          <cell r="G112" t="str">
            <v xml:space="preserve">10.2-DPTO. DE ENLACE CON LOS AYTOS                                              </v>
          </cell>
          <cell r="H112" t="str">
            <v xml:space="preserve">ENLACE-REGIONAL CIBAO NORTE             </v>
          </cell>
          <cell r="L112">
            <v>50000</v>
          </cell>
          <cell r="W112">
            <v>1854</v>
          </cell>
          <cell r="X112">
            <v>1435</v>
          </cell>
          <cell r="Y112">
            <v>1520</v>
          </cell>
          <cell r="Z112">
            <v>0</v>
          </cell>
          <cell r="AA112">
            <v>0</v>
          </cell>
          <cell r="AB112">
            <v>0</v>
          </cell>
          <cell r="AM112">
            <v>4834</v>
          </cell>
          <cell r="AN112">
            <v>45166</v>
          </cell>
          <cell r="AP112" t="str">
            <v xml:space="preserve">Masculino </v>
          </cell>
          <cell r="AT112">
            <v>0</v>
          </cell>
        </row>
        <row r="113">
          <cell r="A113" t="str">
            <v>EUSTACIO PEREZ</v>
          </cell>
          <cell r="G113" t="str">
            <v xml:space="preserve">10.2-DPTO. DE ENLACE CON LOS AYTOS                                              </v>
          </cell>
          <cell r="H113" t="str">
            <v xml:space="preserve">ENL. MNCPL- LA ROMANA                   </v>
          </cell>
          <cell r="L113">
            <v>15000</v>
          </cell>
          <cell r="W113">
            <v>0</v>
          </cell>
          <cell r="X113">
            <v>430.5</v>
          </cell>
          <cell r="Y113">
            <v>456</v>
          </cell>
          <cell r="Z113">
            <v>0</v>
          </cell>
          <cell r="AA113">
            <v>0</v>
          </cell>
          <cell r="AB113">
            <v>0</v>
          </cell>
          <cell r="AM113">
            <v>911.5</v>
          </cell>
          <cell r="AN113">
            <v>14088.5</v>
          </cell>
          <cell r="AP113" t="str">
            <v xml:space="preserve">Masculino </v>
          </cell>
          <cell r="AT113">
            <v>0</v>
          </cell>
        </row>
        <row r="114">
          <cell r="A114" t="str">
            <v>EUTASIO FERNANDEZ LUCIANO</v>
          </cell>
          <cell r="G114" t="str">
            <v xml:space="preserve">10.2-DPTO. DE ENLACE CON LOS AYTOS                                              </v>
          </cell>
          <cell r="H114" t="str">
            <v xml:space="preserve">ENL. DISTRITAL- CAPOTILLO               </v>
          </cell>
          <cell r="L114">
            <v>15000</v>
          </cell>
          <cell r="W114">
            <v>0</v>
          </cell>
          <cell r="X114">
            <v>430.5</v>
          </cell>
          <cell r="Y114">
            <v>456</v>
          </cell>
          <cell r="Z114">
            <v>0</v>
          </cell>
          <cell r="AA114">
            <v>0</v>
          </cell>
          <cell r="AB114">
            <v>0</v>
          </cell>
          <cell r="AM114">
            <v>911.5</v>
          </cell>
          <cell r="AN114">
            <v>14088.5</v>
          </cell>
          <cell r="AP114" t="str">
            <v xml:space="preserve">Masculino </v>
          </cell>
          <cell r="AT114">
            <v>0</v>
          </cell>
        </row>
        <row r="115">
          <cell r="A115" t="str">
            <v>FAUSTO JIMENEZ MENDOZA</v>
          </cell>
          <cell r="G115" t="str">
            <v xml:space="preserve">10.2-DPTO. DE ENLACE CON LOS AYTOS                                              </v>
          </cell>
          <cell r="H115" t="str">
            <v xml:space="preserve">ENL. MNCPL-YAMASA                       </v>
          </cell>
          <cell r="L115">
            <v>20000</v>
          </cell>
          <cell r="W115">
            <v>0</v>
          </cell>
          <cell r="X115">
            <v>574</v>
          </cell>
          <cell r="Y115">
            <v>608</v>
          </cell>
          <cell r="Z115">
            <v>0</v>
          </cell>
          <cell r="AA115">
            <v>0</v>
          </cell>
          <cell r="AB115">
            <v>0</v>
          </cell>
          <cell r="AM115">
            <v>1207</v>
          </cell>
          <cell r="AN115">
            <v>18793</v>
          </cell>
          <cell r="AP115" t="str">
            <v xml:space="preserve">Masculino </v>
          </cell>
          <cell r="AT115">
            <v>0</v>
          </cell>
        </row>
        <row r="116">
          <cell r="A116" t="str">
            <v>FELIX CORNIEL LOPEZ</v>
          </cell>
          <cell r="G116" t="str">
            <v xml:space="preserve">10.2-DPTO. DE ENLACE CON LOS AYTOS                                              </v>
          </cell>
          <cell r="H116" t="str">
            <v xml:space="preserve">ENL. DISTRITAL-EL MAIZAL                </v>
          </cell>
          <cell r="L116">
            <v>15000</v>
          </cell>
          <cell r="W116">
            <v>0</v>
          </cell>
          <cell r="X116">
            <v>430.5</v>
          </cell>
          <cell r="Y116">
            <v>456</v>
          </cell>
          <cell r="Z116">
            <v>0</v>
          </cell>
          <cell r="AA116">
            <v>0</v>
          </cell>
          <cell r="AB116">
            <v>0</v>
          </cell>
          <cell r="AM116">
            <v>911.5</v>
          </cell>
          <cell r="AN116">
            <v>14088.5</v>
          </cell>
          <cell r="AP116" t="str">
            <v xml:space="preserve">Masculino </v>
          </cell>
          <cell r="AT116">
            <v>0</v>
          </cell>
        </row>
        <row r="117">
          <cell r="A117" t="str">
            <v>HILLARY ALBANY GARCIA MERCADO</v>
          </cell>
          <cell r="G117" t="str">
            <v xml:space="preserve">10.2-DPTO. DE ENLACE CON LOS AYTOS                                              </v>
          </cell>
          <cell r="H117" t="str">
            <v xml:space="preserve">AUXILIAR ADMINISTRATIVO                 </v>
          </cell>
          <cell r="L117">
            <v>30000</v>
          </cell>
          <cell r="W117">
            <v>0</v>
          </cell>
          <cell r="X117">
            <v>861</v>
          </cell>
          <cell r="Y117">
            <v>912</v>
          </cell>
          <cell r="Z117">
            <v>0</v>
          </cell>
          <cell r="AA117">
            <v>0</v>
          </cell>
          <cell r="AB117">
            <v>0</v>
          </cell>
          <cell r="AM117">
            <v>1798</v>
          </cell>
          <cell r="AN117">
            <v>28202</v>
          </cell>
          <cell r="AP117" t="str">
            <v xml:space="preserve">Femenino  </v>
          </cell>
          <cell r="AT117">
            <v>0</v>
          </cell>
        </row>
        <row r="118">
          <cell r="A118" t="str">
            <v>JOSE ANDRES CORSINO TEJADA</v>
          </cell>
          <cell r="G118" t="str">
            <v xml:space="preserve">10.2-DPTO. DE ENLACE CON LOS AYTOS                                              </v>
          </cell>
          <cell r="H118" t="str">
            <v xml:space="preserve">ANALISTA DE INVEST. MNCPL               </v>
          </cell>
          <cell r="L118">
            <v>62000</v>
          </cell>
          <cell r="W118">
            <v>3863.01</v>
          </cell>
          <cell r="X118">
            <v>1779.4</v>
          </cell>
          <cell r="Y118">
            <v>1884.8</v>
          </cell>
          <cell r="Z118">
            <v>0</v>
          </cell>
          <cell r="AA118">
            <v>1947.6</v>
          </cell>
          <cell r="AB118">
            <v>3902.83</v>
          </cell>
          <cell r="AM118">
            <v>13402.64</v>
          </cell>
          <cell r="AN118">
            <v>48597.36</v>
          </cell>
          <cell r="AP118" t="str">
            <v xml:space="preserve">Masculino </v>
          </cell>
          <cell r="AT118">
            <v>0</v>
          </cell>
        </row>
        <row r="119">
          <cell r="A119" t="str">
            <v>JOSE RAFAEL RODRIGUEZ</v>
          </cell>
          <cell r="G119" t="str">
            <v xml:space="preserve">10.2-DPTO. DE ENLACE CON LOS AYTOS                                              </v>
          </cell>
          <cell r="H119" t="str">
            <v xml:space="preserve">ENLACE MUNICIPAL                        </v>
          </cell>
          <cell r="L119">
            <v>25000</v>
          </cell>
          <cell r="W119">
            <v>0</v>
          </cell>
          <cell r="X119">
            <v>717.5</v>
          </cell>
          <cell r="Y119">
            <v>760</v>
          </cell>
          <cell r="Z119">
            <v>0</v>
          </cell>
          <cell r="AA119">
            <v>0</v>
          </cell>
          <cell r="AB119">
            <v>0</v>
          </cell>
          <cell r="AM119">
            <v>1502.5</v>
          </cell>
          <cell r="AN119">
            <v>23497.5</v>
          </cell>
          <cell r="AP119" t="str">
            <v xml:space="preserve">Masculino </v>
          </cell>
          <cell r="AT119">
            <v>0</v>
          </cell>
        </row>
        <row r="120">
          <cell r="A120" t="str">
            <v>JUAN ANTONIO ADAMES BAUTISTA</v>
          </cell>
          <cell r="G120" t="str">
            <v xml:space="preserve">10.2-DPTO. DE ENLACE CON LOS AYTOS                                              </v>
          </cell>
          <cell r="H120" t="str">
            <v xml:space="preserve">ENLACE MUNICIPAL                        </v>
          </cell>
          <cell r="L120">
            <v>25000</v>
          </cell>
          <cell r="W120">
            <v>0</v>
          </cell>
          <cell r="X120">
            <v>717.5</v>
          </cell>
          <cell r="Y120">
            <v>760</v>
          </cell>
          <cell r="Z120">
            <v>0</v>
          </cell>
          <cell r="AA120">
            <v>0</v>
          </cell>
          <cell r="AB120">
            <v>0</v>
          </cell>
          <cell r="AM120">
            <v>1502.5</v>
          </cell>
          <cell r="AN120">
            <v>23497.5</v>
          </cell>
          <cell r="AP120" t="str">
            <v xml:space="preserve">Masculino </v>
          </cell>
          <cell r="AT120">
            <v>0</v>
          </cell>
        </row>
        <row r="121">
          <cell r="A121" t="str">
            <v>MANUEL ENRIQUE POOL GUZMAN</v>
          </cell>
          <cell r="G121" t="str">
            <v xml:space="preserve">10.2-DPTO. DE ENLACE CON LOS AYTOS                                              </v>
          </cell>
          <cell r="H121" t="str">
            <v xml:space="preserve">ENLACE MUNICIPAL                        </v>
          </cell>
          <cell r="L121">
            <v>40000</v>
          </cell>
          <cell r="W121">
            <v>442.65</v>
          </cell>
          <cell r="X121">
            <v>1148</v>
          </cell>
          <cell r="Y121">
            <v>1216</v>
          </cell>
          <cell r="Z121">
            <v>0</v>
          </cell>
          <cell r="AA121">
            <v>0</v>
          </cell>
          <cell r="AB121">
            <v>0</v>
          </cell>
          <cell r="AM121">
            <v>2831.65</v>
          </cell>
          <cell r="AN121">
            <v>37168.35</v>
          </cell>
          <cell r="AP121" t="str">
            <v xml:space="preserve">Masculino </v>
          </cell>
          <cell r="AT121">
            <v>0</v>
          </cell>
        </row>
        <row r="122">
          <cell r="A122" t="str">
            <v>MARIA ELENA RODRIGUEZ INFANTE</v>
          </cell>
          <cell r="G122" t="str">
            <v xml:space="preserve">10.2-DPTO. DE ENLACE CON LOS AYTOS                                              </v>
          </cell>
          <cell r="H122" t="str">
            <v xml:space="preserve">ENL. MNCPL- SAN JOSE DE LAS MATAS       </v>
          </cell>
          <cell r="L122">
            <v>15000</v>
          </cell>
          <cell r="W122">
            <v>0</v>
          </cell>
          <cell r="X122">
            <v>430.5</v>
          </cell>
          <cell r="Y122">
            <v>456</v>
          </cell>
          <cell r="Z122">
            <v>0</v>
          </cell>
          <cell r="AA122">
            <v>0</v>
          </cell>
          <cell r="AB122">
            <v>0</v>
          </cell>
          <cell r="AM122">
            <v>911.5</v>
          </cell>
          <cell r="AN122">
            <v>14088.5</v>
          </cell>
          <cell r="AP122" t="str">
            <v xml:space="preserve">Femenino  </v>
          </cell>
          <cell r="AT122">
            <v>0</v>
          </cell>
        </row>
        <row r="123">
          <cell r="A123" t="str">
            <v>MARIANA CHIRINGA CASTRO</v>
          </cell>
          <cell r="G123" t="str">
            <v xml:space="preserve">10.2-DPTO. DE ENLACE CON LOS AYTOS                                              </v>
          </cell>
          <cell r="H123" t="str">
            <v xml:space="preserve">ENL. MNCPL-LOS LLANOS                   </v>
          </cell>
          <cell r="L123">
            <v>35000</v>
          </cell>
          <cell r="W123">
            <v>0</v>
          </cell>
          <cell r="X123">
            <v>1004.5</v>
          </cell>
          <cell r="Y123">
            <v>1064</v>
          </cell>
          <cell r="Z123">
            <v>0</v>
          </cell>
          <cell r="AA123">
            <v>0</v>
          </cell>
          <cell r="AB123">
            <v>14615.84</v>
          </cell>
          <cell r="AM123">
            <v>16709.34</v>
          </cell>
          <cell r="AN123">
            <v>18290.66</v>
          </cell>
          <cell r="AP123" t="str">
            <v xml:space="preserve">Femenino  </v>
          </cell>
          <cell r="AT123">
            <v>0</v>
          </cell>
        </row>
        <row r="124">
          <cell r="A124" t="str">
            <v>MARTHA TERESA CRUZ PERALTA</v>
          </cell>
          <cell r="G124" t="str">
            <v xml:space="preserve">10.2-DPTO. DE ENLACE CON LOS AYTOS                                              </v>
          </cell>
          <cell r="H124" t="str">
            <v xml:space="preserve">TECNICO ADMINISTRATIVO                  </v>
          </cell>
          <cell r="L124">
            <v>60000</v>
          </cell>
          <cell r="W124">
            <v>3486.65</v>
          </cell>
          <cell r="X124">
            <v>1722</v>
          </cell>
          <cell r="Y124">
            <v>1824</v>
          </cell>
          <cell r="Z124">
            <v>0</v>
          </cell>
          <cell r="AA124">
            <v>1349.63</v>
          </cell>
          <cell r="AB124">
            <v>0</v>
          </cell>
          <cell r="AM124">
            <v>8457.2800000000007</v>
          </cell>
          <cell r="AN124">
            <v>51542.720000000001</v>
          </cell>
          <cell r="AP124" t="str">
            <v xml:space="preserve">Femenino  </v>
          </cell>
          <cell r="AT124">
            <v>50</v>
          </cell>
        </row>
        <row r="125">
          <cell r="A125" t="str">
            <v>MERENCIA MORENO ROSARIO</v>
          </cell>
          <cell r="G125" t="str">
            <v xml:space="preserve">10.2-DPTO. DE ENLACE CON LOS AYTOS                                              </v>
          </cell>
          <cell r="H125" t="str">
            <v xml:space="preserve">ENLACE MUNICIPAL                        </v>
          </cell>
          <cell r="L125">
            <v>35000</v>
          </cell>
          <cell r="W125">
            <v>0</v>
          </cell>
          <cell r="X125">
            <v>1004.5</v>
          </cell>
          <cell r="Y125">
            <v>1064</v>
          </cell>
          <cell r="Z125">
            <v>0</v>
          </cell>
          <cell r="AA125">
            <v>0</v>
          </cell>
          <cell r="AB125">
            <v>0</v>
          </cell>
          <cell r="AM125">
            <v>2093.5</v>
          </cell>
          <cell r="AN125">
            <v>32906.5</v>
          </cell>
          <cell r="AP125" t="str">
            <v xml:space="preserve">Femenino  </v>
          </cell>
          <cell r="AT125">
            <v>0</v>
          </cell>
        </row>
        <row r="126">
          <cell r="A126" t="str">
            <v>NATIVIDAD DE JESUS ACOSTA CRESPO</v>
          </cell>
          <cell r="G126" t="str">
            <v xml:space="preserve">10.2-DPTO. DE ENLACE CON LOS AYTOS                                              </v>
          </cell>
          <cell r="H126" t="str">
            <v xml:space="preserve">ENL. MNCPL-LAGUNA SALADA                </v>
          </cell>
          <cell r="L126">
            <v>30000</v>
          </cell>
          <cell r="W126">
            <v>0</v>
          </cell>
          <cell r="X126">
            <v>861</v>
          </cell>
          <cell r="Y126">
            <v>912</v>
          </cell>
          <cell r="Z126">
            <v>5759.34</v>
          </cell>
          <cell r="AA126">
            <v>0</v>
          </cell>
          <cell r="AB126">
            <v>0</v>
          </cell>
          <cell r="AM126">
            <v>7557.34</v>
          </cell>
          <cell r="AN126">
            <v>22442.66</v>
          </cell>
          <cell r="AP126" t="str">
            <v xml:space="preserve">Masculino </v>
          </cell>
          <cell r="AT126">
            <v>0</v>
          </cell>
        </row>
        <row r="127">
          <cell r="A127" t="str">
            <v>PAMELA MARIA CRUZ VARGAS</v>
          </cell>
          <cell r="G127" t="str">
            <v xml:space="preserve">10.2-DPTO. DE ENLACE CON LOS AYTOS                                              </v>
          </cell>
          <cell r="H127" t="str">
            <v xml:space="preserve">ENL. MNCPL- SANTIAGO                    </v>
          </cell>
          <cell r="L127">
            <v>25000</v>
          </cell>
          <cell r="W127">
            <v>0</v>
          </cell>
          <cell r="X127">
            <v>717.5</v>
          </cell>
          <cell r="Y127">
            <v>760</v>
          </cell>
          <cell r="Z127">
            <v>0</v>
          </cell>
          <cell r="AA127">
            <v>0</v>
          </cell>
          <cell r="AB127">
            <v>0</v>
          </cell>
          <cell r="AM127">
            <v>1502.5</v>
          </cell>
          <cell r="AN127">
            <v>23497.5</v>
          </cell>
          <cell r="AP127" t="str">
            <v xml:space="preserve">Femenino  </v>
          </cell>
          <cell r="AT127">
            <v>0</v>
          </cell>
        </row>
        <row r="128">
          <cell r="A128" t="str">
            <v>PAOLA KARINA PICHARDO BAEZ</v>
          </cell>
          <cell r="G128" t="str">
            <v xml:space="preserve">10.2-DPTO. DE ENLACE CON LOS AYTOS                                              </v>
          </cell>
          <cell r="H128" t="str">
            <v xml:space="preserve">ENL. MNCPL. ESPERANZA                   </v>
          </cell>
          <cell r="L128">
            <v>20000</v>
          </cell>
          <cell r="W128">
            <v>0</v>
          </cell>
          <cell r="X128">
            <v>574</v>
          </cell>
          <cell r="Y128">
            <v>608</v>
          </cell>
          <cell r="Z128">
            <v>0</v>
          </cell>
          <cell r="AA128">
            <v>0</v>
          </cell>
          <cell r="AB128">
            <v>0</v>
          </cell>
          <cell r="AM128">
            <v>1207</v>
          </cell>
          <cell r="AN128">
            <v>18793</v>
          </cell>
          <cell r="AP128" t="str">
            <v xml:space="preserve">Femenino  </v>
          </cell>
          <cell r="AT128">
            <v>0</v>
          </cell>
        </row>
        <row r="129">
          <cell r="A129" t="str">
            <v>RAMON DEL CARMEN TAPIA</v>
          </cell>
          <cell r="G129" t="str">
            <v xml:space="preserve">10.2-DPTO. DE ENLACE CON LOS AYTOS                                              </v>
          </cell>
          <cell r="H129" t="str">
            <v xml:space="preserve">ENLACE MUNICIPAL                        </v>
          </cell>
          <cell r="L129">
            <v>35000</v>
          </cell>
          <cell r="W129">
            <v>0</v>
          </cell>
          <cell r="X129">
            <v>1004.5</v>
          </cell>
          <cell r="Y129">
            <v>1064</v>
          </cell>
          <cell r="Z129">
            <v>0</v>
          </cell>
          <cell r="AA129">
            <v>0</v>
          </cell>
          <cell r="AB129">
            <v>0</v>
          </cell>
          <cell r="AM129">
            <v>2093.5</v>
          </cell>
          <cell r="AN129">
            <v>32906.5</v>
          </cell>
          <cell r="AP129" t="str">
            <v xml:space="preserve">Masculino </v>
          </cell>
          <cell r="AT129">
            <v>0</v>
          </cell>
        </row>
        <row r="130">
          <cell r="A130" t="str">
            <v>RENATO ANTONIO PEREZ DI CARLO</v>
          </cell>
          <cell r="G130" t="str">
            <v xml:space="preserve">10.2-DPTO. DE ENLACE CON LOS AYTOS                                              </v>
          </cell>
          <cell r="H130" t="str">
            <v xml:space="preserve">AUXILIAR ADMINISTRATIVO                 </v>
          </cell>
          <cell r="L130">
            <v>30000</v>
          </cell>
          <cell r="W130">
            <v>0</v>
          </cell>
          <cell r="X130">
            <v>861</v>
          </cell>
          <cell r="Y130">
            <v>912</v>
          </cell>
          <cell r="Z130">
            <v>0</v>
          </cell>
          <cell r="AA130">
            <v>0</v>
          </cell>
          <cell r="AB130">
            <v>0</v>
          </cell>
          <cell r="AM130">
            <v>1798</v>
          </cell>
          <cell r="AN130">
            <v>28202</v>
          </cell>
          <cell r="AP130" t="str">
            <v xml:space="preserve">Masculino </v>
          </cell>
          <cell r="AT130">
            <v>0</v>
          </cell>
        </row>
        <row r="131">
          <cell r="A131" t="str">
            <v>ROMALVIN CAROLINA ROJAS CORNIEL</v>
          </cell>
          <cell r="G131" t="str">
            <v xml:space="preserve">10.2-DPTO. DE ENLACE CON LOS AYTOS                                              </v>
          </cell>
          <cell r="H131" t="str">
            <v xml:space="preserve">ENL. MNCPL.-LOS COCOS JACAGUA           </v>
          </cell>
          <cell r="L131">
            <v>25000</v>
          </cell>
          <cell r="W131">
            <v>0</v>
          </cell>
          <cell r="X131">
            <v>717.5</v>
          </cell>
          <cell r="Y131">
            <v>760</v>
          </cell>
          <cell r="Z131">
            <v>0</v>
          </cell>
          <cell r="AA131">
            <v>0</v>
          </cell>
          <cell r="AB131">
            <v>0</v>
          </cell>
          <cell r="AM131">
            <v>1502.5</v>
          </cell>
          <cell r="AN131">
            <v>23497.5</v>
          </cell>
          <cell r="AP131" t="str">
            <v xml:space="preserve">Femenino  </v>
          </cell>
          <cell r="AT131">
            <v>0</v>
          </cell>
        </row>
        <row r="132">
          <cell r="A132" t="str">
            <v>SAMUEL MARTE BONILLA</v>
          </cell>
          <cell r="G132" t="str">
            <v xml:space="preserve">10.2-DPTO. DE ENLACE CON LOS AYTOS                                              </v>
          </cell>
          <cell r="H132" t="str">
            <v xml:space="preserve">ENLACE PROVINCIAL                       </v>
          </cell>
          <cell r="L132">
            <v>50000</v>
          </cell>
          <cell r="W132">
            <v>1854</v>
          </cell>
          <cell r="X132">
            <v>1435</v>
          </cell>
          <cell r="Y132">
            <v>1520</v>
          </cell>
          <cell r="Z132">
            <v>0</v>
          </cell>
          <cell r="AA132">
            <v>0</v>
          </cell>
          <cell r="AB132">
            <v>0</v>
          </cell>
          <cell r="AM132">
            <v>4834</v>
          </cell>
          <cell r="AN132">
            <v>45166</v>
          </cell>
          <cell r="AP132" t="str">
            <v xml:space="preserve">Masculino </v>
          </cell>
          <cell r="AT132">
            <v>0</v>
          </cell>
        </row>
        <row r="133">
          <cell r="A133" t="str">
            <v>TORIBIO MILANES VASQUEZ GUTIERREZ</v>
          </cell>
          <cell r="G133" t="str">
            <v xml:space="preserve">10.2-DPTO. DE ENLACE CON LOS AYTOS                                              </v>
          </cell>
          <cell r="H133" t="str">
            <v xml:space="preserve">ENL. DISTRITAL-JAIBON                   </v>
          </cell>
          <cell r="L133">
            <v>20000</v>
          </cell>
          <cell r="W133">
            <v>0</v>
          </cell>
          <cell r="X133">
            <v>574</v>
          </cell>
          <cell r="Y133">
            <v>608</v>
          </cell>
          <cell r="Z133">
            <v>0</v>
          </cell>
          <cell r="AA133">
            <v>0</v>
          </cell>
          <cell r="AB133">
            <v>0</v>
          </cell>
          <cell r="AM133">
            <v>1207</v>
          </cell>
          <cell r="AN133">
            <v>18793</v>
          </cell>
          <cell r="AP133" t="str">
            <v xml:space="preserve">Masculino </v>
          </cell>
          <cell r="AT133">
            <v>0</v>
          </cell>
        </row>
        <row r="134">
          <cell r="A134" t="str">
            <v>WENDY YAJAIRA REYES COLUMNA</v>
          </cell>
          <cell r="G134" t="str">
            <v xml:space="preserve">10.2-DPTO. DE ENLACE CON LOS AYTOS                                              </v>
          </cell>
          <cell r="H134" t="str">
            <v xml:space="preserve">ENLACE MNCPL- STO. DOM. NORTE           </v>
          </cell>
          <cell r="L134">
            <v>20000</v>
          </cell>
          <cell r="W134">
            <v>0</v>
          </cell>
          <cell r="X134">
            <v>574</v>
          </cell>
          <cell r="Y134">
            <v>608</v>
          </cell>
          <cell r="Z134">
            <v>0</v>
          </cell>
          <cell r="AA134">
            <v>0</v>
          </cell>
          <cell r="AB134">
            <v>1000</v>
          </cell>
          <cell r="AM134">
            <v>2207</v>
          </cell>
          <cell r="AN134">
            <v>17793</v>
          </cell>
          <cell r="AP134" t="str">
            <v xml:space="preserve">Femenino  </v>
          </cell>
          <cell r="AT134">
            <v>0</v>
          </cell>
        </row>
        <row r="135">
          <cell r="A135" t="str">
            <v>WILLIAM FRANCISCO BUENO CRUZ</v>
          </cell>
          <cell r="G135" t="str">
            <v xml:space="preserve">10.2-DPTO. DE ENLACE CON LOS AYTOS                                              </v>
          </cell>
          <cell r="H135" t="str">
            <v xml:space="preserve">ENL. MNCPL- VILLA BISONO                </v>
          </cell>
          <cell r="L135">
            <v>30000</v>
          </cell>
          <cell r="W135">
            <v>0</v>
          </cell>
          <cell r="X135">
            <v>861</v>
          </cell>
          <cell r="Y135">
            <v>912</v>
          </cell>
          <cell r="Z135">
            <v>0</v>
          </cell>
          <cell r="AA135">
            <v>0</v>
          </cell>
          <cell r="AB135">
            <v>0</v>
          </cell>
          <cell r="AM135">
            <v>1798</v>
          </cell>
          <cell r="AN135">
            <v>28202</v>
          </cell>
          <cell r="AP135" t="str">
            <v xml:space="preserve">Masculino </v>
          </cell>
          <cell r="AT135">
            <v>0</v>
          </cell>
        </row>
        <row r="136">
          <cell r="A136" t="str">
            <v>YAMIL ALI ROSARIO</v>
          </cell>
          <cell r="G136" t="str">
            <v xml:space="preserve">10.2-DPTO. DE ENLACE CON LOS AYTOS                                              </v>
          </cell>
          <cell r="H136" t="str">
            <v xml:space="preserve">ENLACE MUNICIPAL                        </v>
          </cell>
          <cell r="L136">
            <v>35000</v>
          </cell>
          <cell r="W136">
            <v>0</v>
          </cell>
          <cell r="X136">
            <v>1004.5</v>
          </cell>
          <cell r="Y136">
            <v>1064</v>
          </cell>
          <cell r="Z136">
            <v>0</v>
          </cell>
          <cell r="AA136">
            <v>0</v>
          </cell>
          <cell r="AB136">
            <v>0</v>
          </cell>
          <cell r="AM136">
            <v>2093.5</v>
          </cell>
          <cell r="AN136">
            <v>32906.5</v>
          </cell>
          <cell r="AP136" t="str">
            <v xml:space="preserve">Masculino </v>
          </cell>
          <cell r="AT136">
            <v>0</v>
          </cell>
        </row>
        <row r="137">
          <cell r="A137" t="str">
            <v>YEFRY JOWENKIS MEDRANO MEDRANO</v>
          </cell>
          <cell r="G137" t="str">
            <v xml:space="preserve">10.2-DPTO. DE ENLACE CON LOS AYTOS                                              </v>
          </cell>
          <cell r="H137" t="str">
            <v xml:space="preserve">AUXILIAR ADMINISTRATIVO                 </v>
          </cell>
          <cell r="L137">
            <v>35000</v>
          </cell>
          <cell r="W137">
            <v>0</v>
          </cell>
          <cell r="X137">
            <v>1004.5</v>
          </cell>
          <cell r="Y137">
            <v>1064</v>
          </cell>
          <cell r="Z137">
            <v>0</v>
          </cell>
          <cell r="AA137">
            <v>0</v>
          </cell>
          <cell r="AB137">
            <v>0</v>
          </cell>
          <cell r="AM137">
            <v>2093.5</v>
          </cell>
          <cell r="AN137">
            <v>32906.5</v>
          </cell>
          <cell r="AP137" t="str">
            <v xml:space="preserve">Masculino </v>
          </cell>
          <cell r="AT137">
            <v>0</v>
          </cell>
        </row>
        <row r="138">
          <cell r="A138" t="str">
            <v>JOSE JOAQUIN JOGA ESTEVEZ</v>
          </cell>
          <cell r="G138" t="str">
            <v xml:space="preserve">10.3.1-SECCION DE ASIST. TECNICA ESP. EN POLICIA MUNICIPAL Y CUERPO DE BOMBEROS </v>
          </cell>
          <cell r="H138" t="str">
            <v xml:space="preserve">ASESOR(A)                               </v>
          </cell>
          <cell r="L138">
            <v>100000</v>
          </cell>
          <cell r="W138">
            <v>12105.44</v>
          </cell>
          <cell r="X138">
            <v>2870</v>
          </cell>
          <cell r="Y138">
            <v>3040</v>
          </cell>
          <cell r="Z138">
            <v>0</v>
          </cell>
          <cell r="AA138">
            <v>0</v>
          </cell>
          <cell r="AB138">
            <v>0</v>
          </cell>
          <cell r="AM138">
            <v>18040.439999999999</v>
          </cell>
          <cell r="AN138">
            <v>81959.56</v>
          </cell>
          <cell r="AP138" t="str">
            <v xml:space="preserve">Masculino </v>
          </cell>
          <cell r="AT138">
            <v>0</v>
          </cell>
        </row>
        <row r="139">
          <cell r="A139" t="str">
            <v xml:space="preserve"> ELVIN RAFAEL LOPEZ POZO</v>
          </cell>
          <cell r="G139" t="str">
            <v xml:space="preserve">10.3.2-SECCION DE APOYO A LA GESTION AMBIENTAL Y DE RIESGO                      </v>
          </cell>
          <cell r="H139" t="str">
            <v xml:space="preserve">ENCARGADO(A)                            </v>
          </cell>
          <cell r="L139">
            <v>90000</v>
          </cell>
          <cell r="W139">
            <v>9753.19</v>
          </cell>
          <cell r="X139">
            <v>2583</v>
          </cell>
          <cell r="Y139">
            <v>2736</v>
          </cell>
          <cell r="Z139">
            <v>0</v>
          </cell>
          <cell r="AA139">
            <v>1349.63</v>
          </cell>
          <cell r="AB139">
            <v>1000</v>
          </cell>
          <cell r="AM139">
            <v>17446.82</v>
          </cell>
          <cell r="AN139">
            <v>72553.179999999993</v>
          </cell>
          <cell r="AP139" t="str">
            <v xml:space="preserve">Masculino </v>
          </cell>
          <cell r="AT139">
            <v>0</v>
          </cell>
        </row>
        <row r="140">
          <cell r="A140" t="str">
            <v>DENIA A. DE LOS SANTOS ESQUEA</v>
          </cell>
          <cell r="G140" t="str">
            <v xml:space="preserve">10.3.2-SECCION DE APOYO A LA GESTION AMBIENTAL Y DE RIESGO                      </v>
          </cell>
          <cell r="H140" t="str">
            <v xml:space="preserve">SECRETARIA                              </v>
          </cell>
          <cell r="L140">
            <v>37000</v>
          </cell>
          <cell r="W140">
            <v>19.25</v>
          </cell>
          <cell r="X140">
            <v>1061.9000000000001</v>
          </cell>
          <cell r="Y140">
            <v>1124.8</v>
          </cell>
          <cell r="Z140">
            <v>0</v>
          </cell>
          <cell r="AA140">
            <v>0</v>
          </cell>
          <cell r="AB140">
            <v>12263.37</v>
          </cell>
          <cell r="AM140">
            <v>14494.32</v>
          </cell>
          <cell r="AN140">
            <v>22505.68</v>
          </cell>
          <cell r="AP140" t="str">
            <v xml:space="preserve">Femenino  </v>
          </cell>
          <cell r="AT140">
            <v>0</v>
          </cell>
        </row>
        <row r="141">
          <cell r="A141" t="str">
            <v>JHOENNY CARPIO CASTILLO</v>
          </cell>
          <cell r="G141" t="str">
            <v xml:space="preserve">10.3.2-SECCION DE APOYO A LA GESTION AMBIENTAL Y DE RIESGO                      </v>
          </cell>
          <cell r="H141" t="str">
            <v xml:space="preserve">AUXILIAR ADMINISTRATIVO                 </v>
          </cell>
          <cell r="L141">
            <v>30000</v>
          </cell>
          <cell r="W141">
            <v>0</v>
          </cell>
          <cell r="X141">
            <v>861</v>
          </cell>
          <cell r="Y141">
            <v>912</v>
          </cell>
          <cell r="Z141">
            <v>1919.78</v>
          </cell>
          <cell r="AA141">
            <v>1349.63</v>
          </cell>
          <cell r="AB141">
            <v>4032.73</v>
          </cell>
          <cell r="AM141">
            <v>9100.14</v>
          </cell>
          <cell r="AN141">
            <v>20899.86</v>
          </cell>
          <cell r="AP141" t="str">
            <v xml:space="preserve">Masculino </v>
          </cell>
          <cell r="AT141">
            <v>0</v>
          </cell>
        </row>
        <row r="142">
          <cell r="A142" t="str">
            <v>EVELIN CECILIA DIAZ ENCARNACION</v>
          </cell>
          <cell r="G142" t="str">
            <v xml:space="preserve">10.4-DPTO. DE PROG. ESP. PARA LOS GOB.LOC. Y COORD. DEL PROYECTO DE TITULACION  </v>
          </cell>
          <cell r="H142" t="str">
            <v xml:space="preserve">ASISTENTE TECNICO DE PLANTA             </v>
          </cell>
          <cell r="L142">
            <v>38000</v>
          </cell>
          <cell r="W142">
            <v>160.38</v>
          </cell>
          <cell r="X142">
            <v>1090.5999999999999</v>
          </cell>
          <cell r="Y142">
            <v>1155.2</v>
          </cell>
          <cell r="Z142">
            <v>0</v>
          </cell>
          <cell r="AA142">
            <v>0</v>
          </cell>
          <cell r="AB142">
            <v>0</v>
          </cell>
          <cell r="AM142">
            <v>2431.1799999999998</v>
          </cell>
          <cell r="AN142">
            <v>35568.82</v>
          </cell>
          <cell r="AP142" t="str">
            <v xml:space="preserve">Femenino  </v>
          </cell>
          <cell r="AT142">
            <v>0</v>
          </cell>
        </row>
        <row r="143">
          <cell r="A143" t="str">
            <v>JUREILY ALTAGRACIA GARCIA PAULINO</v>
          </cell>
          <cell r="G143" t="str">
            <v xml:space="preserve">10.4-DPTO. DE PROG. ESP. PARA LOS GOB.LOC. Y COORD. DEL PROYECTO DE TITULACION  </v>
          </cell>
          <cell r="H143" t="str">
            <v xml:space="preserve">SECRETARIA                              </v>
          </cell>
          <cell r="L143">
            <v>35000</v>
          </cell>
          <cell r="W143">
            <v>0</v>
          </cell>
          <cell r="X143">
            <v>1004.5</v>
          </cell>
          <cell r="Y143">
            <v>1064</v>
          </cell>
          <cell r="Z143">
            <v>0</v>
          </cell>
          <cell r="AA143">
            <v>0</v>
          </cell>
          <cell r="AB143">
            <v>0</v>
          </cell>
          <cell r="AM143">
            <v>2093.5</v>
          </cell>
          <cell r="AN143">
            <v>32906.5</v>
          </cell>
          <cell r="AP143" t="str">
            <v xml:space="preserve">Femenino  </v>
          </cell>
          <cell r="AT143">
            <v>0</v>
          </cell>
        </row>
        <row r="144">
          <cell r="A144" t="str">
            <v>MARTHA AGUEDA LOPEZ BENSON</v>
          </cell>
          <cell r="G144" t="str">
            <v xml:space="preserve">10.4-DPTO. DE PROG. ESP. PARA LOS GOB.LOC. Y COORD. DEL PROYECTO DE TITULACION  </v>
          </cell>
          <cell r="H144" t="str">
            <v xml:space="preserve">AUXILIAR ADMINISTRATIVO                 </v>
          </cell>
          <cell r="L144">
            <v>35000</v>
          </cell>
          <cell r="W144">
            <v>0</v>
          </cell>
          <cell r="X144">
            <v>1004.5</v>
          </cell>
          <cell r="Y144">
            <v>1064</v>
          </cell>
          <cell r="Z144">
            <v>0</v>
          </cell>
          <cell r="AA144">
            <v>0</v>
          </cell>
          <cell r="AB144">
            <v>0</v>
          </cell>
          <cell r="AM144">
            <v>2093.5</v>
          </cell>
          <cell r="AN144">
            <v>32906.5</v>
          </cell>
          <cell r="AP144" t="str">
            <v xml:space="preserve">Femenino  </v>
          </cell>
          <cell r="AT144">
            <v>0</v>
          </cell>
        </row>
        <row r="145">
          <cell r="A145" t="str">
            <v>RAFAEL AGUILERA MERCADO</v>
          </cell>
          <cell r="G145" t="str">
            <v xml:space="preserve">10.4-DPTO. DE PROG. ESP. PARA LOS GOB.LOC. Y COORD. DEL PROYECTO DE TITULACION  </v>
          </cell>
          <cell r="H145" t="str">
            <v xml:space="preserve">ASESOR LEGAL                            </v>
          </cell>
          <cell r="L145">
            <v>100000</v>
          </cell>
          <cell r="W145">
            <v>12105.44</v>
          </cell>
          <cell r="X145">
            <v>2870</v>
          </cell>
          <cell r="Y145">
            <v>3040</v>
          </cell>
          <cell r="Z145">
            <v>0</v>
          </cell>
          <cell r="AA145">
            <v>0</v>
          </cell>
          <cell r="AB145">
            <v>0</v>
          </cell>
          <cell r="AM145">
            <v>18040.439999999999</v>
          </cell>
          <cell r="AN145">
            <v>81959.56</v>
          </cell>
          <cell r="AP145" t="str">
            <v xml:space="preserve">Masculino </v>
          </cell>
          <cell r="AT145">
            <v>0</v>
          </cell>
        </row>
        <row r="146">
          <cell r="A146" t="str">
            <v>VICTOR MILCIADES SOTO SANCHEZ</v>
          </cell>
          <cell r="G146" t="str">
            <v xml:space="preserve">10.4-DPTO. DE PROG. ESP. PARA LOS GOB.LOC. Y COORD. DEL PROYECTO DE TITULACION  </v>
          </cell>
          <cell r="H146" t="str">
            <v xml:space="preserve">COORD. PROG. CONST. CEM.                </v>
          </cell>
          <cell r="L146">
            <v>120000</v>
          </cell>
          <cell r="W146">
            <v>16809.939999999999</v>
          </cell>
          <cell r="X146">
            <v>3444</v>
          </cell>
          <cell r="Y146">
            <v>3648</v>
          </cell>
          <cell r="Z146">
            <v>0</v>
          </cell>
          <cell r="AA146">
            <v>0</v>
          </cell>
          <cell r="AB146">
            <v>0</v>
          </cell>
          <cell r="AM146">
            <v>23926.94</v>
          </cell>
          <cell r="AN146">
            <v>96073.06</v>
          </cell>
          <cell r="AP146" t="str">
            <v xml:space="preserve">Masculino </v>
          </cell>
          <cell r="AT146">
            <v>0</v>
          </cell>
        </row>
        <row r="147">
          <cell r="A147" t="str">
            <v>AMBAR ONALIZ MELO NIN</v>
          </cell>
          <cell r="G147" t="str">
            <v xml:space="preserve">10.5 -DPTO. ASIST. TEC. EN GEST. FINANCIERA MNCPL                               </v>
          </cell>
          <cell r="H147" t="str">
            <v xml:space="preserve">COORD. CONTROL INT. MNCPL-ENRIQUILLO    </v>
          </cell>
          <cell r="L147">
            <v>50000</v>
          </cell>
          <cell r="W147">
            <v>1854</v>
          </cell>
          <cell r="X147">
            <v>1435</v>
          </cell>
          <cell r="Y147">
            <v>1520</v>
          </cell>
          <cell r="Z147">
            <v>0</v>
          </cell>
          <cell r="AA147">
            <v>0</v>
          </cell>
          <cell r="AB147">
            <v>0</v>
          </cell>
          <cell r="AM147">
            <v>4834</v>
          </cell>
          <cell r="AN147">
            <v>45166</v>
          </cell>
          <cell r="AP147" t="str">
            <v xml:space="preserve">Femenino  </v>
          </cell>
          <cell r="AT147">
            <v>0</v>
          </cell>
        </row>
        <row r="148">
          <cell r="A148" t="str">
            <v>GILMARY CASTILLO BORROME</v>
          </cell>
          <cell r="G148" t="str">
            <v xml:space="preserve">10.5 -DPTO. ASIST. TEC. EN GEST. FINANCIERA MNCPL                               </v>
          </cell>
          <cell r="H148" t="str">
            <v xml:space="preserve">COORD. CONTROL INT. MNCPL-YUMA          </v>
          </cell>
          <cell r="L148">
            <v>50000</v>
          </cell>
          <cell r="W148">
            <v>1854</v>
          </cell>
          <cell r="X148">
            <v>1435</v>
          </cell>
          <cell r="Y148">
            <v>1520</v>
          </cell>
          <cell r="Z148">
            <v>0</v>
          </cell>
          <cell r="AA148">
            <v>0</v>
          </cell>
          <cell r="AB148">
            <v>4582.83</v>
          </cell>
          <cell r="AM148">
            <v>9416.83</v>
          </cell>
          <cell r="AN148">
            <v>40583.17</v>
          </cell>
          <cell r="AP148" t="str">
            <v xml:space="preserve">Femenino  </v>
          </cell>
          <cell r="AT148">
            <v>0</v>
          </cell>
        </row>
        <row r="149">
          <cell r="A149" t="str">
            <v>JOELIKA JOANNY JAQUEZ POLO</v>
          </cell>
          <cell r="G149" t="str">
            <v xml:space="preserve">10.5 -DPTO. ASIST. TEC. EN GEST. FINANCIERA MNCPL                               </v>
          </cell>
          <cell r="H149" t="str">
            <v xml:space="preserve">COORD. CONTROL INT. MNCPL-CIBAO NORTE   </v>
          </cell>
          <cell r="L149">
            <v>50000</v>
          </cell>
          <cell r="W149">
            <v>1854</v>
          </cell>
          <cell r="X149">
            <v>1435</v>
          </cell>
          <cell r="Y149">
            <v>1520</v>
          </cell>
          <cell r="Z149">
            <v>0</v>
          </cell>
          <cell r="AA149">
            <v>0</v>
          </cell>
          <cell r="AB149">
            <v>8729.02</v>
          </cell>
          <cell r="AM149">
            <v>13563.02</v>
          </cell>
          <cell r="AN149">
            <v>36436.980000000003</v>
          </cell>
          <cell r="AP149" t="str">
            <v xml:space="preserve">Femenino  </v>
          </cell>
          <cell r="AT149">
            <v>0</v>
          </cell>
        </row>
        <row r="150">
          <cell r="A150" t="str">
            <v>LEANDRA MARIA CABRAL PEÑALO</v>
          </cell>
          <cell r="G150" t="str">
            <v xml:space="preserve">10.5 -DPTO. ASIST. TEC. EN GEST. FINANCIERA MNCPL                               </v>
          </cell>
          <cell r="H150" t="str">
            <v>COORD. CONTROL INT. MNCPL-CIBAO NOROESTE</v>
          </cell>
          <cell r="L150">
            <v>50000</v>
          </cell>
          <cell r="W150">
            <v>1854</v>
          </cell>
          <cell r="X150">
            <v>1435</v>
          </cell>
          <cell r="Y150">
            <v>1520</v>
          </cell>
          <cell r="Z150">
            <v>0</v>
          </cell>
          <cell r="AA150">
            <v>0</v>
          </cell>
          <cell r="AB150">
            <v>0</v>
          </cell>
          <cell r="AM150">
            <v>4834</v>
          </cell>
          <cell r="AN150">
            <v>45166</v>
          </cell>
          <cell r="AP150" t="str">
            <v xml:space="preserve">Femenino  </v>
          </cell>
          <cell r="AT150">
            <v>0</v>
          </cell>
        </row>
        <row r="151">
          <cell r="A151" t="str">
            <v>LENNY VLADIMIR FERNANDEZ PICHARDO</v>
          </cell>
          <cell r="G151" t="str">
            <v xml:space="preserve">10.5 -DPTO. ASIST. TEC. EN GEST. FINANCIERA MNCPL                               </v>
          </cell>
          <cell r="H151" t="str">
            <v xml:space="preserve">COORD. CONTROL INT. MNCPL-CIBAO SUR     </v>
          </cell>
          <cell r="L151">
            <v>50000</v>
          </cell>
          <cell r="W151">
            <v>1854</v>
          </cell>
          <cell r="X151">
            <v>1435</v>
          </cell>
          <cell r="Y151">
            <v>1520</v>
          </cell>
          <cell r="Z151">
            <v>0</v>
          </cell>
          <cell r="AA151">
            <v>0</v>
          </cell>
          <cell r="AB151">
            <v>0</v>
          </cell>
          <cell r="AM151">
            <v>4834</v>
          </cell>
          <cell r="AN151">
            <v>45166</v>
          </cell>
          <cell r="AP151" t="str">
            <v xml:space="preserve">Masculino </v>
          </cell>
          <cell r="AT151">
            <v>0</v>
          </cell>
        </row>
        <row r="152">
          <cell r="A152" t="str">
            <v>MABEL AWILDA PEREZ VALERA</v>
          </cell>
          <cell r="G152" t="str">
            <v xml:space="preserve">10.5 -DPTO. ASIST. TEC. EN GEST. FINANCIERA MNCPL                               </v>
          </cell>
          <cell r="H152" t="str">
            <v>COORD. CONTROL INT. MNCPL-CIBAO NOROESTE</v>
          </cell>
          <cell r="L152">
            <v>50000</v>
          </cell>
          <cell r="W152">
            <v>1854</v>
          </cell>
          <cell r="X152">
            <v>1435</v>
          </cell>
          <cell r="Y152">
            <v>1520</v>
          </cell>
          <cell r="Z152">
            <v>0</v>
          </cell>
          <cell r="AA152">
            <v>0</v>
          </cell>
          <cell r="AB152">
            <v>0</v>
          </cell>
          <cell r="AM152">
            <v>4834</v>
          </cell>
          <cell r="AN152">
            <v>45166</v>
          </cell>
          <cell r="AP152" t="str">
            <v xml:space="preserve">Femenino  </v>
          </cell>
          <cell r="AT152">
            <v>0</v>
          </cell>
        </row>
        <row r="153">
          <cell r="A153" t="str">
            <v>MANUEL RAHINER PEÑA GARCIA</v>
          </cell>
          <cell r="G153" t="str">
            <v xml:space="preserve">10.5 -DPTO. ASIST. TEC. EN GEST. FINANCIERA MNCPL                               </v>
          </cell>
          <cell r="H153" t="str">
            <v xml:space="preserve">COORD. CONTROL INT. MNCPL-VALDESIA      </v>
          </cell>
          <cell r="L153">
            <v>50000</v>
          </cell>
          <cell r="W153">
            <v>1854</v>
          </cell>
          <cell r="X153">
            <v>1435</v>
          </cell>
          <cell r="Y153">
            <v>1520</v>
          </cell>
          <cell r="Z153">
            <v>0</v>
          </cell>
          <cell r="AA153">
            <v>0</v>
          </cell>
          <cell r="AB153">
            <v>19465.63</v>
          </cell>
          <cell r="AM153">
            <v>24299.63</v>
          </cell>
          <cell r="AN153">
            <v>25700.37</v>
          </cell>
          <cell r="AP153" t="str">
            <v xml:space="preserve">Masculino </v>
          </cell>
          <cell r="AT153">
            <v>0</v>
          </cell>
        </row>
        <row r="154">
          <cell r="A154" t="str">
            <v>RAQUEL DIAZ CONFIDAN</v>
          </cell>
          <cell r="G154" t="str">
            <v xml:space="preserve">10.5 -DPTO. ASIST. TEC. EN GEST. FINANCIERA MNCPL                               </v>
          </cell>
          <cell r="H154" t="str">
            <v xml:space="preserve">COORD. CONTROL INT. MNCPL-HIGUAMO       </v>
          </cell>
          <cell r="L154">
            <v>50000</v>
          </cell>
          <cell r="W154">
            <v>1854</v>
          </cell>
          <cell r="X154">
            <v>1435</v>
          </cell>
          <cell r="Y154">
            <v>1520</v>
          </cell>
          <cell r="Z154">
            <v>0</v>
          </cell>
          <cell r="AA154">
            <v>0</v>
          </cell>
          <cell r="AB154">
            <v>0</v>
          </cell>
          <cell r="AM154">
            <v>4834</v>
          </cell>
          <cell r="AN154">
            <v>45166</v>
          </cell>
          <cell r="AP154" t="str">
            <v xml:space="preserve">Femenino  </v>
          </cell>
          <cell r="AT154">
            <v>0</v>
          </cell>
        </row>
        <row r="155">
          <cell r="A155" t="str">
            <v>ROBIN GALVA SANTANA</v>
          </cell>
          <cell r="G155" t="str">
            <v xml:space="preserve">10.5 -DPTO. ASIST. TEC. EN GEST. FINANCIERA MNCPL                               </v>
          </cell>
          <cell r="H155" t="str">
            <v xml:space="preserve">COORD. CONTROL INT. MNCPL-EL VALLE      </v>
          </cell>
          <cell r="L155">
            <v>50000</v>
          </cell>
          <cell r="W155">
            <v>1854</v>
          </cell>
          <cell r="X155">
            <v>1435</v>
          </cell>
          <cell r="Y155">
            <v>1520</v>
          </cell>
          <cell r="Z155">
            <v>0</v>
          </cell>
          <cell r="AA155">
            <v>0</v>
          </cell>
          <cell r="AB155">
            <v>5000</v>
          </cell>
          <cell r="AM155">
            <v>9834</v>
          </cell>
          <cell r="AN155">
            <v>40166</v>
          </cell>
          <cell r="AP155" t="str">
            <v xml:space="preserve">Masculino </v>
          </cell>
          <cell r="AT155">
            <v>0</v>
          </cell>
        </row>
        <row r="156">
          <cell r="A156" t="str">
            <v>WENDY SEVERINO FRIAS</v>
          </cell>
          <cell r="G156" t="str">
            <v xml:space="preserve">10.5 -DPTO. ASIST. TEC. EN GEST. FINANCIERA MNCPL                               </v>
          </cell>
          <cell r="H156" t="str">
            <v>COORD. CONTROL INT. MNCPL-CIBAO NORDESTE</v>
          </cell>
          <cell r="L156">
            <v>50000</v>
          </cell>
          <cell r="W156">
            <v>1566.03</v>
          </cell>
          <cell r="X156">
            <v>1435</v>
          </cell>
          <cell r="Y156">
            <v>1520</v>
          </cell>
          <cell r="Z156">
            <v>1919.78</v>
          </cell>
          <cell r="AA156">
            <v>0</v>
          </cell>
          <cell r="AB156">
            <v>8000</v>
          </cell>
          <cell r="AM156">
            <v>14465.81</v>
          </cell>
          <cell r="AN156">
            <v>35534.19</v>
          </cell>
          <cell r="AP156" t="str">
            <v xml:space="preserve">Femenino  </v>
          </cell>
          <cell r="AT156">
            <v>0</v>
          </cell>
        </row>
        <row r="157">
          <cell r="A157" t="str">
            <v>WILKAYRA LUNA AMADOR</v>
          </cell>
          <cell r="G157" t="str">
            <v xml:space="preserve">10.5 -DPTO. ASIST. TEC. EN GEST. FINANCIERA MNCPL                               </v>
          </cell>
          <cell r="H157" t="str">
            <v xml:space="preserve">COORD. CONTROL INT. MNCPL-EL VALLE      </v>
          </cell>
          <cell r="L157">
            <v>50000</v>
          </cell>
          <cell r="W157">
            <v>1854</v>
          </cell>
          <cell r="X157">
            <v>1435</v>
          </cell>
          <cell r="Y157">
            <v>1520</v>
          </cell>
          <cell r="Z157">
            <v>0</v>
          </cell>
          <cell r="AA157">
            <v>0</v>
          </cell>
          <cell r="AB157">
            <v>0</v>
          </cell>
          <cell r="AM157">
            <v>4834</v>
          </cell>
          <cell r="AN157">
            <v>45166</v>
          </cell>
          <cell r="AP157" t="str">
            <v xml:space="preserve">Femenino  </v>
          </cell>
          <cell r="AT157">
            <v>0</v>
          </cell>
        </row>
        <row r="158">
          <cell r="A158" t="str">
            <v>JHOAN MANUEL SANCHEZ VALERIO</v>
          </cell>
          <cell r="G158" t="str">
            <v xml:space="preserve">10.6-DPTO. DE ASIST. A LA PRESTACION DE LOS SERVICIOS PUBLICOS MNCPLS           </v>
          </cell>
          <cell r="H158" t="str">
            <v xml:space="preserve">ENCARGADO(A)                            </v>
          </cell>
          <cell r="L158">
            <v>90000</v>
          </cell>
          <cell r="W158">
            <v>9753.19</v>
          </cell>
          <cell r="X158">
            <v>2583</v>
          </cell>
          <cell r="Y158">
            <v>2736</v>
          </cell>
          <cell r="Z158">
            <v>0</v>
          </cell>
          <cell r="AA158">
            <v>0</v>
          </cell>
          <cell r="AB158">
            <v>31152.05</v>
          </cell>
          <cell r="AM158">
            <v>46762.239999999998</v>
          </cell>
          <cell r="AN158">
            <v>43237.760000000002</v>
          </cell>
          <cell r="AP158" t="str">
            <v xml:space="preserve">Masculino </v>
          </cell>
          <cell r="AT158">
            <v>513</v>
          </cell>
        </row>
        <row r="159">
          <cell r="A159" t="str">
            <v>YAHAIRA FERRERAS ENCARNACION</v>
          </cell>
          <cell r="G159" t="str">
            <v xml:space="preserve">10.6-DPTO. DE ASIST. A LA PRESTACION DE LOS SERVICIOS PUBLICOS MNCPLS           </v>
          </cell>
          <cell r="H159" t="str">
            <v xml:space="preserve">AUXILIAR ADMINISTRATIVO                 </v>
          </cell>
          <cell r="L159">
            <v>45000</v>
          </cell>
          <cell r="W159">
            <v>1148.33</v>
          </cell>
          <cell r="X159">
            <v>1291.5</v>
          </cell>
          <cell r="Y159">
            <v>1368</v>
          </cell>
          <cell r="Z159">
            <v>0</v>
          </cell>
          <cell r="AA159">
            <v>0</v>
          </cell>
          <cell r="AB159">
            <v>0</v>
          </cell>
          <cell r="AM159">
            <v>3832.83</v>
          </cell>
          <cell r="AN159">
            <v>41167.17</v>
          </cell>
          <cell r="AP159" t="str">
            <v xml:space="preserve">Femenino  </v>
          </cell>
          <cell r="AT159">
            <v>0</v>
          </cell>
        </row>
        <row r="160">
          <cell r="A160" t="str">
            <v>MAGNAURY BALBUENA ARIAS</v>
          </cell>
          <cell r="G160" t="str">
            <v xml:space="preserve">10.7-DPTO. DE APOYO AL MANEJO DE RESIDUSO SOLIDOS                               </v>
          </cell>
          <cell r="H160" t="str">
            <v xml:space="preserve">AUXILIAR ADMINISTRATIVO                 </v>
          </cell>
          <cell r="L160">
            <v>40000</v>
          </cell>
          <cell r="W160">
            <v>442.65</v>
          </cell>
          <cell r="X160">
            <v>1148</v>
          </cell>
          <cell r="Y160">
            <v>1216</v>
          </cell>
          <cell r="Z160">
            <v>0</v>
          </cell>
          <cell r="AA160">
            <v>0</v>
          </cell>
          <cell r="AB160">
            <v>0</v>
          </cell>
          <cell r="AM160">
            <v>2831.65</v>
          </cell>
          <cell r="AN160">
            <v>37168.35</v>
          </cell>
          <cell r="AP160" t="str">
            <v xml:space="preserve">Masculino </v>
          </cell>
          <cell r="AT160">
            <v>0</v>
          </cell>
        </row>
        <row r="161">
          <cell r="A161" t="str">
            <v>PEDRO JUAN VALERIO NUÑEZ</v>
          </cell>
          <cell r="G161" t="str">
            <v xml:space="preserve">10.7-DPTO. DE APOYO AL MANEJO DE RESIDUSO SOLIDOS                               </v>
          </cell>
          <cell r="H161" t="str">
            <v xml:space="preserve">AUXILIAR ADMINISTRATIVO                 </v>
          </cell>
          <cell r="L161">
            <v>35000</v>
          </cell>
          <cell r="W161">
            <v>0</v>
          </cell>
          <cell r="X161">
            <v>1004.5</v>
          </cell>
          <cell r="Y161">
            <v>1064</v>
          </cell>
          <cell r="Z161">
            <v>0</v>
          </cell>
          <cell r="AA161">
            <v>0</v>
          </cell>
          <cell r="AB161">
            <v>0</v>
          </cell>
          <cell r="AM161">
            <v>2093.5</v>
          </cell>
          <cell r="AN161">
            <v>32906.5</v>
          </cell>
          <cell r="AP161" t="str">
            <v xml:space="preserve">Masculino </v>
          </cell>
          <cell r="AT161">
            <v>0</v>
          </cell>
        </row>
        <row r="162">
          <cell r="A162" t="str">
            <v>ANNETTY MIOZOTTY FELIZ FELIZ</v>
          </cell>
          <cell r="G162" t="str">
            <v xml:space="preserve">11.1-SECCION ADM. DEL SERVICIO TIC                                              </v>
          </cell>
          <cell r="H162" t="str">
            <v xml:space="preserve">ENCARGADO(A)                            </v>
          </cell>
          <cell r="L162">
            <v>65000</v>
          </cell>
          <cell r="W162">
            <v>4427.55</v>
          </cell>
          <cell r="X162">
            <v>1865.5</v>
          </cell>
          <cell r="Y162">
            <v>1976</v>
          </cell>
          <cell r="Z162">
            <v>0</v>
          </cell>
          <cell r="AA162">
            <v>0</v>
          </cell>
          <cell r="AB162">
            <v>26419.53</v>
          </cell>
          <cell r="AM162">
            <v>34713.58</v>
          </cell>
          <cell r="AN162">
            <v>30286.42</v>
          </cell>
          <cell r="AP162" t="str">
            <v xml:space="preserve">Femenino  </v>
          </cell>
          <cell r="AT162">
            <v>0</v>
          </cell>
        </row>
        <row r="163">
          <cell r="A163" t="str">
            <v>MAXIMO JOEL SANTANA CABRAL</v>
          </cell>
          <cell r="G163" t="str">
            <v xml:space="preserve">11.2-SECCION OPERACIONES TIC                                                    </v>
          </cell>
          <cell r="H163" t="str">
            <v xml:space="preserve">ENCARGADO(A)                            </v>
          </cell>
          <cell r="L163">
            <v>65000</v>
          </cell>
          <cell r="W163">
            <v>4427.55</v>
          </cell>
          <cell r="X163">
            <v>1865.5</v>
          </cell>
          <cell r="Y163">
            <v>1976</v>
          </cell>
          <cell r="Z163">
            <v>0</v>
          </cell>
          <cell r="AA163">
            <v>1349.63</v>
          </cell>
          <cell r="AB163">
            <v>2988.16</v>
          </cell>
          <cell r="AM163">
            <v>13131.84</v>
          </cell>
          <cell r="AN163">
            <v>51868.160000000003</v>
          </cell>
          <cell r="AP163" t="str">
            <v xml:space="preserve">Masculino </v>
          </cell>
          <cell r="AT163">
            <v>500</v>
          </cell>
        </row>
        <row r="164">
          <cell r="A164" t="str">
            <v>NEY FRANCISCO SANDOVAL CRUZ</v>
          </cell>
          <cell r="G164" t="str">
            <v xml:space="preserve">11.2-SECCION OPERACIONES TIC                                                    </v>
          </cell>
          <cell r="H164" t="str">
            <v xml:space="preserve">SOPORTE TECNICO                         </v>
          </cell>
          <cell r="L164">
            <v>25000</v>
          </cell>
          <cell r="W164">
            <v>0</v>
          </cell>
          <cell r="X164">
            <v>717.5</v>
          </cell>
          <cell r="Y164">
            <v>760</v>
          </cell>
          <cell r="Z164">
            <v>0</v>
          </cell>
          <cell r="AA164">
            <v>0</v>
          </cell>
          <cell r="AB164">
            <v>0</v>
          </cell>
          <cell r="AM164">
            <v>1502.5</v>
          </cell>
          <cell r="AN164">
            <v>23497.5</v>
          </cell>
          <cell r="AP164" t="str">
            <v xml:space="preserve">Masculino </v>
          </cell>
          <cell r="AT164">
            <v>0</v>
          </cell>
        </row>
        <row r="165">
          <cell r="A165" t="str">
            <v xml:space="preserve"> ROMEL BENJAMIN ESTEVEZ RODRIGUEZ</v>
          </cell>
          <cell r="G165" t="str">
            <v xml:space="preserve">11-DIRECCION TEC. DE LA INF. Y COM                                              </v>
          </cell>
          <cell r="H165" t="str">
            <v xml:space="preserve">DIRECTOR(A)                             </v>
          </cell>
          <cell r="L165">
            <v>150000</v>
          </cell>
          <cell r="W165">
            <v>23866.69</v>
          </cell>
          <cell r="X165">
            <v>4305</v>
          </cell>
          <cell r="Y165">
            <v>4560</v>
          </cell>
          <cell r="Z165">
            <v>0</v>
          </cell>
          <cell r="AA165">
            <v>0</v>
          </cell>
          <cell r="AB165">
            <v>53785.31</v>
          </cell>
          <cell r="AM165">
            <v>86542</v>
          </cell>
          <cell r="AN165">
            <v>63458</v>
          </cell>
          <cell r="AP165" t="str">
            <v xml:space="preserve">Masculino </v>
          </cell>
          <cell r="AT165">
            <v>0</v>
          </cell>
        </row>
        <row r="166">
          <cell r="A166" t="str">
            <v>ANAIRIS MONTERO BERIGUETE</v>
          </cell>
          <cell r="G166" t="str">
            <v xml:space="preserve">11-DIRECCION TEC. DE LA INF. Y COM                                              </v>
          </cell>
          <cell r="H166" t="str">
            <v xml:space="preserve">TECNICO ADMINISTRATIVO                  </v>
          </cell>
          <cell r="L166">
            <v>43000</v>
          </cell>
          <cell r="W166">
            <v>866.06</v>
          </cell>
          <cell r="X166">
            <v>1234.0999999999999</v>
          </cell>
          <cell r="Y166">
            <v>1307.2</v>
          </cell>
          <cell r="Z166">
            <v>0</v>
          </cell>
          <cell r="AA166">
            <v>0</v>
          </cell>
          <cell r="AB166">
            <v>15532.53</v>
          </cell>
          <cell r="AM166">
            <v>18964.89</v>
          </cell>
          <cell r="AN166">
            <v>24035.11</v>
          </cell>
          <cell r="AP166" t="str">
            <v xml:space="preserve">Femenino  </v>
          </cell>
          <cell r="AT166">
            <v>0</v>
          </cell>
        </row>
        <row r="167">
          <cell r="A167" t="str">
            <v>FRANCISCO ANTONIO LOPEZ TRINIDAD</v>
          </cell>
          <cell r="G167" t="str">
            <v xml:space="preserve">11-DIRECCION TEC. DE LA INF. Y COM                                              </v>
          </cell>
          <cell r="H167" t="str">
            <v xml:space="preserve">AUXILIAR ADMINISTRATIVO                 </v>
          </cell>
          <cell r="L167">
            <v>28000</v>
          </cell>
          <cell r="W167">
            <v>0</v>
          </cell>
          <cell r="X167">
            <v>803.6</v>
          </cell>
          <cell r="Y167">
            <v>851.2</v>
          </cell>
          <cell r="Z167">
            <v>1919.78</v>
          </cell>
          <cell r="AA167">
            <v>1496.06</v>
          </cell>
          <cell r="AB167">
            <v>0</v>
          </cell>
          <cell r="AM167">
            <v>5195.6400000000003</v>
          </cell>
          <cell r="AN167">
            <v>22804.36</v>
          </cell>
          <cell r="AP167" t="str">
            <v xml:space="preserve">Masculino </v>
          </cell>
          <cell r="AT167">
            <v>100</v>
          </cell>
        </row>
        <row r="168">
          <cell r="A168" t="str">
            <v>ISAIAS EMILIO TORIBIO GARDEN</v>
          </cell>
          <cell r="G168" t="str">
            <v xml:space="preserve">11-DIRECCION TEC. DE LA INF. Y COM                                              </v>
          </cell>
          <cell r="H168" t="str">
            <v xml:space="preserve">SUB-DIRECTOR(A)                         </v>
          </cell>
          <cell r="L168">
            <v>90000</v>
          </cell>
          <cell r="W168">
            <v>9753.19</v>
          </cell>
          <cell r="X168">
            <v>2583</v>
          </cell>
          <cell r="Y168">
            <v>2736</v>
          </cell>
          <cell r="Z168">
            <v>0</v>
          </cell>
          <cell r="AA168">
            <v>0</v>
          </cell>
          <cell r="AB168">
            <v>0</v>
          </cell>
          <cell r="AM168">
            <v>15097.19</v>
          </cell>
          <cell r="AN168">
            <v>74902.81</v>
          </cell>
          <cell r="AP168" t="str">
            <v xml:space="preserve">Masculino </v>
          </cell>
          <cell r="AT168">
            <v>0</v>
          </cell>
        </row>
        <row r="169">
          <cell r="A169" t="str">
            <v>ROBERT ALSINA HERNANDEZ</v>
          </cell>
          <cell r="G169" t="str">
            <v xml:space="preserve">11-DIRECCION TEC. DE LA INF. Y COM                                              </v>
          </cell>
          <cell r="H169" t="str">
            <v xml:space="preserve">AUXILIAR ADMINISTRATIVO                 </v>
          </cell>
          <cell r="L169">
            <v>8306.41</v>
          </cell>
          <cell r="W169">
            <v>0</v>
          </cell>
          <cell r="X169">
            <v>238.39</v>
          </cell>
          <cell r="Y169">
            <v>252.52</v>
          </cell>
          <cell r="Z169">
            <v>0</v>
          </cell>
          <cell r="AA169">
            <v>0</v>
          </cell>
          <cell r="AB169">
            <v>4502.83</v>
          </cell>
          <cell r="AM169">
            <v>7342.74</v>
          </cell>
          <cell r="AN169">
            <v>963.67</v>
          </cell>
          <cell r="AP169" t="str">
            <v xml:space="preserve">Masculino </v>
          </cell>
          <cell r="AT169">
            <v>2324</v>
          </cell>
        </row>
        <row r="170">
          <cell r="A170" t="str">
            <v>EUSEBIA COMAS LEBRON</v>
          </cell>
          <cell r="G170" t="str">
            <v xml:space="preserve">12-SUB-SEC. ADM. Y FINANCIERA                                                   </v>
          </cell>
          <cell r="H170" t="str">
            <v xml:space="preserve">AUXILIAR ADMINISTRATIVO                 </v>
          </cell>
          <cell r="L170">
            <v>30000</v>
          </cell>
          <cell r="W170">
            <v>0</v>
          </cell>
          <cell r="X170">
            <v>861</v>
          </cell>
          <cell r="Y170">
            <v>912</v>
          </cell>
          <cell r="Z170">
            <v>0</v>
          </cell>
          <cell r="AA170">
            <v>0</v>
          </cell>
          <cell r="AB170">
            <v>0</v>
          </cell>
          <cell r="AM170">
            <v>1898</v>
          </cell>
          <cell r="AN170">
            <v>28102</v>
          </cell>
          <cell r="AP170" t="str">
            <v xml:space="preserve">Femenino  </v>
          </cell>
          <cell r="AT170">
            <v>100</v>
          </cell>
        </row>
        <row r="171">
          <cell r="A171" t="str">
            <v>HECTOR DAVID MORALES OVAY</v>
          </cell>
          <cell r="G171" t="str">
            <v xml:space="preserve">12-SUB-SEC. ADM. Y FINANCIERA                                                   </v>
          </cell>
          <cell r="H171" t="str">
            <v xml:space="preserve">AUXILIAR ADMINISTRATIVO                 </v>
          </cell>
          <cell r="L171">
            <v>35000</v>
          </cell>
          <cell r="W171">
            <v>0</v>
          </cell>
          <cell r="X171">
            <v>1004.5</v>
          </cell>
          <cell r="Y171">
            <v>1064</v>
          </cell>
          <cell r="Z171">
            <v>0</v>
          </cell>
          <cell r="AA171">
            <v>0</v>
          </cell>
          <cell r="AB171">
            <v>1500</v>
          </cell>
          <cell r="AM171">
            <v>3693.5</v>
          </cell>
          <cell r="AN171">
            <v>31306.5</v>
          </cell>
          <cell r="AP171" t="str">
            <v xml:space="preserve">Masculino </v>
          </cell>
          <cell r="AT171">
            <v>100</v>
          </cell>
        </row>
        <row r="172">
          <cell r="A172" t="str">
            <v>JOSE ALBERTO HERNANDEZ TAPIA</v>
          </cell>
          <cell r="G172" t="str">
            <v xml:space="preserve">12-SUB-SEC. ADM. Y FINANCIERA                                                   </v>
          </cell>
          <cell r="H172" t="str">
            <v xml:space="preserve">MENSAJERO INTERNO                       </v>
          </cell>
          <cell r="L172">
            <v>25000</v>
          </cell>
          <cell r="W172">
            <v>0</v>
          </cell>
          <cell r="X172">
            <v>717.5</v>
          </cell>
          <cell r="Y172">
            <v>760</v>
          </cell>
          <cell r="Z172">
            <v>0</v>
          </cell>
          <cell r="AA172">
            <v>0</v>
          </cell>
          <cell r="AB172">
            <v>1000</v>
          </cell>
          <cell r="AM172">
            <v>2602.5</v>
          </cell>
          <cell r="AN172">
            <v>22397.5</v>
          </cell>
          <cell r="AP172" t="str">
            <v xml:space="preserve">Masculino </v>
          </cell>
          <cell r="AT172">
            <v>100</v>
          </cell>
        </row>
        <row r="173">
          <cell r="A173" t="str">
            <v>JUANA EVANGELISTA SANTANA DE CABRERA</v>
          </cell>
          <cell r="G173" t="str">
            <v xml:space="preserve">12-SUB-SEC. ADM. Y FINANCIERA                                                   </v>
          </cell>
          <cell r="H173" t="str">
            <v xml:space="preserve">ASESOR(A)                               </v>
          </cell>
          <cell r="L173">
            <v>90000</v>
          </cell>
          <cell r="W173">
            <v>9753.19</v>
          </cell>
          <cell r="X173">
            <v>2583</v>
          </cell>
          <cell r="Y173">
            <v>2736</v>
          </cell>
          <cell r="Z173">
            <v>0</v>
          </cell>
          <cell r="AA173">
            <v>0</v>
          </cell>
          <cell r="AB173">
            <v>0</v>
          </cell>
          <cell r="AM173">
            <v>15097.19</v>
          </cell>
          <cell r="AN173">
            <v>74902.81</v>
          </cell>
          <cell r="AP173" t="str">
            <v xml:space="preserve">Femenino  </v>
          </cell>
          <cell r="AT173">
            <v>0</v>
          </cell>
        </row>
        <row r="174">
          <cell r="A174" t="str">
            <v>LOURDES EULALIA ALT. MIRABAL GARCIA</v>
          </cell>
          <cell r="G174" t="str">
            <v xml:space="preserve">12-SUB-SEC. ADM. Y FINANCIERA                                                   </v>
          </cell>
          <cell r="H174" t="str">
            <v xml:space="preserve">SUB-SECRETARIO(A)                       </v>
          </cell>
          <cell r="L174">
            <v>190000</v>
          </cell>
          <cell r="W174">
            <v>32795.74</v>
          </cell>
          <cell r="X174">
            <v>5453</v>
          </cell>
          <cell r="Y174">
            <v>5776</v>
          </cell>
          <cell r="Z174">
            <v>1919.78</v>
          </cell>
          <cell r="AA174">
            <v>0</v>
          </cell>
          <cell r="AB174">
            <v>7764.25</v>
          </cell>
          <cell r="AM174">
            <v>53733.77</v>
          </cell>
          <cell r="AN174">
            <v>136266.23000000001</v>
          </cell>
          <cell r="AP174" t="str">
            <v xml:space="preserve">Femenino  </v>
          </cell>
          <cell r="AT174">
            <v>0</v>
          </cell>
        </row>
        <row r="175">
          <cell r="A175" t="str">
            <v>MERCEDES MASSIEL MARQUEZ GUERRERO</v>
          </cell>
          <cell r="G175" t="str">
            <v xml:space="preserve">12-SUB-SEC. ADM. Y FINANCIERA                                                   </v>
          </cell>
          <cell r="H175" t="str">
            <v xml:space="preserve">TECNICO ADMINISTRATIVO                  </v>
          </cell>
          <cell r="L175">
            <v>45000</v>
          </cell>
          <cell r="W175">
            <v>1148.33</v>
          </cell>
          <cell r="X175">
            <v>1291.5</v>
          </cell>
          <cell r="Y175">
            <v>1368</v>
          </cell>
          <cell r="Z175">
            <v>0</v>
          </cell>
          <cell r="AA175">
            <v>0</v>
          </cell>
          <cell r="AB175">
            <v>0</v>
          </cell>
          <cell r="AM175">
            <v>3932.83</v>
          </cell>
          <cell r="AN175">
            <v>41067.17</v>
          </cell>
          <cell r="AP175" t="str">
            <v xml:space="preserve">Femenino  </v>
          </cell>
          <cell r="AT175">
            <v>100</v>
          </cell>
        </row>
        <row r="176">
          <cell r="A176" t="str">
            <v>SOLEDAD EVANGELISTA ROBLES DE ABREU</v>
          </cell>
          <cell r="G176" t="str">
            <v xml:space="preserve">12-SUB-SEC. ADM. Y FINANCIERA                                                   </v>
          </cell>
          <cell r="H176" t="str">
            <v xml:space="preserve">COORDINADOR(A)                          </v>
          </cell>
          <cell r="L176">
            <v>65000</v>
          </cell>
          <cell r="W176">
            <v>0</v>
          </cell>
          <cell r="X176">
            <v>1865.5</v>
          </cell>
          <cell r="Y176">
            <v>1976</v>
          </cell>
          <cell r="Z176">
            <v>0</v>
          </cell>
          <cell r="AA176">
            <v>2244.09</v>
          </cell>
          <cell r="AB176">
            <v>0</v>
          </cell>
          <cell r="AM176">
            <v>6210.59</v>
          </cell>
          <cell r="AN176">
            <v>58789.41</v>
          </cell>
          <cell r="AP176" t="str">
            <v xml:space="preserve">Femenino  </v>
          </cell>
          <cell r="AT176">
            <v>100</v>
          </cell>
        </row>
        <row r="177">
          <cell r="A177" t="str">
            <v>SORIVEL CASTELLY BAUTISTA</v>
          </cell>
          <cell r="G177" t="str">
            <v xml:space="preserve">12-SUB-SEC. ADM. Y FINANCIERA                                                   </v>
          </cell>
          <cell r="H177" t="str">
            <v xml:space="preserve">TECNICO ADMINISTRATIVO                  </v>
          </cell>
          <cell r="L177">
            <v>45000</v>
          </cell>
          <cell r="W177">
            <v>1148.33</v>
          </cell>
          <cell r="X177">
            <v>1291.5</v>
          </cell>
          <cell r="Y177">
            <v>1368</v>
          </cell>
          <cell r="Z177">
            <v>0</v>
          </cell>
          <cell r="AA177">
            <v>0</v>
          </cell>
          <cell r="AB177">
            <v>0</v>
          </cell>
          <cell r="AM177">
            <v>3932.83</v>
          </cell>
          <cell r="AN177">
            <v>41067.17</v>
          </cell>
          <cell r="AP177" t="str">
            <v xml:space="preserve">Femenino  </v>
          </cell>
          <cell r="AT177">
            <v>100</v>
          </cell>
        </row>
        <row r="178">
          <cell r="A178" t="str">
            <v>FABIAN NICOLAS SANTOS SANCHEZ</v>
          </cell>
          <cell r="G178" t="str">
            <v xml:space="preserve">12.1-SECCION DE ADUANAS Y EXONERACIONES                                         </v>
          </cell>
          <cell r="H178" t="str">
            <v xml:space="preserve">ANALISTA LEGAL                          </v>
          </cell>
          <cell r="L178">
            <v>70000</v>
          </cell>
          <cell r="W178">
            <v>5368.45</v>
          </cell>
          <cell r="X178">
            <v>2009</v>
          </cell>
          <cell r="Y178">
            <v>2128</v>
          </cell>
          <cell r="Z178">
            <v>0</v>
          </cell>
          <cell r="AA178">
            <v>0</v>
          </cell>
          <cell r="AB178">
            <v>0</v>
          </cell>
          <cell r="AM178">
            <v>9530.4500000000007</v>
          </cell>
          <cell r="AN178">
            <v>60469.55</v>
          </cell>
          <cell r="AP178" t="str">
            <v xml:space="preserve">Masculino </v>
          </cell>
          <cell r="AT178">
            <v>0</v>
          </cell>
        </row>
        <row r="179">
          <cell r="A179" t="str">
            <v xml:space="preserve"> CLARISSA DE LEON</v>
          </cell>
          <cell r="G179" t="str">
            <v xml:space="preserve">13-DIRECCION FINANCIERA                                                         </v>
          </cell>
          <cell r="H179" t="str">
            <v xml:space="preserve">DIRECTOR(A)                             </v>
          </cell>
          <cell r="L179">
            <v>150000</v>
          </cell>
          <cell r="W179">
            <v>23866.69</v>
          </cell>
          <cell r="X179">
            <v>4305</v>
          </cell>
          <cell r="Y179">
            <v>4560</v>
          </cell>
          <cell r="Z179">
            <v>0</v>
          </cell>
          <cell r="AA179">
            <v>1496.06</v>
          </cell>
          <cell r="AB179">
            <v>0</v>
          </cell>
          <cell r="AM179">
            <v>34252.75</v>
          </cell>
          <cell r="AN179">
            <v>115747.25</v>
          </cell>
          <cell r="AP179" t="str">
            <v xml:space="preserve">Femenino  </v>
          </cell>
          <cell r="AT179">
            <v>0</v>
          </cell>
        </row>
        <row r="180">
          <cell r="A180" t="str">
            <v>ANA RITA RIVAS ACOSTA</v>
          </cell>
          <cell r="G180" t="str">
            <v xml:space="preserve">13-DIRECCION FINANCIERA                                                         </v>
          </cell>
          <cell r="H180" t="str">
            <v xml:space="preserve">ANALISTA FINANCIERO                     </v>
          </cell>
          <cell r="L180">
            <v>60000</v>
          </cell>
          <cell r="W180">
            <v>3486.65</v>
          </cell>
          <cell r="X180">
            <v>1722</v>
          </cell>
          <cell r="Y180">
            <v>1824</v>
          </cell>
          <cell r="Z180">
            <v>0</v>
          </cell>
          <cell r="AA180">
            <v>1496.06</v>
          </cell>
          <cell r="AB180">
            <v>0</v>
          </cell>
          <cell r="AM180">
            <v>8553.7099999999991</v>
          </cell>
          <cell r="AN180">
            <v>51446.29</v>
          </cell>
          <cell r="AP180" t="str">
            <v xml:space="preserve">Femenino  </v>
          </cell>
          <cell r="AT180">
            <v>0</v>
          </cell>
        </row>
        <row r="181">
          <cell r="A181" t="str">
            <v>DELIA JULISSA MELO MATOS</v>
          </cell>
          <cell r="G181" t="str">
            <v xml:space="preserve">13-DIRECCION FINANCIERA                                                         </v>
          </cell>
          <cell r="H181" t="str">
            <v xml:space="preserve">TECNICO ADMINISTRATIVO                  </v>
          </cell>
          <cell r="L181">
            <v>46000</v>
          </cell>
          <cell r="W181">
            <v>1289.46</v>
          </cell>
          <cell r="X181">
            <v>1320.2</v>
          </cell>
          <cell r="Y181">
            <v>1398.4</v>
          </cell>
          <cell r="Z181">
            <v>0</v>
          </cell>
          <cell r="AA181">
            <v>0</v>
          </cell>
          <cell r="AB181">
            <v>0</v>
          </cell>
          <cell r="AM181">
            <v>4033.06</v>
          </cell>
          <cell r="AN181">
            <v>41966.94</v>
          </cell>
          <cell r="AP181" t="str">
            <v xml:space="preserve">Femenino  </v>
          </cell>
          <cell r="AT181">
            <v>0</v>
          </cell>
        </row>
        <row r="182">
          <cell r="A182" t="str">
            <v>YOCESAR DE JESUS DEL ROSARIO ADRIAN</v>
          </cell>
          <cell r="G182" t="str">
            <v xml:space="preserve">13-DIRECCION FINANCIERA                                                         </v>
          </cell>
          <cell r="H182" t="str">
            <v xml:space="preserve">ANALISTA FINANCIERO                     </v>
          </cell>
          <cell r="L182">
            <v>46000</v>
          </cell>
          <cell r="W182">
            <v>1289.46</v>
          </cell>
          <cell r="X182">
            <v>1320.2</v>
          </cell>
          <cell r="Y182">
            <v>1398.4</v>
          </cell>
          <cell r="Z182">
            <v>0</v>
          </cell>
          <cell r="AA182">
            <v>0</v>
          </cell>
          <cell r="AB182">
            <v>0</v>
          </cell>
          <cell r="AM182">
            <v>4033.06</v>
          </cell>
          <cell r="AN182">
            <v>41966.94</v>
          </cell>
          <cell r="AP182" t="str">
            <v xml:space="preserve">Masculino </v>
          </cell>
          <cell r="AT182">
            <v>0</v>
          </cell>
        </row>
        <row r="183">
          <cell r="A183" t="str">
            <v>ARISLEYDA HEREDIA SANCHEZ</v>
          </cell>
          <cell r="G183" t="str">
            <v xml:space="preserve">13.1-DEPARTAMENTO DE CONTABILIDAD                                               </v>
          </cell>
          <cell r="H183" t="str">
            <v xml:space="preserve">ANALISTA FINANCIERO                     </v>
          </cell>
          <cell r="L183">
            <v>60000</v>
          </cell>
          <cell r="W183">
            <v>2718.74</v>
          </cell>
          <cell r="X183">
            <v>1722</v>
          </cell>
          <cell r="Y183">
            <v>1824</v>
          </cell>
          <cell r="Z183">
            <v>3839.56</v>
          </cell>
          <cell r="AA183">
            <v>748.03</v>
          </cell>
          <cell r="AB183">
            <v>3402.83</v>
          </cell>
          <cell r="AM183">
            <v>14280.16</v>
          </cell>
          <cell r="AN183">
            <v>45719.839999999997</v>
          </cell>
          <cell r="AP183" t="str">
            <v xml:space="preserve">Femenino  </v>
          </cell>
          <cell r="AT183">
            <v>0</v>
          </cell>
        </row>
        <row r="184">
          <cell r="A184" t="str">
            <v>FRANCISCA VICTORIA BRITO BURGOS</v>
          </cell>
          <cell r="G184" t="str">
            <v xml:space="preserve">13.1-DEPARTAMENTO DE CONTABILIDAD                                               </v>
          </cell>
          <cell r="H184" t="str">
            <v xml:space="preserve">AUXILIAR ADMINISTRATIVO                 </v>
          </cell>
          <cell r="L184">
            <v>35000</v>
          </cell>
          <cell r="W184">
            <v>0</v>
          </cell>
          <cell r="X184">
            <v>1004.5</v>
          </cell>
          <cell r="Y184">
            <v>1064</v>
          </cell>
          <cell r="Z184">
            <v>0</v>
          </cell>
          <cell r="AA184">
            <v>0</v>
          </cell>
          <cell r="AB184">
            <v>0</v>
          </cell>
          <cell r="AM184">
            <v>2093.5</v>
          </cell>
          <cell r="AN184">
            <v>32906.5</v>
          </cell>
          <cell r="AP184" t="str">
            <v xml:space="preserve">Femenino  </v>
          </cell>
          <cell r="AT184">
            <v>0</v>
          </cell>
        </row>
        <row r="185">
          <cell r="A185" t="str">
            <v>GAUDIS ESPERANZA MONTAS SANTANA</v>
          </cell>
          <cell r="G185" t="str">
            <v xml:space="preserve">13.1-DEPARTAMENTO DE CONTABILIDAD                                               </v>
          </cell>
          <cell r="H185" t="str">
            <v xml:space="preserve">ENC. CONC. BANCARIAS                    </v>
          </cell>
          <cell r="L185">
            <v>65000</v>
          </cell>
          <cell r="W185">
            <v>4427.55</v>
          </cell>
          <cell r="X185">
            <v>1865.5</v>
          </cell>
          <cell r="Y185">
            <v>1976</v>
          </cell>
          <cell r="Z185">
            <v>0</v>
          </cell>
          <cell r="AA185">
            <v>0</v>
          </cell>
          <cell r="AB185">
            <v>0</v>
          </cell>
          <cell r="AM185">
            <v>8394.0499999999993</v>
          </cell>
          <cell r="AN185">
            <v>56605.95</v>
          </cell>
          <cell r="AP185" t="str">
            <v xml:space="preserve">Femenino  </v>
          </cell>
          <cell r="AT185">
            <v>100</v>
          </cell>
        </row>
        <row r="186">
          <cell r="A186" t="str">
            <v>SULEIKA EVARISTA RUIZ CUEVAS</v>
          </cell>
          <cell r="G186" t="str">
            <v xml:space="preserve">13.1-DEPARTAMENTO DE CONTABILIDAD                                               </v>
          </cell>
          <cell r="H186" t="str">
            <v xml:space="preserve">ENCARGADO(A)                            </v>
          </cell>
          <cell r="L186">
            <v>120000</v>
          </cell>
          <cell r="W186">
            <v>16809.939999999999</v>
          </cell>
          <cell r="X186">
            <v>3444</v>
          </cell>
          <cell r="Y186">
            <v>3648</v>
          </cell>
          <cell r="Z186">
            <v>0</v>
          </cell>
          <cell r="AA186">
            <v>1496.06</v>
          </cell>
          <cell r="AB186">
            <v>19465.63</v>
          </cell>
          <cell r="AM186">
            <v>44888.63</v>
          </cell>
          <cell r="AN186">
            <v>75111.37</v>
          </cell>
          <cell r="AP186" t="str">
            <v xml:space="preserve">Femenino  </v>
          </cell>
          <cell r="AT186">
            <v>0</v>
          </cell>
        </row>
        <row r="187">
          <cell r="A187" t="str">
            <v>GRISELY ANYELINA LIRIANO PEREZ</v>
          </cell>
          <cell r="G187" t="str">
            <v xml:space="preserve">13.2-DEPARTAMENTO DE TESORERIA                                                  </v>
          </cell>
          <cell r="H187" t="str">
            <v xml:space="preserve">TECNICO ADMINISTRATIVO                  </v>
          </cell>
          <cell r="L187">
            <v>36000</v>
          </cell>
          <cell r="W187">
            <v>0</v>
          </cell>
          <cell r="X187">
            <v>1033.2</v>
          </cell>
          <cell r="Y187">
            <v>1094.4000000000001</v>
          </cell>
          <cell r="Z187">
            <v>0</v>
          </cell>
          <cell r="AA187">
            <v>1349.63</v>
          </cell>
          <cell r="AB187">
            <v>6772.79</v>
          </cell>
          <cell r="AM187">
            <v>10375.02</v>
          </cell>
          <cell r="AN187">
            <v>25624.98</v>
          </cell>
          <cell r="AP187" t="str">
            <v xml:space="preserve">Femenino  </v>
          </cell>
          <cell r="AT187">
            <v>100</v>
          </cell>
        </row>
        <row r="188">
          <cell r="A188" t="str">
            <v>LUZ MARIA HEREDIA HEREDIA</v>
          </cell>
          <cell r="G188" t="str">
            <v xml:space="preserve">13.2-DEPARTAMENTO DE TESORERIA                                                  </v>
          </cell>
          <cell r="H188" t="str">
            <v xml:space="preserve">TECNICO ADMINISTRATIVO                  </v>
          </cell>
          <cell r="L188">
            <v>45000</v>
          </cell>
          <cell r="W188">
            <v>860.36</v>
          </cell>
          <cell r="X188">
            <v>1291.5</v>
          </cell>
          <cell r="Y188">
            <v>1368</v>
          </cell>
          <cell r="Z188">
            <v>1919.78</v>
          </cell>
          <cell r="AA188">
            <v>1496.06</v>
          </cell>
          <cell r="AB188">
            <v>24919.53</v>
          </cell>
          <cell r="AM188">
            <v>31930.23</v>
          </cell>
          <cell r="AN188">
            <v>13069.77</v>
          </cell>
          <cell r="AP188" t="str">
            <v xml:space="preserve">Femenino  </v>
          </cell>
          <cell r="AT188">
            <v>50</v>
          </cell>
        </row>
        <row r="189">
          <cell r="A189" t="str">
            <v>RODOLFO ANTONIO HEREDIA SANTOS</v>
          </cell>
          <cell r="G189" t="str">
            <v xml:space="preserve">13.2-DEPARTAMENTO DE TESORERIA                                                  </v>
          </cell>
          <cell r="H189" t="str">
            <v xml:space="preserve">AUXILIAR ADMINISTRATIVO                 </v>
          </cell>
          <cell r="L189">
            <v>30000</v>
          </cell>
          <cell r="W189">
            <v>0</v>
          </cell>
          <cell r="X189">
            <v>861</v>
          </cell>
          <cell r="Y189">
            <v>912</v>
          </cell>
          <cell r="Z189">
            <v>0</v>
          </cell>
          <cell r="AA189">
            <v>0</v>
          </cell>
          <cell r="AB189">
            <v>0</v>
          </cell>
          <cell r="AM189">
            <v>1798</v>
          </cell>
          <cell r="AN189">
            <v>28202</v>
          </cell>
          <cell r="AP189" t="str">
            <v xml:space="preserve">Masculino </v>
          </cell>
          <cell r="AT189">
            <v>0</v>
          </cell>
        </row>
        <row r="190">
          <cell r="A190" t="str">
            <v>DOMINGO JOSE BELLO DE LA PAZ</v>
          </cell>
          <cell r="G190" t="str">
            <v xml:space="preserve">13.3-SECCION DE ACTIVO FIJO                                                     </v>
          </cell>
          <cell r="H190" t="str">
            <v xml:space="preserve">SUB-ENCARGADO(A)                        </v>
          </cell>
          <cell r="L190">
            <v>60000</v>
          </cell>
          <cell r="W190">
            <v>3486.65</v>
          </cell>
          <cell r="X190">
            <v>1722</v>
          </cell>
          <cell r="Y190">
            <v>1824</v>
          </cell>
          <cell r="Z190">
            <v>0</v>
          </cell>
          <cell r="AA190">
            <v>0</v>
          </cell>
          <cell r="AB190">
            <v>0</v>
          </cell>
          <cell r="AM190">
            <v>7057.65</v>
          </cell>
          <cell r="AN190">
            <v>52942.35</v>
          </cell>
          <cell r="AP190" t="str">
            <v xml:space="preserve">Masculino </v>
          </cell>
          <cell r="AT190">
            <v>0</v>
          </cell>
        </row>
        <row r="191">
          <cell r="A191" t="str">
            <v>MIRIAN  AUILDA GUERRERO</v>
          </cell>
          <cell r="G191" t="str">
            <v xml:space="preserve">13.3-SECCION DE ACTIVO FIJO                                                     </v>
          </cell>
          <cell r="H191" t="str">
            <v xml:space="preserve">TECNICO ADMINISTRATIVO                  </v>
          </cell>
          <cell r="L191">
            <v>45000</v>
          </cell>
          <cell r="W191">
            <v>1148.33</v>
          </cell>
          <cell r="X191">
            <v>1291.5</v>
          </cell>
          <cell r="Y191">
            <v>1368</v>
          </cell>
          <cell r="Z191">
            <v>0</v>
          </cell>
          <cell r="AA191">
            <v>748.03</v>
          </cell>
          <cell r="AB191">
            <v>5703</v>
          </cell>
          <cell r="AM191">
            <v>10283.86</v>
          </cell>
          <cell r="AN191">
            <v>34716.14</v>
          </cell>
          <cell r="AP191" t="str">
            <v xml:space="preserve">Femenino  </v>
          </cell>
          <cell r="AT191">
            <v>0</v>
          </cell>
        </row>
        <row r="192">
          <cell r="A192" t="str">
            <v>NICOLAZA ARGENTINA FELIZ FAMILIA</v>
          </cell>
          <cell r="G192" t="str">
            <v xml:space="preserve">13.3-SECCION DE ACTIVO FIJO                                                     </v>
          </cell>
          <cell r="H192" t="str">
            <v xml:space="preserve">ENCARGADO(A)                            </v>
          </cell>
          <cell r="L192">
            <v>60000</v>
          </cell>
          <cell r="W192">
            <v>3486.65</v>
          </cell>
          <cell r="X192">
            <v>1722</v>
          </cell>
          <cell r="Y192">
            <v>1824</v>
          </cell>
          <cell r="Z192">
            <v>0</v>
          </cell>
          <cell r="AA192">
            <v>0</v>
          </cell>
          <cell r="AB192">
            <v>0</v>
          </cell>
          <cell r="AM192">
            <v>7057.65</v>
          </cell>
          <cell r="AN192">
            <v>52942.35</v>
          </cell>
          <cell r="AP192" t="str">
            <v xml:space="preserve">Femenino  </v>
          </cell>
          <cell r="AT192">
            <v>0</v>
          </cell>
        </row>
        <row r="193">
          <cell r="A193" t="str">
            <v>SOBEIDA TAVAREZ CABRERA</v>
          </cell>
          <cell r="G193" t="str">
            <v xml:space="preserve">13.3-SECCION DE ACTIVO FIJO                                                     </v>
          </cell>
          <cell r="H193" t="str">
            <v xml:space="preserve">ANALISTA FINANCIERO                     </v>
          </cell>
          <cell r="L193">
            <v>50000</v>
          </cell>
          <cell r="W193">
            <v>1278.07</v>
          </cell>
          <cell r="X193">
            <v>1435</v>
          </cell>
          <cell r="Y193">
            <v>1520</v>
          </cell>
          <cell r="Z193">
            <v>3839.56</v>
          </cell>
          <cell r="AA193">
            <v>0</v>
          </cell>
          <cell r="AB193">
            <v>1000</v>
          </cell>
          <cell r="AM193">
            <v>9097.6299999999992</v>
          </cell>
          <cell r="AN193">
            <v>40902.370000000003</v>
          </cell>
          <cell r="AP193" t="str">
            <v xml:space="preserve">Femenino  </v>
          </cell>
          <cell r="AT193">
            <v>0</v>
          </cell>
        </row>
        <row r="194">
          <cell r="A194" t="str">
            <v xml:space="preserve"> DANIEL UREÑA MITCHEL</v>
          </cell>
          <cell r="G194" t="str">
            <v xml:space="preserve">13.4-DIVISION DE PRESUPUESTO                                                    </v>
          </cell>
          <cell r="H194" t="str">
            <v xml:space="preserve">ENCARGADO(A)                            </v>
          </cell>
          <cell r="L194">
            <v>150000</v>
          </cell>
          <cell r="W194">
            <v>17265.810000000001</v>
          </cell>
          <cell r="X194">
            <v>4305</v>
          </cell>
          <cell r="Y194">
            <v>4560</v>
          </cell>
          <cell r="Z194">
            <v>0</v>
          </cell>
          <cell r="AA194">
            <v>0</v>
          </cell>
          <cell r="AB194">
            <v>17432.53</v>
          </cell>
          <cell r="AM194">
            <v>47955.71</v>
          </cell>
          <cell r="AN194">
            <v>102044.29</v>
          </cell>
          <cell r="AP194" t="str">
            <v xml:space="preserve">Masculino </v>
          </cell>
          <cell r="AT194">
            <v>100</v>
          </cell>
        </row>
        <row r="195">
          <cell r="A195" t="str">
            <v>JOSE AMAURYS RAMIREZ MENDEZ</v>
          </cell>
          <cell r="G195" t="str">
            <v xml:space="preserve">13.4-DIVISION DE PRESUPUESTO                                                    </v>
          </cell>
          <cell r="H195" t="str">
            <v xml:space="preserve">ANALISTA DE PRESUPUESTO                 </v>
          </cell>
          <cell r="L195">
            <v>60000</v>
          </cell>
          <cell r="W195">
            <v>3486.65</v>
          </cell>
          <cell r="X195">
            <v>1722</v>
          </cell>
          <cell r="Y195">
            <v>1824</v>
          </cell>
          <cell r="Z195">
            <v>0</v>
          </cell>
          <cell r="AA195">
            <v>0</v>
          </cell>
          <cell r="AB195">
            <v>0</v>
          </cell>
          <cell r="AM195">
            <v>7057.65</v>
          </cell>
          <cell r="AN195">
            <v>52942.35</v>
          </cell>
          <cell r="AP195" t="str">
            <v xml:space="preserve">Masculino </v>
          </cell>
          <cell r="AT195">
            <v>0</v>
          </cell>
        </row>
        <row r="196">
          <cell r="A196" t="str">
            <v xml:space="preserve"> INGRID ISABEL ESTEVEZ MEJIA</v>
          </cell>
          <cell r="G196" t="str">
            <v xml:space="preserve">14-DIRECCION ADMINISTRATIVA                                                     </v>
          </cell>
          <cell r="H196" t="str">
            <v xml:space="preserve">DIRECTOR(A)                             </v>
          </cell>
          <cell r="L196">
            <v>150000</v>
          </cell>
          <cell r="W196">
            <v>23866.69</v>
          </cell>
          <cell r="X196">
            <v>4305</v>
          </cell>
          <cell r="Y196">
            <v>4560</v>
          </cell>
          <cell r="Z196">
            <v>0</v>
          </cell>
          <cell r="AA196">
            <v>1947.6</v>
          </cell>
          <cell r="AB196">
            <v>2000</v>
          </cell>
          <cell r="AM196">
            <v>36704.29</v>
          </cell>
          <cell r="AN196">
            <v>113295.71</v>
          </cell>
          <cell r="AP196" t="str">
            <v xml:space="preserve">Femenino  </v>
          </cell>
          <cell r="AT196">
            <v>0</v>
          </cell>
        </row>
        <row r="197">
          <cell r="A197" t="str">
            <v>ALBANIA LUNA MARCELINO</v>
          </cell>
          <cell r="G197" t="str">
            <v xml:space="preserve">14-DIRECCION ADMINISTRATIVA                                                     </v>
          </cell>
          <cell r="H197" t="str">
            <v xml:space="preserve">AUXILIAR ADMINISTRATIVO                 </v>
          </cell>
          <cell r="L197">
            <v>35000</v>
          </cell>
          <cell r="W197">
            <v>0</v>
          </cell>
          <cell r="X197">
            <v>1004.5</v>
          </cell>
          <cell r="Y197">
            <v>1064</v>
          </cell>
          <cell r="Z197">
            <v>0</v>
          </cell>
          <cell r="AA197">
            <v>0</v>
          </cell>
          <cell r="AB197">
            <v>0</v>
          </cell>
          <cell r="AM197">
            <v>2093.5</v>
          </cell>
          <cell r="AN197">
            <v>32906.5</v>
          </cell>
          <cell r="AP197" t="str">
            <v xml:space="preserve">Femenino  </v>
          </cell>
          <cell r="AT197">
            <v>0</v>
          </cell>
        </row>
        <row r="198">
          <cell r="A198" t="str">
            <v>CARMEN DAHIANA GOMEZ TURBI</v>
          </cell>
          <cell r="G198" t="str">
            <v xml:space="preserve">14-DIRECCION ADMINISTRATIVA                                                     </v>
          </cell>
          <cell r="H198" t="str">
            <v xml:space="preserve">TECNICO ADMINISTRATIVO                  </v>
          </cell>
          <cell r="L198">
            <v>40000</v>
          </cell>
          <cell r="W198">
            <v>442.65</v>
          </cell>
          <cell r="X198">
            <v>1148</v>
          </cell>
          <cell r="Y198">
            <v>1216</v>
          </cell>
          <cell r="Z198">
            <v>0</v>
          </cell>
          <cell r="AA198">
            <v>0</v>
          </cell>
          <cell r="AB198">
            <v>0</v>
          </cell>
          <cell r="AM198">
            <v>2831.65</v>
          </cell>
          <cell r="AN198">
            <v>37168.35</v>
          </cell>
          <cell r="AP198" t="str">
            <v xml:space="preserve">Femenino  </v>
          </cell>
          <cell r="AT198">
            <v>0</v>
          </cell>
        </row>
        <row r="199">
          <cell r="A199" t="str">
            <v>HELAINE FIORDALIZA GOMEZ ABREU</v>
          </cell>
          <cell r="G199" t="str">
            <v xml:space="preserve">14-DIRECCION ADMINISTRATIVA                                                     </v>
          </cell>
          <cell r="H199" t="str">
            <v xml:space="preserve">COORDINADOR                             </v>
          </cell>
          <cell r="L199">
            <v>75000</v>
          </cell>
          <cell r="W199">
            <v>5541.44</v>
          </cell>
          <cell r="X199">
            <v>2152.5</v>
          </cell>
          <cell r="Y199">
            <v>2280</v>
          </cell>
          <cell r="Z199">
            <v>3839.56</v>
          </cell>
          <cell r="AA199">
            <v>1349.63</v>
          </cell>
          <cell r="AB199">
            <v>0</v>
          </cell>
          <cell r="AM199">
            <v>15188.13</v>
          </cell>
          <cell r="AN199">
            <v>59811.87</v>
          </cell>
          <cell r="AP199" t="str">
            <v xml:space="preserve">Femenino  </v>
          </cell>
          <cell r="AT199">
            <v>0</v>
          </cell>
        </row>
        <row r="200">
          <cell r="A200" t="str">
            <v>LIRISMER DE LA CRUZ MORA</v>
          </cell>
          <cell r="G200" t="str">
            <v xml:space="preserve">14-DIRECCION ADMINISTRATIVA                                                     </v>
          </cell>
          <cell r="H200" t="str">
            <v xml:space="preserve">AUXILIAR ADMINISTRATIVO                 </v>
          </cell>
          <cell r="L200">
            <v>35000</v>
          </cell>
          <cell r="W200">
            <v>0</v>
          </cell>
          <cell r="X200">
            <v>1004.5</v>
          </cell>
          <cell r="Y200">
            <v>1064</v>
          </cell>
          <cell r="Z200">
            <v>0</v>
          </cell>
          <cell r="AA200">
            <v>0</v>
          </cell>
          <cell r="AB200">
            <v>0</v>
          </cell>
          <cell r="AM200">
            <v>2093.5</v>
          </cell>
          <cell r="AN200">
            <v>32906.5</v>
          </cell>
          <cell r="AP200" t="str">
            <v xml:space="preserve">Femenino  </v>
          </cell>
          <cell r="AT200">
            <v>0</v>
          </cell>
        </row>
        <row r="201">
          <cell r="A201" t="str">
            <v>ROSA ELENA GARCIA MEDINA</v>
          </cell>
          <cell r="G201" t="str">
            <v xml:space="preserve">14-DIRECCION ADMINISTRATIVA                                                     </v>
          </cell>
          <cell r="H201" t="str">
            <v xml:space="preserve">ANALISTA FINANCIERO                     </v>
          </cell>
          <cell r="L201">
            <v>60000</v>
          </cell>
          <cell r="W201">
            <v>3486.65</v>
          </cell>
          <cell r="X201">
            <v>1722</v>
          </cell>
          <cell r="Y201">
            <v>1824</v>
          </cell>
          <cell r="Z201">
            <v>0</v>
          </cell>
          <cell r="AA201">
            <v>0</v>
          </cell>
          <cell r="AB201">
            <v>14666.71</v>
          </cell>
          <cell r="AM201">
            <v>21824.36</v>
          </cell>
          <cell r="AN201">
            <v>38175.64</v>
          </cell>
          <cell r="AP201" t="str">
            <v xml:space="preserve">Femenino  </v>
          </cell>
          <cell r="AT201">
            <v>100</v>
          </cell>
        </row>
        <row r="202">
          <cell r="A202" t="str">
            <v>JUAN DE MATA DOMINGUEZ ALVAREZ</v>
          </cell>
          <cell r="G202" t="str">
            <v xml:space="preserve">14.1-DPTO. DE SEGURIDAD                                                         </v>
          </cell>
          <cell r="H202" t="str">
            <v xml:space="preserve">SEGURIDAD                               </v>
          </cell>
          <cell r="L202">
            <v>15000</v>
          </cell>
          <cell r="W202">
            <v>0</v>
          </cell>
          <cell r="X202">
            <v>430.5</v>
          </cell>
          <cell r="Y202">
            <v>456</v>
          </cell>
          <cell r="Z202">
            <v>0</v>
          </cell>
          <cell r="AA202">
            <v>0</v>
          </cell>
          <cell r="AB202">
            <v>0</v>
          </cell>
          <cell r="AM202">
            <v>911.5</v>
          </cell>
          <cell r="AN202">
            <v>14088.5</v>
          </cell>
          <cell r="AP202" t="str">
            <v xml:space="preserve">Masculino </v>
          </cell>
          <cell r="AT202">
            <v>0</v>
          </cell>
        </row>
        <row r="203">
          <cell r="A203" t="str">
            <v>NARCISO YSIDRO HERNANDEZ DISLA</v>
          </cell>
          <cell r="G203" t="str">
            <v xml:space="preserve">14.1-DPTO. DE SEGURIDAD                                                         </v>
          </cell>
          <cell r="H203" t="str">
            <v xml:space="preserve">SEGURIDAD                               </v>
          </cell>
          <cell r="L203">
            <v>12000</v>
          </cell>
          <cell r="W203">
            <v>0</v>
          </cell>
          <cell r="X203">
            <v>344.4</v>
          </cell>
          <cell r="Y203">
            <v>364.8</v>
          </cell>
          <cell r="Z203">
            <v>0</v>
          </cell>
          <cell r="AA203">
            <v>0</v>
          </cell>
          <cell r="AB203">
            <v>0</v>
          </cell>
          <cell r="AM203">
            <v>734.2</v>
          </cell>
          <cell r="AN203">
            <v>11265.8</v>
          </cell>
          <cell r="AP203" t="str">
            <v xml:space="preserve">Masculino </v>
          </cell>
          <cell r="AT203">
            <v>0</v>
          </cell>
        </row>
        <row r="204">
          <cell r="A204" t="str">
            <v>NATIELY DEL CARMEN REYES</v>
          </cell>
          <cell r="G204" t="str">
            <v xml:space="preserve">14.1-DPTO. DE SEGURIDAD                                                         </v>
          </cell>
          <cell r="H204" t="str">
            <v xml:space="preserve">AUXILIAR ADMINISTRATIVO                 </v>
          </cell>
          <cell r="L204">
            <v>26000</v>
          </cell>
          <cell r="W204">
            <v>0</v>
          </cell>
          <cell r="X204">
            <v>746.2</v>
          </cell>
          <cell r="Y204">
            <v>790.4</v>
          </cell>
          <cell r="Z204">
            <v>0</v>
          </cell>
          <cell r="AA204">
            <v>0</v>
          </cell>
          <cell r="AB204">
            <v>1489.75</v>
          </cell>
          <cell r="AM204">
            <v>3051.35</v>
          </cell>
          <cell r="AN204">
            <v>22948.65</v>
          </cell>
          <cell r="AP204" t="str">
            <v xml:space="preserve">Femenino  </v>
          </cell>
          <cell r="AT204">
            <v>0</v>
          </cell>
        </row>
        <row r="205">
          <cell r="A205" t="str">
            <v>AGUSTIN PEGUERO ARIAS</v>
          </cell>
          <cell r="G205" t="str">
            <v xml:space="preserve">14.2-DPTO. SERVICIOS GENERALES                                                  </v>
          </cell>
          <cell r="H205" t="str">
            <v xml:space="preserve">JARDINERO                               </v>
          </cell>
          <cell r="L205">
            <v>25000</v>
          </cell>
          <cell r="W205">
            <v>0</v>
          </cell>
          <cell r="X205">
            <v>717.5</v>
          </cell>
          <cell r="Y205">
            <v>760</v>
          </cell>
          <cell r="Z205">
            <v>0</v>
          </cell>
          <cell r="AA205">
            <v>0</v>
          </cell>
          <cell r="AB205">
            <v>5252.14</v>
          </cell>
          <cell r="AM205">
            <v>6754.64</v>
          </cell>
          <cell r="AN205">
            <v>18245.36</v>
          </cell>
          <cell r="AP205" t="str">
            <v xml:space="preserve">Masculino </v>
          </cell>
          <cell r="AT205">
            <v>0</v>
          </cell>
        </row>
        <row r="206">
          <cell r="A206" t="str">
            <v>ALCIBIADES PEREZ JIMENEZ</v>
          </cell>
          <cell r="G206" t="str">
            <v xml:space="preserve">14.2-DPTO. SERVICIOS GENERALES                                                  </v>
          </cell>
          <cell r="H206" t="str">
            <v xml:space="preserve">AUXILIAR ADMINISTRATIVO                 </v>
          </cell>
          <cell r="L206">
            <v>35000</v>
          </cell>
          <cell r="W206">
            <v>0</v>
          </cell>
          <cell r="X206">
            <v>1004.5</v>
          </cell>
          <cell r="Y206">
            <v>1064</v>
          </cell>
          <cell r="Z206">
            <v>0</v>
          </cell>
          <cell r="AA206">
            <v>0</v>
          </cell>
          <cell r="AB206">
            <v>3080</v>
          </cell>
          <cell r="AM206">
            <v>5173.5</v>
          </cell>
          <cell r="AN206">
            <v>29826.5</v>
          </cell>
          <cell r="AP206" t="str">
            <v xml:space="preserve">Masculino </v>
          </cell>
          <cell r="AT206">
            <v>0</v>
          </cell>
        </row>
        <row r="207">
          <cell r="A207" t="str">
            <v>AMPARO MONTERO</v>
          </cell>
          <cell r="G207" t="str">
            <v xml:space="preserve">14.2-DPTO. SERVICIOS GENERALES                                                  </v>
          </cell>
          <cell r="H207" t="str">
            <v xml:space="preserve">CONSERJE                                </v>
          </cell>
          <cell r="L207">
            <v>22000</v>
          </cell>
          <cell r="W207">
            <v>0</v>
          </cell>
          <cell r="X207">
            <v>631.4</v>
          </cell>
          <cell r="Y207">
            <v>668.8</v>
          </cell>
          <cell r="Z207">
            <v>0</v>
          </cell>
          <cell r="AA207">
            <v>0</v>
          </cell>
          <cell r="AB207">
            <v>0</v>
          </cell>
          <cell r="AM207">
            <v>1325.2</v>
          </cell>
          <cell r="AN207">
            <v>20674.8</v>
          </cell>
          <cell r="AP207" t="str">
            <v xml:space="preserve">Femenino  </v>
          </cell>
          <cell r="AT207">
            <v>0</v>
          </cell>
        </row>
        <row r="208">
          <cell r="A208" t="str">
            <v>ANA MARIA ACOSTA</v>
          </cell>
          <cell r="G208" t="str">
            <v xml:space="preserve">14.2-DPTO. SERVICIOS GENERALES                                                  </v>
          </cell>
          <cell r="H208" t="str">
            <v xml:space="preserve">CONSERJE                                </v>
          </cell>
          <cell r="L208">
            <v>22000</v>
          </cell>
          <cell r="W208">
            <v>0</v>
          </cell>
          <cell r="X208">
            <v>631.4</v>
          </cell>
          <cell r="Y208">
            <v>668.8</v>
          </cell>
          <cell r="Z208">
            <v>0</v>
          </cell>
          <cell r="AA208">
            <v>0</v>
          </cell>
          <cell r="AB208">
            <v>10673.41</v>
          </cell>
          <cell r="AM208">
            <v>11998.61</v>
          </cell>
          <cell r="AN208">
            <v>10001.39</v>
          </cell>
          <cell r="AP208" t="str">
            <v xml:space="preserve">Femenino  </v>
          </cell>
          <cell r="AT208">
            <v>0</v>
          </cell>
        </row>
        <row r="209">
          <cell r="A209" t="str">
            <v>ANGELA SORIANO CABRERA</v>
          </cell>
          <cell r="G209" t="str">
            <v xml:space="preserve">14.2-DPTO. SERVICIOS GENERALES                                                  </v>
          </cell>
          <cell r="H209" t="str">
            <v xml:space="preserve">CONSERJE                                </v>
          </cell>
          <cell r="L209">
            <v>20000</v>
          </cell>
          <cell r="W209">
            <v>0</v>
          </cell>
          <cell r="X209">
            <v>574</v>
          </cell>
          <cell r="Y209">
            <v>608</v>
          </cell>
          <cell r="Z209">
            <v>0</v>
          </cell>
          <cell r="AA209">
            <v>0</v>
          </cell>
          <cell r="AB209">
            <v>3036.63</v>
          </cell>
          <cell r="AM209">
            <v>4243.63</v>
          </cell>
          <cell r="AN209">
            <v>15756.37</v>
          </cell>
          <cell r="AP209" t="str">
            <v xml:space="preserve">Femenino  </v>
          </cell>
          <cell r="AT209">
            <v>0</v>
          </cell>
        </row>
        <row r="210">
          <cell r="A210" t="str">
            <v>ARSENIO SEPULVEDA VALLEJO</v>
          </cell>
          <cell r="G210" t="str">
            <v xml:space="preserve">14.2-DPTO. SERVICIOS GENERALES                                                  </v>
          </cell>
          <cell r="H210" t="str">
            <v xml:space="preserve">AYUDANTE DE MANTENIMIENTO               </v>
          </cell>
          <cell r="L210">
            <v>25000</v>
          </cell>
          <cell r="W210">
            <v>0</v>
          </cell>
          <cell r="X210">
            <v>717.5</v>
          </cell>
          <cell r="Y210">
            <v>760</v>
          </cell>
          <cell r="Z210">
            <v>0</v>
          </cell>
          <cell r="AA210">
            <v>0</v>
          </cell>
          <cell r="AB210">
            <v>0</v>
          </cell>
          <cell r="AM210">
            <v>1502.5</v>
          </cell>
          <cell r="AN210">
            <v>23497.5</v>
          </cell>
          <cell r="AP210" t="str">
            <v xml:space="preserve">Masculino </v>
          </cell>
          <cell r="AT210">
            <v>0</v>
          </cell>
        </row>
        <row r="211">
          <cell r="A211" t="str">
            <v>BEATRIZ MARGARITA CARABALLO DE UREÑA</v>
          </cell>
          <cell r="G211" t="str">
            <v xml:space="preserve">14.2-DPTO. SERVICIOS GENERALES                                                  </v>
          </cell>
          <cell r="H211" t="str">
            <v xml:space="preserve">CONSERJE                                </v>
          </cell>
          <cell r="L211">
            <v>20000</v>
          </cell>
          <cell r="W211">
            <v>0</v>
          </cell>
          <cell r="X211">
            <v>574</v>
          </cell>
          <cell r="Y211">
            <v>608</v>
          </cell>
          <cell r="Z211">
            <v>0</v>
          </cell>
          <cell r="AA211">
            <v>0</v>
          </cell>
          <cell r="AB211">
            <v>0</v>
          </cell>
          <cell r="AM211">
            <v>1207</v>
          </cell>
          <cell r="AN211">
            <v>18793</v>
          </cell>
          <cell r="AP211" t="str">
            <v xml:space="preserve">Femenino  </v>
          </cell>
          <cell r="AT211">
            <v>0</v>
          </cell>
        </row>
        <row r="212">
          <cell r="A212" t="str">
            <v>BERNALISIS YECENIS RAMIREZ BAEZ</v>
          </cell>
          <cell r="G212" t="str">
            <v xml:space="preserve">14.2-DPTO. SERVICIOS GENERALES                                                  </v>
          </cell>
          <cell r="H212" t="str">
            <v xml:space="preserve">CONSERJE                                </v>
          </cell>
          <cell r="L212">
            <v>25000</v>
          </cell>
          <cell r="W212">
            <v>0</v>
          </cell>
          <cell r="X212">
            <v>717.5</v>
          </cell>
          <cell r="Y212">
            <v>760</v>
          </cell>
          <cell r="Z212">
            <v>1919.78</v>
          </cell>
          <cell r="AA212">
            <v>0</v>
          </cell>
          <cell r="AB212">
            <v>4169.6400000000003</v>
          </cell>
          <cell r="AM212">
            <v>7591.92</v>
          </cell>
          <cell r="AN212">
            <v>17408.080000000002</v>
          </cell>
          <cell r="AP212" t="str">
            <v xml:space="preserve">Femenino  </v>
          </cell>
          <cell r="AT212">
            <v>0</v>
          </cell>
        </row>
        <row r="213">
          <cell r="A213" t="str">
            <v>CANDIDA CUEVAS GERARDO</v>
          </cell>
          <cell r="G213" t="str">
            <v xml:space="preserve">14.2-DPTO. SERVICIOS GENERALES                                                  </v>
          </cell>
          <cell r="H213" t="str">
            <v xml:space="preserve">CONSERJE                                </v>
          </cell>
          <cell r="L213">
            <v>20000</v>
          </cell>
          <cell r="W213">
            <v>0</v>
          </cell>
          <cell r="X213">
            <v>574</v>
          </cell>
          <cell r="Y213">
            <v>608</v>
          </cell>
          <cell r="Z213">
            <v>0</v>
          </cell>
          <cell r="AA213">
            <v>0</v>
          </cell>
          <cell r="AB213">
            <v>0</v>
          </cell>
          <cell r="AM213">
            <v>1207</v>
          </cell>
          <cell r="AN213">
            <v>18793</v>
          </cell>
          <cell r="AP213" t="str">
            <v xml:space="preserve">Femenino  </v>
          </cell>
          <cell r="AT213">
            <v>0</v>
          </cell>
        </row>
        <row r="214">
          <cell r="A214" t="str">
            <v>CHARLIS ROSARIO SUAREZ</v>
          </cell>
          <cell r="G214" t="str">
            <v xml:space="preserve">14.2-DPTO. SERVICIOS GENERALES                                                  </v>
          </cell>
          <cell r="H214" t="str">
            <v xml:space="preserve">PLOMERO                                 </v>
          </cell>
          <cell r="L214">
            <v>25000</v>
          </cell>
          <cell r="W214">
            <v>0</v>
          </cell>
          <cell r="X214">
            <v>717.5</v>
          </cell>
          <cell r="Y214">
            <v>760</v>
          </cell>
          <cell r="Z214">
            <v>0</v>
          </cell>
          <cell r="AA214">
            <v>0</v>
          </cell>
          <cell r="AB214">
            <v>10120.959999999999</v>
          </cell>
          <cell r="AM214">
            <v>11623.46</v>
          </cell>
          <cell r="AN214">
            <v>13376.54</v>
          </cell>
          <cell r="AP214" t="str">
            <v xml:space="preserve">Masculino </v>
          </cell>
          <cell r="AT214">
            <v>0</v>
          </cell>
        </row>
        <row r="215">
          <cell r="A215" t="str">
            <v>DOMINGO ANTONIO CUEVAS GONZALEZ</v>
          </cell>
          <cell r="G215" t="str">
            <v xml:space="preserve">14.2-DPTO. SERVICIOS GENERALES                                                  </v>
          </cell>
          <cell r="H215" t="str">
            <v xml:space="preserve">AUXILIAR ADMINISTRATIVO                 </v>
          </cell>
          <cell r="L215">
            <v>35000</v>
          </cell>
          <cell r="W215">
            <v>0</v>
          </cell>
          <cell r="X215">
            <v>1004.5</v>
          </cell>
          <cell r="Y215">
            <v>1064</v>
          </cell>
          <cell r="Z215">
            <v>0</v>
          </cell>
          <cell r="AA215">
            <v>0</v>
          </cell>
          <cell r="AB215">
            <v>500</v>
          </cell>
          <cell r="AM215">
            <v>2593.5</v>
          </cell>
          <cell r="AN215">
            <v>32406.5</v>
          </cell>
          <cell r="AP215" t="str">
            <v xml:space="preserve">Masculino </v>
          </cell>
          <cell r="AT215">
            <v>0</v>
          </cell>
        </row>
        <row r="216">
          <cell r="A216" t="str">
            <v>EDGAR RUDDIMEL MAMBRU</v>
          </cell>
          <cell r="G216" t="str">
            <v xml:space="preserve">14.2-DPTO. SERVICIOS GENERALES                                                  </v>
          </cell>
          <cell r="H216" t="str">
            <v xml:space="preserve">AYUDANTE DE MANTENIMIENTO               </v>
          </cell>
          <cell r="L216">
            <v>25000</v>
          </cell>
          <cell r="W216">
            <v>0</v>
          </cell>
          <cell r="X216">
            <v>717.5</v>
          </cell>
          <cell r="Y216">
            <v>760</v>
          </cell>
          <cell r="Z216">
            <v>0</v>
          </cell>
          <cell r="AA216">
            <v>0</v>
          </cell>
          <cell r="AB216">
            <v>0</v>
          </cell>
          <cell r="AM216">
            <v>1502.5</v>
          </cell>
          <cell r="AN216">
            <v>23497.5</v>
          </cell>
          <cell r="AP216" t="str">
            <v xml:space="preserve">Masculino </v>
          </cell>
          <cell r="AT216">
            <v>0</v>
          </cell>
        </row>
        <row r="217">
          <cell r="A217" t="str">
            <v>EDUARDO ANTONIO TINEO VENTURA</v>
          </cell>
          <cell r="G217" t="str">
            <v xml:space="preserve">14.2-DPTO. SERVICIOS GENERALES                                                  </v>
          </cell>
          <cell r="H217" t="str">
            <v xml:space="preserve">ENCARGADO(A)                            </v>
          </cell>
          <cell r="L217">
            <v>90000</v>
          </cell>
          <cell r="W217">
            <v>9273.24</v>
          </cell>
          <cell r="X217">
            <v>2583</v>
          </cell>
          <cell r="Y217">
            <v>2736</v>
          </cell>
          <cell r="Z217">
            <v>1919.78</v>
          </cell>
          <cell r="AA217">
            <v>0</v>
          </cell>
          <cell r="AB217">
            <v>1300</v>
          </cell>
          <cell r="AM217">
            <v>17837.02</v>
          </cell>
          <cell r="AN217">
            <v>72162.98</v>
          </cell>
          <cell r="AP217" t="str">
            <v xml:space="preserve">Masculino </v>
          </cell>
          <cell r="AT217">
            <v>0</v>
          </cell>
        </row>
        <row r="218">
          <cell r="A218" t="str">
            <v>ELISAUL ARTURO TINEO ORTIZ</v>
          </cell>
          <cell r="G218" t="str">
            <v xml:space="preserve">14.2-DPTO. SERVICIOS GENERALES                                                  </v>
          </cell>
          <cell r="H218" t="str">
            <v xml:space="preserve">JARDINERO                               </v>
          </cell>
          <cell r="L218">
            <v>21000</v>
          </cell>
          <cell r="W218">
            <v>0</v>
          </cell>
          <cell r="X218">
            <v>602.70000000000005</v>
          </cell>
          <cell r="Y218">
            <v>638.4</v>
          </cell>
          <cell r="Z218">
            <v>0</v>
          </cell>
          <cell r="AA218">
            <v>0</v>
          </cell>
          <cell r="AB218">
            <v>6809.9</v>
          </cell>
          <cell r="AM218">
            <v>8076</v>
          </cell>
          <cell r="AN218">
            <v>12924</v>
          </cell>
          <cell r="AP218" t="str">
            <v xml:space="preserve">Masculino </v>
          </cell>
          <cell r="AT218">
            <v>0</v>
          </cell>
        </row>
        <row r="219">
          <cell r="A219" t="str">
            <v>EMILY NAFTALY ENCARNACION SANTANA</v>
          </cell>
          <cell r="G219" t="str">
            <v xml:space="preserve">14.2-DPTO. SERVICIOS GENERALES                                                  </v>
          </cell>
          <cell r="H219" t="str">
            <v xml:space="preserve">CONSERJE                                </v>
          </cell>
          <cell r="L219">
            <v>15000</v>
          </cell>
          <cell r="W219">
            <v>0</v>
          </cell>
          <cell r="X219">
            <v>430.5</v>
          </cell>
          <cell r="Y219">
            <v>456</v>
          </cell>
          <cell r="Z219">
            <v>0</v>
          </cell>
          <cell r="AA219">
            <v>0</v>
          </cell>
          <cell r="AB219">
            <v>0</v>
          </cell>
          <cell r="AM219">
            <v>911.5</v>
          </cell>
          <cell r="AN219">
            <v>14088.5</v>
          </cell>
          <cell r="AP219" t="str">
            <v xml:space="preserve">Femenino  </v>
          </cell>
          <cell r="AT219">
            <v>0</v>
          </cell>
        </row>
        <row r="220">
          <cell r="A220" t="str">
            <v>ESTHER SANCHEZ DE OLEO</v>
          </cell>
          <cell r="G220" t="str">
            <v xml:space="preserve">14.2-DPTO. SERVICIOS GENERALES                                                  </v>
          </cell>
          <cell r="H220" t="str">
            <v xml:space="preserve">CONSERJE                                </v>
          </cell>
          <cell r="L220">
            <v>21000</v>
          </cell>
          <cell r="W220">
            <v>0</v>
          </cell>
          <cell r="X220">
            <v>602.70000000000005</v>
          </cell>
          <cell r="Y220">
            <v>638.4</v>
          </cell>
          <cell r="Z220">
            <v>1919.78</v>
          </cell>
          <cell r="AA220">
            <v>0</v>
          </cell>
          <cell r="AB220">
            <v>11677.16</v>
          </cell>
          <cell r="AM220">
            <v>14863.04</v>
          </cell>
          <cell r="AN220">
            <v>6136.96</v>
          </cell>
          <cell r="AP220" t="str">
            <v xml:space="preserve">Femenino  </v>
          </cell>
          <cell r="AT220">
            <v>0</v>
          </cell>
        </row>
        <row r="221">
          <cell r="A221" t="str">
            <v>EUSTAQUIA MERCEDES GOMEZ MENDEZ</v>
          </cell>
          <cell r="G221" t="str">
            <v xml:space="preserve">14.2-DPTO. SERVICIOS GENERALES                                                  </v>
          </cell>
          <cell r="H221" t="str">
            <v xml:space="preserve">CONSERJE                                </v>
          </cell>
          <cell r="L221">
            <v>22000</v>
          </cell>
          <cell r="W221">
            <v>0</v>
          </cell>
          <cell r="X221">
            <v>631.4</v>
          </cell>
          <cell r="Y221">
            <v>668.8</v>
          </cell>
          <cell r="Z221">
            <v>0</v>
          </cell>
          <cell r="AA221">
            <v>0</v>
          </cell>
          <cell r="AB221">
            <v>9004.2800000000007</v>
          </cell>
          <cell r="AM221">
            <v>10329.48</v>
          </cell>
          <cell r="AN221">
            <v>11670.52</v>
          </cell>
          <cell r="AP221" t="str">
            <v xml:space="preserve">Femenino  </v>
          </cell>
          <cell r="AT221">
            <v>0</v>
          </cell>
        </row>
        <row r="222">
          <cell r="A222" t="str">
            <v>FELIZ ANTONIO SUERO</v>
          </cell>
          <cell r="G222" t="str">
            <v xml:space="preserve">14.2-DPTO. SERVICIOS GENERALES                                                  </v>
          </cell>
          <cell r="H222" t="str">
            <v xml:space="preserve">CONSERJE                                </v>
          </cell>
          <cell r="L222">
            <v>22000</v>
          </cell>
          <cell r="W222">
            <v>0</v>
          </cell>
          <cell r="X222">
            <v>631.4</v>
          </cell>
          <cell r="Y222">
            <v>668.8</v>
          </cell>
          <cell r="Z222">
            <v>0</v>
          </cell>
          <cell r="AA222">
            <v>0</v>
          </cell>
          <cell r="AB222">
            <v>1000</v>
          </cell>
          <cell r="AM222">
            <v>2325.1999999999998</v>
          </cell>
          <cell r="AN222">
            <v>19674.8</v>
          </cell>
          <cell r="AP222" t="str">
            <v xml:space="preserve">Masculino </v>
          </cell>
          <cell r="AT222">
            <v>0</v>
          </cell>
        </row>
        <row r="223">
          <cell r="A223" t="str">
            <v>FRANCIA BATISTA BATISTA</v>
          </cell>
          <cell r="G223" t="str">
            <v xml:space="preserve">14.2-DPTO. SERVICIOS GENERALES                                                  </v>
          </cell>
          <cell r="H223" t="str">
            <v xml:space="preserve">CONSERJE                                </v>
          </cell>
          <cell r="L223">
            <v>21000</v>
          </cell>
          <cell r="W223">
            <v>0</v>
          </cell>
          <cell r="X223">
            <v>602.70000000000005</v>
          </cell>
          <cell r="Y223">
            <v>638.4</v>
          </cell>
          <cell r="Z223">
            <v>0</v>
          </cell>
          <cell r="AA223">
            <v>0</v>
          </cell>
          <cell r="AB223">
            <v>0</v>
          </cell>
          <cell r="AM223">
            <v>1266.0999999999999</v>
          </cell>
          <cell r="AN223">
            <v>19733.900000000001</v>
          </cell>
          <cell r="AP223" t="str">
            <v xml:space="preserve">Femenino  </v>
          </cell>
          <cell r="AT223">
            <v>0</v>
          </cell>
        </row>
        <row r="224">
          <cell r="A224" t="str">
            <v>GERMANIA RODRIGUEZ RODRIGUEZ</v>
          </cell>
          <cell r="G224" t="str">
            <v xml:space="preserve">14.2-DPTO. SERVICIOS GENERALES                                                  </v>
          </cell>
          <cell r="H224" t="str">
            <v xml:space="preserve">CONSERJE                                </v>
          </cell>
          <cell r="L224">
            <v>21000</v>
          </cell>
          <cell r="W224">
            <v>0</v>
          </cell>
          <cell r="X224">
            <v>602.70000000000005</v>
          </cell>
          <cell r="Y224">
            <v>638.4</v>
          </cell>
          <cell r="Z224">
            <v>0</v>
          </cell>
          <cell r="AA224">
            <v>0</v>
          </cell>
          <cell r="AB224">
            <v>8757.11</v>
          </cell>
          <cell r="AM224">
            <v>10023.209999999999</v>
          </cell>
          <cell r="AN224">
            <v>10976.79</v>
          </cell>
          <cell r="AP224" t="str">
            <v xml:space="preserve">Femenino  </v>
          </cell>
          <cell r="AT224">
            <v>0</v>
          </cell>
        </row>
        <row r="225">
          <cell r="A225" t="str">
            <v>GISELA MERCEDES DIAZ</v>
          </cell>
          <cell r="G225" t="str">
            <v xml:space="preserve">14.2-DPTO. SERVICIOS GENERALES                                                  </v>
          </cell>
          <cell r="H225" t="str">
            <v xml:space="preserve">CONSERJE                                </v>
          </cell>
          <cell r="L225">
            <v>22000</v>
          </cell>
          <cell r="W225">
            <v>0</v>
          </cell>
          <cell r="X225">
            <v>631.4</v>
          </cell>
          <cell r="Y225">
            <v>668.8</v>
          </cell>
          <cell r="Z225">
            <v>0</v>
          </cell>
          <cell r="AA225">
            <v>0</v>
          </cell>
          <cell r="AB225">
            <v>0</v>
          </cell>
          <cell r="AM225">
            <v>1325.2</v>
          </cell>
          <cell r="AN225">
            <v>20674.8</v>
          </cell>
          <cell r="AP225" t="str">
            <v xml:space="preserve">Femenino  </v>
          </cell>
          <cell r="AT225">
            <v>0</v>
          </cell>
        </row>
        <row r="226">
          <cell r="A226" t="str">
            <v>HENRY SANCHEZ MATEO</v>
          </cell>
          <cell r="G226" t="str">
            <v xml:space="preserve">14.2-DPTO. SERVICIOS GENERALES                                                  </v>
          </cell>
          <cell r="H226" t="str">
            <v xml:space="preserve">CONSERJE                                </v>
          </cell>
          <cell r="L226">
            <v>21000</v>
          </cell>
          <cell r="W226">
            <v>0</v>
          </cell>
          <cell r="X226">
            <v>602.70000000000005</v>
          </cell>
          <cell r="Y226">
            <v>638.4</v>
          </cell>
          <cell r="Z226">
            <v>0</v>
          </cell>
          <cell r="AA226">
            <v>0</v>
          </cell>
          <cell r="AB226">
            <v>6090.83</v>
          </cell>
          <cell r="AM226">
            <v>7356.93</v>
          </cell>
          <cell r="AN226">
            <v>13643.07</v>
          </cell>
          <cell r="AP226" t="str">
            <v xml:space="preserve">Masculino </v>
          </cell>
          <cell r="AT226">
            <v>0</v>
          </cell>
        </row>
        <row r="227">
          <cell r="A227" t="str">
            <v>IBELICE TEJADA DE AYALA</v>
          </cell>
          <cell r="G227" t="str">
            <v xml:space="preserve">14.2-DPTO. SERVICIOS GENERALES                                                  </v>
          </cell>
          <cell r="H227" t="str">
            <v xml:space="preserve">CONSERJE                                </v>
          </cell>
          <cell r="L227">
            <v>21000</v>
          </cell>
          <cell r="W227">
            <v>0</v>
          </cell>
          <cell r="X227">
            <v>602.70000000000005</v>
          </cell>
          <cell r="Y227">
            <v>638.4</v>
          </cell>
          <cell r="Z227">
            <v>0</v>
          </cell>
          <cell r="AA227">
            <v>0</v>
          </cell>
          <cell r="AB227">
            <v>0</v>
          </cell>
          <cell r="AM227">
            <v>1266.0999999999999</v>
          </cell>
          <cell r="AN227">
            <v>19733.900000000001</v>
          </cell>
          <cell r="AP227" t="str">
            <v xml:space="preserve">Femenino  </v>
          </cell>
          <cell r="AT227">
            <v>0</v>
          </cell>
        </row>
        <row r="228">
          <cell r="A228" t="str">
            <v>ILUMINADA RINCON DE LA CRUZ</v>
          </cell>
          <cell r="G228" t="str">
            <v xml:space="preserve">14.2-DPTO. SERVICIOS GENERALES                                                  </v>
          </cell>
          <cell r="H228" t="str">
            <v xml:space="preserve">CONSERJE                                </v>
          </cell>
          <cell r="L228">
            <v>21000</v>
          </cell>
          <cell r="W228">
            <v>0</v>
          </cell>
          <cell r="X228">
            <v>602.70000000000005</v>
          </cell>
          <cell r="Y228">
            <v>638.4</v>
          </cell>
          <cell r="Z228">
            <v>0</v>
          </cell>
          <cell r="AA228">
            <v>0</v>
          </cell>
          <cell r="AB228">
            <v>12595.31</v>
          </cell>
          <cell r="AM228">
            <v>13861.41</v>
          </cell>
          <cell r="AN228">
            <v>7138.59</v>
          </cell>
          <cell r="AP228" t="str">
            <v xml:space="preserve">Femenino  </v>
          </cell>
          <cell r="AT228">
            <v>0</v>
          </cell>
        </row>
        <row r="229">
          <cell r="A229" t="str">
            <v>JUAN BAUTISTA CABA FRIAS</v>
          </cell>
          <cell r="G229" t="str">
            <v xml:space="preserve">14.2-DPTO. SERVICIOS GENERALES                                                  </v>
          </cell>
          <cell r="H229" t="str">
            <v xml:space="preserve">CONSERJE                                </v>
          </cell>
          <cell r="L229">
            <v>21000</v>
          </cell>
          <cell r="W229">
            <v>0</v>
          </cell>
          <cell r="X229">
            <v>602.70000000000005</v>
          </cell>
          <cell r="Y229">
            <v>638.4</v>
          </cell>
          <cell r="Z229">
            <v>0</v>
          </cell>
          <cell r="AA229">
            <v>0</v>
          </cell>
          <cell r="AB229">
            <v>0</v>
          </cell>
          <cell r="AM229">
            <v>1266.0999999999999</v>
          </cell>
          <cell r="AN229">
            <v>19733.900000000001</v>
          </cell>
          <cell r="AP229" t="str">
            <v xml:space="preserve">Masculino </v>
          </cell>
          <cell r="AT229">
            <v>0</v>
          </cell>
        </row>
        <row r="230">
          <cell r="A230" t="str">
            <v>JUAN CABRERA DE LA CRUZ</v>
          </cell>
          <cell r="G230" t="str">
            <v xml:space="preserve">14.2-DPTO. SERVICIOS GENERALES                                                  </v>
          </cell>
          <cell r="H230" t="str">
            <v xml:space="preserve">AYUDANTE DE MANTENIMIENTO               </v>
          </cell>
          <cell r="L230">
            <v>20000</v>
          </cell>
          <cell r="W230">
            <v>0</v>
          </cell>
          <cell r="X230">
            <v>574</v>
          </cell>
          <cell r="Y230">
            <v>608</v>
          </cell>
          <cell r="Z230">
            <v>0</v>
          </cell>
          <cell r="AA230">
            <v>0</v>
          </cell>
          <cell r="AB230">
            <v>10192.48</v>
          </cell>
          <cell r="AM230">
            <v>11399.48</v>
          </cell>
          <cell r="AN230">
            <v>8600.52</v>
          </cell>
          <cell r="AP230" t="str">
            <v xml:space="preserve">Masculino </v>
          </cell>
          <cell r="AT230">
            <v>0</v>
          </cell>
        </row>
        <row r="231">
          <cell r="A231" t="str">
            <v>KATHERINE YANIRA PIMENTEL CHALAS</v>
          </cell>
          <cell r="G231" t="str">
            <v xml:space="preserve">14.2-DPTO. SERVICIOS GENERALES                                                  </v>
          </cell>
          <cell r="H231" t="str">
            <v xml:space="preserve">TECNICO ADMINISTRATIVO                  </v>
          </cell>
          <cell r="L231">
            <v>45000</v>
          </cell>
          <cell r="W231">
            <v>1148.33</v>
          </cell>
          <cell r="X231">
            <v>1291.5</v>
          </cell>
          <cell r="Y231">
            <v>1368</v>
          </cell>
          <cell r="Z231">
            <v>0</v>
          </cell>
          <cell r="AA231">
            <v>0</v>
          </cell>
          <cell r="AB231">
            <v>0</v>
          </cell>
          <cell r="AM231">
            <v>3832.83</v>
          </cell>
          <cell r="AN231">
            <v>41167.17</v>
          </cell>
          <cell r="AP231" t="str">
            <v xml:space="preserve">Femenino  </v>
          </cell>
          <cell r="AT231">
            <v>0</v>
          </cell>
        </row>
        <row r="232">
          <cell r="A232" t="str">
            <v>KEILY DE LOS SANTOS AQUINO</v>
          </cell>
          <cell r="G232" t="str">
            <v xml:space="preserve">14.2-DPTO. SERVICIOS GENERALES                                                  </v>
          </cell>
          <cell r="H232" t="str">
            <v xml:space="preserve">CONSERJE                                </v>
          </cell>
          <cell r="L232">
            <v>21000</v>
          </cell>
          <cell r="W232">
            <v>0</v>
          </cell>
          <cell r="X232">
            <v>602.70000000000005</v>
          </cell>
          <cell r="Y232">
            <v>638.4</v>
          </cell>
          <cell r="Z232">
            <v>0</v>
          </cell>
          <cell r="AA232">
            <v>0</v>
          </cell>
          <cell r="AB232">
            <v>0</v>
          </cell>
          <cell r="AM232">
            <v>1266.0999999999999</v>
          </cell>
          <cell r="AN232">
            <v>19733.900000000001</v>
          </cell>
          <cell r="AP232" t="str">
            <v xml:space="preserve">Femenino  </v>
          </cell>
          <cell r="AT232">
            <v>0</v>
          </cell>
        </row>
        <row r="233">
          <cell r="A233" t="str">
            <v>KENSON CHAU MARTE</v>
          </cell>
          <cell r="G233" t="str">
            <v xml:space="preserve">14.2-DPTO. SERVICIOS GENERALES                                                  </v>
          </cell>
          <cell r="H233" t="str">
            <v xml:space="preserve">ELECTRICISTA                            </v>
          </cell>
          <cell r="L233">
            <v>36000</v>
          </cell>
          <cell r="W233">
            <v>0</v>
          </cell>
          <cell r="X233">
            <v>1033.2</v>
          </cell>
          <cell r="Y233">
            <v>1094.4000000000001</v>
          </cell>
          <cell r="Z233">
            <v>0</v>
          </cell>
          <cell r="AA233">
            <v>0</v>
          </cell>
          <cell r="AB233">
            <v>0</v>
          </cell>
          <cell r="AM233">
            <v>2152.6</v>
          </cell>
          <cell r="AN233">
            <v>33847.4</v>
          </cell>
          <cell r="AP233" t="str">
            <v xml:space="preserve">Masculino </v>
          </cell>
          <cell r="AT233">
            <v>0</v>
          </cell>
        </row>
        <row r="234">
          <cell r="A234" t="str">
            <v>LUIS EMILIO MATOS PEÑA</v>
          </cell>
          <cell r="G234" t="str">
            <v xml:space="preserve">14.2-DPTO. SERVICIOS GENERALES                                                  </v>
          </cell>
          <cell r="H234" t="str">
            <v xml:space="preserve">VIGILANTE                               </v>
          </cell>
          <cell r="L234">
            <v>25000</v>
          </cell>
          <cell r="W234">
            <v>0</v>
          </cell>
          <cell r="X234">
            <v>717.5</v>
          </cell>
          <cell r="Y234">
            <v>760</v>
          </cell>
          <cell r="Z234">
            <v>0</v>
          </cell>
          <cell r="AA234">
            <v>0</v>
          </cell>
          <cell r="AB234">
            <v>3180.92</v>
          </cell>
          <cell r="AM234">
            <v>4683.42</v>
          </cell>
          <cell r="AN234">
            <v>20316.580000000002</v>
          </cell>
          <cell r="AP234" t="str">
            <v xml:space="preserve">Masculino </v>
          </cell>
          <cell r="AT234">
            <v>0</v>
          </cell>
        </row>
        <row r="235">
          <cell r="A235" t="str">
            <v>MARCIA PERALTA</v>
          </cell>
          <cell r="G235" t="str">
            <v xml:space="preserve">14.2-DPTO. SERVICIOS GENERALES                                                  </v>
          </cell>
          <cell r="H235" t="str">
            <v xml:space="preserve">CONSERJE                                </v>
          </cell>
          <cell r="L235">
            <v>20000</v>
          </cell>
          <cell r="W235">
            <v>0</v>
          </cell>
          <cell r="X235">
            <v>574</v>
          </cell>
          <cell r="Y235">
            <v>608</v>
          </cell>
          <cell r="Z235">
            <v>0</v>
          </cell>
          <cell r="AA235">
            <v>0</v>
          </cell>
          <cell r="AB235">
            <v>3402.83</v>
          </cell>
          <cell r="AM235">
            <v>4609.83</v>
          </cell>
          <cell r="AN235">
            <v>15390.17</v>
          </cell>
          <cell r="AP235" t="str">
            <v xml:space="preserve">Femenino  </v>
          </cell>
          <cell r="AT235">
            <v>0</v>
          </cell>
        </row>
        <row r="236">
          <cell r="A236" t="str">
            <v>MARIA ISABEL GUTIERREZ DIAZ</v>
          </cell>
          <cell r="G236" t="str">
            <v xml:space="preserve">14.2-DPTO. SERVICIOS GENERALES                                                  </v>
          </cell>
          <cell r="H236" t="str">
            <v xml:space="preserve">CONSERJE                                </v>
          </cell>
          <cell r="L236">
            <v>25000</v>
          </cell>
          <cell r="W236">
            <v>0</v>
          </cell>
          <cell r="X236">
            <v>717.5</v>
          </cell>
          <cell r="Y236">
            <v>760</v>
          </cell>
          <cell r="Z236">
            <v>0</v>
          </cell>
          <cell r="AA236">
            <v>0</v>
          </cell>
          <cell r="AB236">
            <v>0</v>
          </cell>
          <cell r="AM236">
            <v>1502.5</v>
          </cell>
          <cell r="AN236">
            <v>23497.5</v>
          </cell>
          <cell r="AP236" t="str">
            <v xml:space="preserve">Femenino  </v>
          </cell>
          <cell r="AT236">
            <v>0</v>
          </cell>
        </row>
        <row r="237">
          <cell r="A237" t="str">
            <v>MARTIRES MAÑON ROSARIO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L237">
            <v>21000</v>
          </cell>
          <cell r="W237">
            <v>0</v>
          </cell>
          <cell r="X237">
            <v>602.70000000000005</v>
          </cell>
          <cell r="Y237">
            <v>638.4</v>
          </cell>
          <cell r="Z237">
            <v>0</v>
          </cell>
          <cell r="AA237">
            <v>0</v>
          </cell>
          <cell r="AB237">
            <v>7439.46</v>
          </cell>
          <cell r="AM237">
            <v>8805.56</v>
          </cell>
          <cell r="AN237">
            <v>12194.44</v>
          </cell>
          <cell r="AP237" t="str">
            <v xml:space="preserve">Masculino </v>
          </cell>
          <cell r="AT237">
            <v>100</v>
          </cell>
        </row>
        <row r="238">
          <cell r="A238" t="str">
            <v>MARTIRES VICENTE MONTERO</v>
          </cell>
          <cell r="G238" t="str">
            <v xml:space="preserve">14.2-DPTO. SERVICIOS GENERALES                                                  </v>
          </cell>
          <cell r="H238" t="str">
            <v xml:space="preserve">SUPERVISOR DE MANTENIMIENTO             </v>
          </cell>
          <cell r="L238">
            <v>35000</v>
          </cell>
          <cell r="W238">
            <v>0</v>
          </cell>
          <cell r="X238">
            <v>1004.5</v>
          </cell>
          <cell r="Y238">
            <v>1064</v>
          </cell>
          <cell r="Z238">
            <v>0</v>
          </cell>
          <cell r="AA238">
            <v>0</v>
          </cell>
          <cell r="AB238">
            <v>21287.8</v>
          </cell>
          <cell r="AM238">
            <v>23381.3</v>
          </cell>
          <cell r="AN238">
            <v>11618.7</v>
          </cell>
          <cell r="AP238" t="str">
            <v xml:space="preserve">Masculino </v>
          </cell>
          <cell r="AT238">
            <v>0</v>
          </cell>
        </row>
        <row r="239">
          <cell r="A239" t="str">
            <v>MIRTHA PEREZ RIVERA</v>
          </cell>
          <cell r="G239" t="str">
            <v xml:space="preserve">14.2-DPTO. SERVICIOS GENERALES                                                  </v>
          </cell>
          <cell r="H239" t="str">
            <v xml:space="preserve">CONSERJE                                </v>
          </cell>
          <cell r="L239">
            <v>25000</v>
          </cell>
          <cell r="W239">
            <v>0</v>
          </cell>
          <cell r="X239">
            <v>717.5</v>
          </cell>
          <cell r="Y239">
            <v>760</v>
          </cell>
          <cell r="Z239">
            <v>0</v>
          </cell>
          <cell r="AA239">
            <v>0</v>
          </cell>
          <cell r="AB239">
            <v>6603.99</v>
          </cell>
          <cell r="AM239">
            <v>8106.49</v>
          </cell>
          <cell r="AN239">
            <v>16893.509999999998</v>
          </cell>
          <cell r="AP239" t="str">
            <v xml:space="preserve">Femenino  </v>
          </cell>
          <cell r="AT239">
            <v>0</v>
          </cell>
        </row>
        <row r="240">
          <cell r="A240" t="str">
            <v>MORAIMA FRIAS SANCHEZ</v>
          </cell>
          <cell r="G240" t="str">
            <v xml:space="preserve">14.2-DPTO. SERVICIOS GENERALES                                                  </v>
          </cell>
          <cell r="H240" t="str">
            <v xml:space="preserve">CONSERJE                                </v>
          </cell>
          <cell r="L240">
            <v>21000</v>
          </cell>
          <cell r="W240">
            <v>0</v>
          </cell>
          <cell r="X240">
            <v>602.70000000000005</v>
          </cell>
          <cell r="Y240">
            <v>638.4</v>
          </cell>
          <cell r="Z240">
            <v>0</v>
          </cell>
          <cell r="AA240">
            <v>0</v>
          </cell>
          <cell r="AB240">
            <v>0</v>
          </cell>
          <cell r="AM240">
            <v>1266.0999999999999</v>
          </cell>
          <cell r="AN240">
            <v>19733.900000000001</v>
          </cell>
          <cell r="AP240" t="str">
            <v xml:space="preserve">Femenino  </v>
          </cell>
          <cell r="AT240">
            <v>0</v>
          </cell>
        </row>
        <row r="241">
          <cell r="A241" t="str">
            <v>NORBERTO RICARDO RUBIO MEJIA</v>
          </cell>
          <cell r="G241" t="str">
            <v xml:space="preserve">14.2-DPTO. SERVICIOS GENERALES                                                  </v>
          </cell>
          <cell r="H241" t="str">
            <v xml:space="preserve">SUPERVISOR DE MANTENIMIENTO             </v>
          </cell>
          <cell r="L241">
            <v>30000</v>
          </cell>
          <cell r="W241">
            <v>0</v>
          </cell>
          <cell r="X241">
            <v>861</v>
          </cell>
          <cell r="Y241">
            <v>912</v>
          </cell>
          <cell r="Z241">
            <v>0</v>
          </cell>
          <cell r="AA241">
            <v>0</v>
          </cell>
          <cell r="AB241">
            <v>0</v>
          </cell>
          <cell r="AM241">
            <v>1798</v>
          </cell>
          <cell r="AN241">
            <v>28202</v>
          </cell>
          <cell r="AP241" t="str">
            <v xml:space="preserve">          </v>
          </cell>
          <cell r="AT241">
            <v>0</v>
          </cell>
        </row>
        <row r="242">
          <cell r="A242" t="str">
            <v>PRISILA MANUELA NOLASCO REYES</v>
          </cell>
          <cell r="G242" t="str">
            <v xml:space="preserve">14.2-DPTO. SERVICIOS GENERALES                                                  </v>
          </cell>
          <cell r="H242" t="str">
            <v xml:space="preserve">CONSERJE                                </v>
          </cell>
          <cell r="L242">
            <v>21000</v>
          </cell>
          <cell r="W242">
            <v>0</v>
          </cell>
          <cell r="X242">
            <v>602.70000000000005</v>
          </cell>
          <cell r="Y242">
            <v>638.4</v>
          </cell>
          <cell r="Z242">
            <v>0</v>
          </cell>
          <cell r="AA242">
            <v>0</v>
          </cell>
          <cell r="AB242">
            <v>0</v>
          </cell>
          <cell r="AM242">
            <v>1266.0999999999999</v>
          </cell>
          <cell r="AN242">
            <v>19733.900000000001</v>
          </cell>
          <cell r="AP242" t="str">
            <v xml:space="preserve">Femenino  </v>
          </cell>
          <cell r="AT242">
            <v>0</v>
          </cell>
        </row>
        <row r="243">
          <cell r="A243" t="str">
            <v>RAFAEL ALEXI PEREZ FERNANDEZ</v>
          </cell>
          <cell r="G243" t="str">
            <v xml:space="preserve">14.2-DPTO. SERVICIOS GENERALES                                                  </v>
          </cell>
          <cell r="H243" t="str">
            <v xml:space="preserve">SUPERVISOR DE MANTENIMIENTO             </v>
          </cell>
          <cell r="L243">
            <v>36000</v>
          </cell>
          <cell r="W243">
            <v>0</v>
          </cell>
          <cell r="X243">
            <v>1033.2</v>
          </cell>
          <cell r="Y243">
            <v>1094.4000000000001</v>
          </cell>
          <cell r="Z243">
            <v>0</v>
          </cell>
          <cell r="AA243">
            <v>0</v>
          </cell>
          <cell r="AB243">
            <v>0</v>
          </cell>
          <cell r="AM243">
            <v>2152.6</v>
          </cell>
          <cell r="AN243">
            <v>33847.4</v>
          </cell>
          <cell r="AP243" t="str">
            <v xml:space="preserve">Masculino </v>
          </cell>
          <cell r="AT243">
            <v>0</v>
          </cell>
        </row>
        <row r="244">
          <cell r="A244" t="str">
            <v>RAMONA RAMIREZ MONTERO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L244">
            <v>21000</v>
          </cell>
          <cell r="W244">
            <v>0</v>
          </cell>
          <cell r="X244">
            <v>602.70000000000005</v>
          </cell>
          <cell r="Y244">
            <v>638.4</v>
          </cell>
          <cell r="Z244">
            <v>0</v>
          </cell>
          <cell r="AA244">
            <v>0</v>
          </cell>
          <cell r="AB244">
            <v>11333.99</v>
          </cell>
          <cell r="AM244">
            <v>12600.09</v>
          </cell>
          <cell r="AN244">
            <v>8399.91</v>
          </cell>
          <cell r="AP244" t="str">
            <v xml:space="preserve">Femenino  </v>
          </cell>
          <cell r="AT244">
            <v>0</v>
          </cell>
        </row>
        <row r="245">
          <cell r="A245" t="str">
            <v>REINA YOSELIN DIAZ SENA</v>
          </cell>
          <cell r="G245" t="str">
            <v xml:space="preserve">14.2-DPTO. SERVICIOS GENERALES                                                  </v>
          </cell>
          <cell r="H245" t="str">
            <v xml:space="preserve">CONSERJE                                </v>
          </cell>
          <cell r="L245">
            <v>21000</v>
          </cell>
          <cell r="W245">
            <v>0</v>
          </cell>
          <cell r="X245">
            <v>602.70000000000005</v>
          </cell>
          <cell r="Y245">
            <v>638.4</v>
          </cell>
          <cell r="Z245">
            <v>0</v>
          </cell>
          <cell r="AA245">
            <v>0</v>
          </cell>
          <cell r="AB245">
            <v>6762.61</v>
          </cell>
          <cell r="AM245">
            <v>8028.71</v>
          </cell>
          <cell r="AN245">
            <v>12971.29</v>
          </cell>
          <cell r="AP245" t="str">
            <v xml:space="preserve">Femenino  </v>
          </cell>
          <cell r="AT245">
            <v>0</v>
          </cell>
        </row>
        <row r="246">
          <cell r="A246" t="str">
            <v>ROBERTO ANTIGUA RAMOS</v>
          </cell>
          <cell r="G246" t="str">
            <v xml:space="preserve">14.2-DPTO. SERVICIOS GENERALES                                                  </v>
          </cell>
          <cell r="H246" t="str">
            <v xml:space="preserve">ELECTRICISTA                            </v>
          </cell>
          <cell r="L246">
            <v>25000</v>
          </cell>
          <cell r="W246">
            <v>0</v>
          </cell>
          <cell r="X246">
            <v>717.5</v>
          </cell>
          <cell r="Y246">
            <v>760</v>
          </cell>
          <cell r="Z246">
            <v>0</v>
          </cell>
          <cell r="AA246">
            <v>0</v>
          </cell>
          <cell r="AB246">
            <v>0</v>
          </cell>
          <cell r="AM246">
            <v>1502.5</v>
          </cell>
          <cell r="AN246">
            <v>23497.5</v>
          </cell>
          <cell r="AP246" t="str">
            <v xml:space="preserve">Masculino </v>
          </cell>
          <cell r="AT246">
            <v>0</v>
          </cell>
        </row>
        <row r="247">
          <cell r="A247" t="str">
            <v>SANTA FAUSTA PAREDES HERNANDEZ</v>
          </cell>
          <cell r="G247" t="str">
            <v xml:space="preserve">14.2-DPTO. SERVICIOS GENERALES                                                  </v>
          </cell>
          <cell r="H247" t="str">
            <v xml:space="preserve">CONSERJE                                </v>
          </cell>
          <cell r="L247">
            <v>19000</v>
          </cell>
          <cell r="W247">
            <v>0</v>
          </cell>
          <cell r="X247">
            <v>545.29999999999995</v>
          </cell>
          <cell r="Y247">
            <v>577.6</v>
          </cell>
          <cell r="Z247">
            <v>0</v>
          </cell>
          <cell r="AA247">
            <v>0</v>
          </cell>
          <cell r="AB247">
            <v>0</v>
          </cell>
          <cell r="AM247">
            <v>1147.9000000000001</v>
          </cell>
          <cell r="AN247">
            <v>17852.099999999999</v>
          </cell>
          <cell r="AP247" t="str">
            <v xml:space="preserve">Femenino  </v>
          </cell>
          <cell r="AT247">
            <v>0</v>
          </cell>
        </row>
        <row r="248">
          <cell r="A248" t="str">
            <v>SIXTO EDUARDO ROMERO</v>
          </cell>
          <cell r="G248" t="str">
            <v xml:space="preserve">14.2-DPTO. SERVICIOS GENERALES                                                  </v>
          </cell>
          <cell r="H248" t="str">
            <v xml:space="preserve">AUXILIAR REFRIGERACION                  </v>
          </cell>
          <cell r="L248">
            <v>25000</v>
          </cell>
          <cell r="W248">
            <v>0</v>
          </cell>
          <cell r="X248">
            <v>717.5</v>
          </cell>
          <cell r="Y248">
            <v>760</v>
          </cell>
          <cell r="Z248">
            <v>0</v>
          </cell>
          <cell r="AA248">
            <v>0</v>
          </cell>
          <cell r="AB248">
            <v>0</v>
          </cell>
          <cell r="AM248">
            <v>1502.5</v>
          </cell>
          <cell r="AN248">
            <v>23497.5</v>
          </cell>
          <cell r="AP248" t="str">
            <v xml:space="preserve">Masculino </v>
          </cell>
          <cell r="AT248">
            <v>0</v>
          </cell>
        </row>
        <row r="249">
          <cell r="A249" t="str">
            <v>VICTORIA MARTINEZ PORTORREAL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L249">
            <v>21000</v>
          </cell>
          <cell r="W249">
            <v>0</v>
          </cell>
          <cell r="X249">
            <v>602.70000000000005</v>
          </cell>
          <cell r="Y249">
            <v>638.4</v>
          </cell>
          <cell r="Z249">
            <v>0</v>
          </cell>
          <cell r="AA249">
            <v>0</v>
          </cell>
          <cell r="AB249">
            <v>8327.8700000000008</v>
          </cell>
          <cell r="AM249">
            <v>9593.9699999999993</v>
          </cell>
          <cell r="AN249">
            <v>11406.03</v>
          </cell>
          <cell r="AP249" t="str">
            <v xml:space="preserve">Femenino  </v>
          </cell>
          <cell r="AT249">
            <v>0</v>
          </cell>
        </row>
        <row r="250">
          <cell r="A250" t="str">
            <v>VINICIO ANTONIO PONCE RODRIGUEZ</v>
          </cell>
          <cell r="G250" t="str">
            <v xml:space="preserve">14.2-DPTO. SERVICIOS GENERALES                                                  </v>
          </cell>
          <cell r="H250" t="str">
            <v xml:space="preserve">PINTOR                                  </v>
          </cell>
          <cell r="L250">
            <v>23000</v>
          </cell>
          <cell r="W250">
            <v>0</v>
          </cell>
          <cell r="X250">
            <v>660.1</v>
          </cell>
          <cell r="Y250">
            <v>699.2</v>
          </cell>
          <cell r="Z250">
            <v>0</v>
          </cell>
          <cell r="AA250">
            <v>0</v>
          </cell>
          <cell r="AB250">
            <v>4439.46</v>
          </cell>
          <cell r="AM250">
            <v>5923.76</v>
          </cell>
          <cell r="AN250">
            <v>17076.240000000002</v>
          </cell>
          <cell r="AP250" t="str">
            <v xml:space="preserve">Masculino </v>
          </cell>
          <cell r="AT250">
            <v>100</v>
          </cell>
        </row>
        <row r="251">
          <cell r="A251" t="str">
            <v>WILSON PEREZ LEBRON</v>
          </cell>
          <cell r="G251" t="str">
            <v xml:space="preserve">14.2-DPTO. SERVICIOS GENERALES                                                  </v>
          </cell>
          <cell r="H251" t="str">
            <v xml:space="preserve">MECANICO AUTOMOTRIZ                     </v>
          </cell>
          <cell r="L251">
            <v>25000</v>
          </cell>
          <cell r="W251">
            <v>0</v>
          </cell>
          <cell r="X251">
            <v>717.5</v>
          </cell>
          <cell r="Y251">
            <v>760</v>
          </cell>
          <cell r="Z251">
            <v>0</v>
          </cell>
          <cell r="AA251">
            <v>0</v>
          </cell>
          <cell r="AB251">
            <v>0</v>
          </cell>
          <cell r="AM251">
            <v>1502.5</v>
          </cell>
          <cell r="AN251">
            <v>23497.5</v>
          </cell>
          <cell r="AP251" t="str">
            <v xml:space="preserve">Masculino </v>
          </cell>
          <cell r="AT251">
            <v>0</v>
          </cell>
        </row>
        <row r="252">
          <cell r="A252" t="str">
            <v>YAHAIRA SUERO</v>
          </cell>
          <cell r="G252" t="str">
            <v xml:space="preserve">14.2-DPTO. SERVICIOS GENERALES                                                  </v>
          </cell>
          <cell r="H252" t="str">
            <v xml:space="preserve">CONSERJE                                </v>
          </cell>
          <cell r="L252">
            <v>21000</v>
          </cell>
          <cell r="W252">
            <v>0</v>
          </cell>
          <cell r="X252">
            <v>602.70000000000005</v>
          </cell>
          <cell r="Y252">
            <v>638.4</v>
          </cell>
          <cell r="Z252">
            <v>0</v>
          </cell>
          <cell r="AA252">
            <v>0</v>
          </cell>
          <cell r="AB252">
            <v>1000</v>
          </cell>
          <cell r="AM252">
            <v>2266.1</v>
          </cell>
          <cell r="AN252">
            <v>18733.900000000001</v>
          </cell>
          <cell r="AP252" t="str">
            <v xml:space="preserve">Femenino  </v>
          </cell>
          <cell r="AT252">
            <v>0</v>
          </cell>
        </row>
        <row r="253">
          <cell r="A253" t="str">
            <v>YAREYLIS AMADOR MEDINA</v>
          </cell>
          <cell r="G253" t="str">
            <v xml:space="preserve">14.2-DPTO. SERVICIOS GENERALES                                                  </v>
          </cell>
          <cell r="H253" t="str">
            <v xml:space="preserve">SUPERVISOR DE MANTENIMIENTO             </v>
          </cell>
          <cell r="L253">
            <v>25000</v>
          </cell>
          <cell r="W253">
            <v>0</v>
          </cell>
          <cell r="X253">
            <v>717.5</v>
          </cell>
          <cell r="Y253">
            <v>760</v>
          </cell>
          <cell r="Z253">
            <v>0</v>
          </cell>
          <cell r="AA253">
            <v>0</v>
          </cell>
          <cell r="AB253">
            <v>3402.83</v>
          </cell>
          <cell r="AM253">
            <v>4905.33</v>
          </cell>
          <cell r="AN253">
            <v>20094.669999999998</v>
          </cell>
          <cell r="AP253" t="str">
            <v xml:space="preserve">Femenino  </v>
          </cell>
          <cell r="AT253">
            <v>0</v>
          </cell>
        </row>
        <row r="254">
          <cell r="A254" t="str">
            <v>YULISSA CRUZ</v>
          </cell>
          <cell r="G254" t="str">
            <v xml:space="preserve">14.2-DPTO. SERVICIOS GENERALES                                                  </v>
          </cell>
          <cell r="H254" t="str">
            <v xml:space="preserve">CONSERJE                                </v>
          </cell>
          <cell r="L254">
            <v>21000</v>
          </cell>
          <cell r="W254">
            <v>0</v>
          </cell>
          <cell r="X254">
            <v>602.70000000000005</v>
          </cell>
          <cell r="Y254">
            <v>638.4</v>
          </cell>
          <cell r="Z254">
            <v>0</v>
          </cell>
          <cell r="AA254">
            <v>0</v>
          </cell>
          <cell r="AB254">
            <v>11864.57</v>
          </cell>
          <cell r="AM254">
            <v>13130.67</v>
          </cell>
          <cell r="AN254">
            <v>7869.33</v>
          </cell>
          <cell r="AP254" t="str">
            <v xml:space="preserve">Femenino  </v>
          </cell>
          <cell r="AT254">
            <v>0</v>
          </cell>
        </row>
        <row r="255">
          <cell r="A255" t="str">
            <v>IVELISE PEREZ MARTINEZ DE CASADO</v>
          </cell>
          <cell r="G255" t="str">
            <v xml:space="preserve">14.2.1-SECCION DE MAYORDOMIA                                                    </v>
          </cell>
          <cell r="H255" t="str">
            <v xml:space="preserve">AUXILIAR ADMINISTRATIVO                 </v>
          </cell>
          <cell r="L255">
            <v>35000</v>
          </cell>
          <cell r="W255">
            <v>0</v>
          </cell>
          <cell r="X255">
            <v>1004.5</v>
          </cell>
          <cell r="Y255">
            <v>1064</v>
          </cell>
          <cell r="Z255">
            <v>0</v>
          </cell>
          <cell r="AA255">
            <v>0</v>
          </cell>
          <cell r="AB255">
            <v>0</v>
          </cell>
          <cell r="AM255">
            <v>2093.5</v>
          </cell>
          <cell r="AN255">
            <v>32906.5</v>
          </cell>
          <cell r="AP255" t="str">
            <v xml:space="preserve">Femenino  </v>
          </cell>
          <cell r="AT255">
            <v>0</v>
          </cell>
        </row>
        <row r="256">
          <cell r="A256" t="str">
            <v>NATIVO OZORIA</v>
          </cell>
          <cell r="G256" t="str">
            <v xml:space="preserve">14.2.1-SECCION DE MAYORDOMIA                                                    </v>
          </cell>
          <cell r="H256" t="str">
            <v xml:space="preserve">SUPERVISOR(A) DE MAYORDOMIA             </v>
          </cell>
          <cell r="L256">
            <v>26000</v>
          </cell>
          <cell r="W256">
            <v>0</v>
          </cell>
          <cell r="X256">
            <v>746.2</v>
          </cell>
          <cell r="Y256">
            <v>790.4</v>
          </cell>
          <cell r="Z256">
            <v>0</v>
          </cell>
          <cell r="AA256">
            <v>0</v>
          </cell>
          <cell r="AB256">
            <v>0</v>
          </cell>
          <cell r="AM256">
            <v>1561.6</v>
          </cell>
          <cell r="AN256">
            <v>24438.400000000001</v>
          </cell>
          <cell r="AP256" t="str">
            <v xml:space="preserve">Masculino </v>
          </cell>
          <cell r="AT256">
            <v>0</v>
          </cell>
        </row>
        <row r="257">
          <cell r="A257" t="str">
            <v xml:space="preserve"> JOSE ANTONIO JIMENEZ SANTOS</v>
          </cell>
          <cell r="G257" t="str">
            <v xml:space="preserve">14.2.2-SECCION DE ALMACEN Y SUMINISTRO                                          </v>
          </cell>
          <cell r="H257" t="str">
            <v xml:space="preserve">ENCARGADO(A)                            </v>
          </cell>
          <cell r="L257">
            <v>60000</v>
          </cell>
          <cell r="W257">
            <v>3486.65</v>
          </cell>
          <cell r="X257">
            <v>1722</v>
          </cell>
          <cell r="Y257">
            <v>1824</v>
          </cell>
          <cell r="Z257">
            <v>0</v>
          </cell>
          <cell r="AA257">
            <v>0</v>
          </cell>
          <cell r="AB257">
            <v>17622.04</v>
          </cell>
          <cell r="AM257">
            <v>24679.69</v>
          </cell>
          <cell r="AN257">
            <v>35320.31</v>
          </cell>
          <cell r="AP257" t="str">
            <v xml:space="preserve">Masculino </v>
          </cell>
          <cell r="AT257">
            <v>0</v>
          </cell>
        </row>
        <row r="258">
          <cell r="A258" t="str">
            <v>ARCENIO GUZMAN CASADO</v>
          </cell>
          <cell r="G258" t="str">
            <v xml:space="preserve">14.2.2-SECCION DE ALMACEN Y SUMINISTRO                                          </v>
          </cell>
          <cell r="H258" t="str">
            <v xml:space="preserve">AUXILIAR DE ALMACEN Y SUMINISTRO        </v>
          </cell>
          <cell r="L258">
            <v>30000</v>
          </cell>
          <cell r="W258">
            <v>0</v>
          </cell>
          <cell r="X258">
            <v>861</v>
          </cell>
          <cell r="Y258">
            <v>912</v>
          </cell>
          <cell r="Z258">
            <v>0</v>
          </cell>
          <cell r="AA258">
            <v>0</v>
          </cell>
          <cell r="AB258">
            <v>0</v>
          </cell>
          <cell r="AM258">
            <v>1898</v>
          </cell>
          <cell r="AN258">
            <v>28102</v>
          </cell>
          <cell r="AP258" t="str">
            <v xml:space="preserve">Masculino </v>
          </cell>
          <cell r="AT258">
            <v>100</v>
          </cell>
        </row>
        <row r="259">
          <cell r="A259" t="str">
            <v>JOSE MARRERO GUZMAN</v>
          </cell>
          <cell r="G259" t="str">
            <v xml:space="preserve">14.2.2-SECCION DE ALMACEN Y SUMINISTRO                                          </v>
          </cell>
          <cell r="H259" t="str">
            <v xml:space="preserve">AUXILIAR ADMINISTRATIVO                 </v>
          </cell>
          <cell r="L259">
            <v>30000</v>
          </cell>
          <cell r="W259">
            <v>0</v>
          </cell>
          <cell r="X259">
            <v>861</v>
          </cell>
          <cell r="Y259">
            <v>912</v>
          </cell>
          <cell r="Z259">
            <v>0</v>
          </cell>
          <cell r="AA259">
            <v>0</v>
          </cell>
          <cell r="AB259">
            <v>0</v>
          </cell>
          <cell r="AM259">
            <v>1798</v>
          </cell>
          <cell r="AN259">
            <v>28202</v>
          </cell>
          <cell r="AP259" t="str">
            <v xml:space="preserve">Masculino </v>
          </cell>
          <cell r="AT259">
            <v>0</v>
          </cell>
        </row>
        <row r="260">
          <cell r="A260" t="str">
            <v>MARIBEL JIMENEZ MOLINA</v>
          </cell>
          <cell r="G260" t="str">
            <v xml:space="preserve">14.2.2-SECCION DE ALMACEN Y SUMINISTRO                                          </v>
          </cell>
          <cell r="H260" t="str">
            <v xml:space="preserve">AUXILIAR ADMINISTRATIVO                 </v>
          </cell>
          <cell r="L260">
            <v>30000</v>
          </cell>
          <cell r="W260">
            <v>0</v>
          </cell>
          <cell r="X260">
            <v>861</v>
          </cell>
          <cell r="Y260">
            <v>912</v>
          </cell>
          <cell r="Z260">
            <v>0</v>
          </cell>
          <cell r="AA260">
            <v>0</v>
          </cell>
          <cell r="AB260">
            <v>0</v>
          </cell>
          <cell r="AM260">
            <v>1798</v>
          </cell>
          <cell r="AN260">
            <v>28202</v>
          </cell>
          <cell r="AP260" t="str">
            <v xml:space="preserve">Femenino  </v>
          </cell>
          <cell r="AT260">
            <v>0</v>
          </cell>
        </row>
        <row r="261">
          <cell r="A261" t="str">
            <v>MARIO SANTANA MIESES</v>
          </cell>
          <cell r="G261" t="str">
            <v xml:space="preserve">14.2.2-SECCION DE ALMACEN Y SUMINISTRO                                          </v>
          </cell>
          <cell r="H261" t="str">
            <v xml:space="preserve">AUXILIAR DE ALMACEN Y SUMINISTRO        </v>
          </cell>
          <cell r="L261">
            <v>25000</v>
          </cell>
          <cell r="W261">
            <v>0</v>
          </cell>
          <cell r="X261">
            <v>717.5</v>
          </cell>
          <cell r="Y261">
            <v>760</v>
          </cell>
          <cell r="Z261">
            <v>0</v>
          </cell>
          <cell r="AA261">
            <v>0</v>
          </cell>
          <cell r="AB261">
            <v>7267.34</v>
          </cell>
          <cell r="AM261">
            <v>8769.84</v>
          </cell>
          <cell r="AN261">
            <v>16230.16</v>
          </cell>
          <cell r="AP261" t="str">
            <v xml:space="preserve">Masculino </v>
          </cell>
          <cell r="AT261">
            <v>0</v>
          </cell>
        </row>
        <row r="262">
          <cell r="A262" t="str">
            <v>POLICARPIO RONDON ESTEVEZ</v>
          </cell>
          <cell r="G262" t="str">
            <v xml:space="preserve">14.2.2-SECCION DE ALMACEN Y SUMINISTRO                                          </v>
          </cell>
          <cell r="H262" t="str">
            <v xml:space="preserve">MENSAJERO INTERNO                       </v>
          </cell>
          <cell r="L262">
            <v>25000</v>
          </cell>
          <cell r="W262">
            <v>0</v>
          </cell>
          <cell r="X262">
            <v>717.5</v>
          </cell>
          <cell r="Y262">
            <v>760</v>
          </cell>
          <cell r="Z262">
            <v>0</v>
          </cell>
          <cell r="AA262">
            <v>0</v>
          </cell>
          <cell r="AB262">
            <v>8065.39</v>
          </cell>
          <cell r="AM262">
            <v>9567.89</v>
          </cell>
          <cell r="AN262">
            <v>15432.11</v>
          </cell>
          <cell r="AP262" t="str">
            <v xml:space="preserve">Masculino </v>
          </cell>
          <cell r="AT262">
            <v>0</v>
          </cell>
        </row>
        <row r="263">
          <cell r="A263" t="str">
            <v>WILSON SANTANA SANTOS</v>
          </cell>
          <cell r="G263" t="str">
            <v xml:space="preserve">14.2.2-SECCION DE ALMACEN Y SUMINISTRO                                          </v>
          </cell>
          <cell r="H263" t="str">
            <v xml:space="preserve">AUXILIAR DE ALMACEN Y SUMINISTRO        </v>
          </cell>
          <cell r="L263">
            <v>35000</v>
          </cell>
          <cell r="W263">
            <v>0</v>
          </cell>
          <cell r="X263">
            <v>1004.5</v>
          </cell>
          <cell r="Y263">
            <v>1064</v>
          </cell>
          <cell r="Z263">
            <v>0</v>
          </cell>
          <cell r="AA263">
            <v>0</v>
          </cell>
          <cell r="AB263">
            <v>0</v>
          </cell>
          <cell r="AM263">
            <v>2093.5</v>
          </cell>
          <cell r="AN263">
            <v>32906.5</v>
          </cell>
          <cell r="AP263" t="str">
            <v xml:space="preserve">Masculino </v>
          </cell>
          <cell r="AT263">
            <v>0</v>
          </cell>
        </row>
        <row r="264">
          <cell r="A264" t="str">
            <v>YARISA RUFINO EUSTAQUIO</v>
          </cell>
          <cell r="G264" t="str">
            <v xml:space="preserve">14.2.2-SECCION DE ALMACEN Y SUMINISTRO                                          </v>
          </cell>
          <cell r="H264" t="str">
            <v xml:space="preserve">ALMACENISTA                             </v>
          </cell>
          <cell r="L264">
            <v>21000</v>
          </cell>
          <cell r="W264">
            <v>0</v>
          </cell>
          <cell r="X264">
            <v>602.70000000000005</v>
          </cell>
          <cell r="Y264">
            <v>638.4</v>
          </cell>
          <cell r="Z264">
            <v>0</v>
          </cell>
          <cell r="AA264">
            <v>0</v>
          </cell>
          <cell r="AB264">
            <v>0</v>
          </cell>
          <cell r="AM264">
            <v>1266.0999999999999</v>
          </cell>
          <cell r="AN264">
            <v>19733.900000000001</v>
          </cell>
          <cell r="AP264" t="str">
            <v xml:space="preserve">Femenino  </v>
          </cell>
          <cell r="AT264">
            <v>0</v>
          </cell>
        </row>
        <row r="265">
          <cell r="A265" t="str">
            <v>ANDRES ALEJANDRO PUJOLS POPOTEUR</v>
          </cell>
          <cell r="G265" t="str">
            <v xml:space="preserve">14.2.3-SECCION DE ARCHIVO Y CORRESP.                                            </v>
          </cell>
          <cell r="H265" t="str">
            <v xml:space="preserve">AUXILIAR ADMINISTRATIVO                 </v>
          </cell>
          <cell r="L265">
            <v>26000</v>
          </cell>
          <cell r="W265">
            <v>0</v>
          </cell>
          <cell r="X265">
            <v>746.2</v>
          </cell>
          <cell r="Y265">
            <v>790.4</v>
          </cell>
          <cell r="Z265">
            <v>0</v>
          </cell>
          <cell r="AA265">
            <v>0</v>
          </cell>
          <cell r="AB265">
            <v>0</v>
          </cell>
          <cell r="AM265">
            <v>1561.6</v>
          </cell>
          <cell r="AN265">
            <v>24438.400000000001</v>
          </cell>
          <cell r="AP265" t="str">
            <v xml:space="preserve">Masculino </v>
          </cell>
          <cell r="AT265">
            <v>0</v>
          </cell>
        </row>
        <row r="266">
          <cell r="A266" t="str">
            <v>CAYETANA CROUSSET PAREDES</v>
          </cell>
          <cell r="G266" t="str">
            <v xml:space="preserve">14.2.3-SECCION DE ARCHIVO Y CORRESP.                                            </v>
          </cell>
          <cell r="H266" t="str">
            <v xml:space="preserve">MENSAJERO INTERNO                       </v>
          </cell>
          <cell r="L266">
            <v>21000</v>
          </cell>
          <cell r="W266">
            <v>0</v>
          </cell>
          <cell r="X266">
            <v>602.70000000000005</v>
          </cell>
          <cell r="Y266">
            <v>638.4</v>
          </cell>
          <cell r="Z266">
            <v>0</v>
          </cell>
          <cell r="AA266">
            <v>748.03</v>
          </cell>
          <cell r="AB266">
            <v>12771.23</v>
          </cell>
          <cell r="AM266">
            <v>14785.36</v>
          </cell>
          <cell r="AN266">
            <v>6214.64</v>
          </cell>
          <cell r="AP266" t="str">
            <v xml:space="preserve">Femenino  </v>
          </cell>
          <cell r="AT266">
            <v>0</v>
          </cell>
        </row>
        <row r="267">
          <cell r="A267" t="str">
            <v>CESAR EMILIO VALENZUELA SALADO</v>
          </cell>
          <cell r="G267" t="str">
            <v xml:space="preserve">14.2.3-SECCION DE ARCHIVO Y CORRESP.                                            </v>
          </cell>
          <cell r="H267" t="str">
            <v xml:space="preserve">MENSAJERO INTERNO                       </v>
          </cell>
          <cell r="L267">
            <v>25000</v>
          </cell>
          <cell r="W267">
            <v>0</v>
          </cell>
          <cell r="X267">
            <v>717.5</v>
          </cell>
          <cell r="Y267">
            <v>760</v>
          </cell>
          <cell r="Z267">
            <v>0</v>
          </cell>
          <cell r="AA267">
            <v>0</v>
          </cell>
          <cell r="AB267">
            <v>0</v>
          </cell>
          <cell r="AM267">
            <v>1502.5</v>
          </cell>
          <cell r="AN267">
            <v>23497.5</v>
          </cell>
          <cell r="AP267" t="str">
            <v xml:space="preserve">Masculino </v>
          </cell>
          <cell r="AT267">
            <v>0</v>
          </cell>
        </row>
        <row r="268">
          <cell r="A268" t="str">
            <v>DANELY MERCEDES MORAN GUZMAN</v>
          </cell>
          <cell r="G268" t="str">
            <v xml:space="preserve">14.2.3-SECCION DE ARCHIVO Y CORRESP.                                            </v>
          </cell>
          <cell r="H268" t="str">
            <v xml:space="preserve">MENSAJERO INTERNO                       </v>
          </cell>
          <cell r="L268">
            <v>25000</v>
          </cell>
          <cell r="W268">
            <v>0</v>
          </cell>
          <cell r="X268">
            <v>717.5</v>
          </cell>
          <cell r="Y268">
            <v>760</v>
          </cell>
          <cell r="Z268">
            <v>0</v>
          </cell>
          <cell r="AA268">
            <v>0</v>
          </cell>
          <cell r="AB268">
            <v>5808.49</v>
          </cell>
          <cell r="AM268">
            <v>9346.49</v>
          </cell>
          <cell r="AN268">
            <v>15653.51</v>
          </cell>
          <cell r="AP268" t="str">
            <v xml:space="preserve">Femenino  </v>
          </cell>
          <cell r="AT268">
            <v>2035.5</v>
          </cell>
        </row>
        <row r="269">
          <cell r="A269" t="str">
            <v>DOMINGA CABRERA HERRERA</v>
          </cell>
          <cell r="G269" t="str">
            <v xml:space="preserve">14.2.3-SECCION DE ARCHIVO Y CORRESP.                                            </v>
          </cell>
          <cell r="H269" t="str">
            <v xml:space="preserve">TECNICO ADMINISTRATIVO                  </v>
          </cell>
          <cell r="L269">
            <v>38000</v>
          </cell>
          <cell r="W269">
            <v>160.38</v>
          </cell>
          <cell r="X269">
            <v>1090.5999999999999</v>
          </cell>
          <cell r="Y269">
            <v>1155.2</v>
          </cell>
          <cell r="Z269">
            <v>0</v>
          </cell>
          <cell r="AA269">
            <v>0</v>
          </cell>
          <cell r="AB269">
            <v>0</v>
          </cell>
          <cell r="AM269">
            <v>2431.1799999999998</v>
          </cell>
          <cell r="AN269">
            <v>35568.82</v>
          </cell>
          <cell r="AP269" t="str">
            <v xml:space="preserve">Femenino  </v>
          </cell>
          <cell r="AT269">
            <v>0</v>
          </cell>
        </row>
        <row r="270">
          <cell r="A270" t="str">
            <v>EDVELIN. FAMILIA PEREZ</v>
          </cell>
          <cell r="G270" t="str">
            <v xml:space="preserve">14.2.3-SECCION DE ARCHIVO Y CORRESP.                                            </v>
          </cell>
          <cell r="H270" t="str">
            <v xml:space="preserve">MENSAJERO INTERNO                       </v>
          </cell>
          <cell r="L270">
            <v>25000</v>
          </cell>
          <cell r="W270">
            <v>0</v>
          </cell>
          <cell r="X270">
            <v>717.5</v>
          </cell>
          <cell r="Y270">
            <v>760</v>
          </cell>
          <cell r="Z270">
            <v>0</v>
          </cell>
          <cell r="AA270">
            <v>0</v>
          </cell>
          <cell r="AB270">
            <v>7939.46</v>
          </cell>
          <cell r="AM270">
            <v>9441.9599999999991</v>
          </cell>
          <cell r="AN270">
            <v>15558.04</v>
          </cell>
          <cell r="AP270" t="str">
            <v xml:space="preserve">Femenino  </v>
          </cell>
          <cell r="AT270">
            <v>0</v>
          </cell>
        </row>
        <row r="271">
          <cell r="A271" t="str">
            <v>ELIZABETH BALDERA SANCHEZ</v>
          </cell>
          <cell r="G271" t="str">
            <v xml:space="preserve">14.2.3-SECCION DE ARCHIVO Y CORRESP.                                            </v>
          </cell>
          <cell r="H271" t="str">
            <v xml:space="preserve">MENSAJERO INTERNO                       </v>
          </cell>
          <cell r="L271">
            <v>30000</v>
          </cell>
          <cell r="W271">
            <v>0</v>
          </cell>
          <cell r="X271">
            <v>861</v>
          </cell>
          <cell r="Y271">
            <v>912</v>
          </cell>
          <cell r="Z271">
            <v>0</v>
          </cell>
          <cell r="AA271">
            <v>0</v>
          </cell>
          <cell r="AB271">
            <v>15417.34</v>
          </cell>
          <cell r="AM271">
            <v>17215.34</v>
          </cell>
          <cell r="AN271">
            <v>12784.66</v>
          </cell>
          <cell r="AP271" t="str">
            <v xml:space="preserve">Femenino  </v>
          </cell>
          <cell r="AT271">
            <v>0</v>
          </cell>
        </row>
        <row r="272">
          <cell r="A272" t="str">
            <v>ENRIQUE CRUZETA SERRANO</v>
          </cell>
          <cell r="G272" t="str">
            <v xml:space="preserve">14.2.3-SECCION DE ARCHIVO Y CORRESP.                                            </v>
          </cell>
          <cell r="H272" t="str">
            <v xml:space="preserve">MENSAJERO EXTERNO                       </v>
          </cell>
          <cell r="L272">
            <v>25000</v>
          </cell>
          <cell r="W272">
            <v>0</v>
          </cell>
          <cell r="X272">
            <v>717.5</v>
          </cell>
          <cell r="Y272">
            <v>760</v>
          </cell>
          <cell r="Z272">
            <v>0</v>
          </cell>
          <cell r="AA272">
            <v>0</v>
          </cell>
          <cell r="AB272">
            <v>6326</v>
          </cell>
          <cell r="AM272">
            <v>9274</v>
          </cell>
          <cell r="AN272">
            <v>15726</v>
          </cell>
          <cell r="AP272" t="str">
            <v xml:space="preserve">Masculino </v>
          </cell>
          <cell r="AT272">
            <v>1445.5</v>
          </cell>
        </row>
        <row r="273">
          <cell r="A273" t="str">
            <v>JESUS MARIA RAMIREZ ZABALA</v>
          </cell>
          <cell r="G273" t="str">
            <v xml:space="preserve">14.2.3-SECCION DE ARCHIVO Y CORRESP.                                            </v>
          </cell>
          <cell r="H273" t="str">
            <v xml:space="preserve">MENSAJERO INTERNO                       </v>
          </cell>
          <cell r="L273">
            <v>23000</v>
          </cell>
          <cell r="W273">
            <v>0</v>
          </cell>
          <cell r="X273">
            <v>660.1</v>
          </cell>
          <cell r="Y273">
            <v>699.2</v>
          </cell>
          <cell r="Z273">
            <v>0</v>
          </cell>
          <cell r="AA273">
            <v>0</v>
          </cell>
          <cell r="AB273">
            <v>2921.42</v>
          </cell>
          <cell r="AM273">
            <v>4305.72</v>
          </cell>
          <cell r="AN273">
            <v>18694.28</v>
          </cell>
          <cell r="AP273" t="str">
            <v xml:space="preserve">Masculino </v>
          </cell>
          <cell r="AT273">
            <v>0</v>
          </cell>
        </row>
        <row r="274">
          <cell r="A274" t="str">
            <v>MANUEL EMILIO PEGUERO DEL ROSARIO</v>
          </cell>
          <cell r="G274" t="str">
            <v xml:space="preserve">14.2.3-SECCION DE ARCHIVO Y CORRESP.                                            </v>
          </cell>
          <cell r="H274" t="str">
            <v xml:space="preserve">TECNICO ADMINISTRATIVO                  </v>
          </cell>
          <cell r="L274">
            <v>38000</v>
          </cell>
          <cell r="W274">
            <v>160.38</v>
          </cell>
          <cell r="X274">
            <v>1090.5999999999999</v>
          </cell>
          <cell r="Y274">
            <v>1155.2</v>
          </cell>
          <cell r="Z274">
            <v>0</v>
          </cell>
          <cell r="AA274">
            <v>0</v>
          </cell>
          <cell r="AB274">
            <v>1500</v>
          </cell>
          <cell r="AM274">
            <v>3931.18</v>
          </cell>
          <cell r="AN274">
            <v>34068.82</v>
          </cell>
          <cell r="AP274" t="str">
            <v xml:space="preserve">Masculino </v>
          </cell>
          <cell r="AT274">
            <v>0</v>
          </cell>
        </row>
        <row r="275">
          <cell r="A275" t="str">
            <v>REINALDO GUADALUPE PEREZ ORTEGA</v>
          </cell>
          <cell r="G275" t="str">
            <v xml:space="preserve">14.2.3-SECCION DE ARCHIVO Y CORRESP.                                            </v>
          </cell>
          <cell r="H275" t="str">
            <v xml:space="preserve">MENSAJERO EXTERNO                       </v>
          </cell>
          <cell r="L275">
            <v>20000</v>
          </cell>
          <cell r="W275">
            <v>0</v>
          </cell>
          <cell r="X275">
            <v>574</v>
          </cell>
          <cell r="Y275">
            <v>608</v>
          </cell>
          <cell r="Z275">
            <v>0</v>
          </cell>
          <cell r="AA275">
            <v>0</v>
          </cell>
          <cell r="AB275">
            <v>1016.31</v>
          </cell>
          <cell r="AM275">
            <v>3131.91</v>
          </cell>
          <cell r="AN275">
            <v>16868.09</v>
          </cell>
          <cell r="AP275" t="str">
            <v xml:space="preserve">Masculino </v>
          </cell>
          <cell r="AT275">
            <v>908.6</v>
          </cell>
        </row>
        <row r="276">
          <cell r="A276" t="str">
            <v>YANGELA MANUELA TEJEDA PUJOLS</v>
          </cell>
          <cell r="G276" t="str">
            <v xml:space="preserve">14.2.3-SECCION DE ARCHIVO Y CORRESP.                                            </v>
          </cell>
          <cell r="H276" t="str">
            <v xml:space="preserve">AUXILIAR ADMINISTRATIVO                 </v>
          </cell>
          <cell r="L276">
            <v>26000</v>
          </cell>
          <cell r="W276">
            <v>0</v>
          </cell>
          <cell r="X276">
            <v>746.2</v>
          </cell>
          <cell r="Y276">
            <v>790.4</v>
          </cell>
          <cell r="Z276">
            <v>0</v>
          </cell>
          <cell r="AA276">
            <v>0</v>
          </cell>
          <cell r="AB276">
            <v>0</v>
          </cell>
          <cell r="AM276">
            <v>1561.6</v>
          </cell>
          <cell r="AN276">
            <v>24438.400000000001</v>
          </cell>
          <cell r="AP276" t="str">
            <v xml:space="preserve">Femenino  </v>
          </cell>
          <cell r="AT276">
            <v>0</v>
          </cell>
        </row>
        <row r="277">
          <cell r="A277" t="str">
            <v xml:space="preserve"> ALBERY BLADIMIL MARTINEZ ALVAREZ</v>
          </cell>
          <cell r="G277" t="str">
            <v xml:space="preserve">14.3-DPTO. DE COMPRAS Y CONTRATACIONES                                          </v>
          </cell>
          <cell r="H277" t="str">
            <v xml:space="preserve">ENCARGADO(A)                            </v>
          </cell>
          <cell r="L277">
            <v>120000</v>
          </cell>
          <cell r="W277">
            <v>16809.939999999999</v>
          </cell>
          <cell r="X277">
            <v>3444</v>
          </cell>
          <cell r="Y277">
            <v>3648</v>
          </cell>
          <cell r="Z277">
            <v>0</v>
          </cell>
          <cell r="AA277">
            <v>0</v>
          </cell>
          <cell r="AB277">
            <v>2000</v>
          </cell>
          <cell r="AM277">
            <v>26126.94</v>
          </cell>
          <cell r="AN277">
            <v>93873.06</v>
          </cell>
          <cell r="AP277" t="str">
            <v xml:space="preserve">Masculino </v>
          </cell>
          <cell r="AT277">
            <v>200</v>
          </cell>
        </row>
        <row r="278">
          <cell r="A278" t="str">
            <v>ARELIS ALTAGRACIA GONZALEZ</v>
          </cell>
          <cell r="G278" t="str">
            <v xml:space="preserve">14.3-DPTO. DE COMPRAS Y CONTRATACIONES                                          </v>
          </cell>
          <cell r="H278" t="str">
            <v xml:space="preserve">ASISTENTE                               </v>
          </cell>
          <cell r="L278">
            <v>65000</v>
          </cell>
          <cell r="W278">
            <v>4427.55</v>
          </cell>
          <cell r="X278">
            <v>1865.5</v>
          </cell>
          <cell r="Y278">
            <v>1976</v>
          </cell>
          <cell r="Z278">
            <v>0</v>
          </cell>
          <cell r="AA278">
            <v>0</v>
          </cell>
          <cell r="AB278">
            <v>2000</v>
          </cell>
          <cell r="AM278">
            <v>10294.049999999999</v>
          </cell>
          <cell r="AN278">
            <v>54705.95</v>
          </cell>
          <cell r="AP278" t="str">
            <v xml:space="preserve">Femenino  </v>
          </cell>
          <cell r="AT278">
            <v>0</v>
          </cell>
        </row>
        <row r="279">
          <cell r="A279" t="str">
            <v>CLAUDIA CELESTE MEDRANO VOLQUEZ</v>
          </cell>
          <cell r="G279" t="str">
            <v xml:space="preserve">14.3-DPTO. DE COMPRAS Y CONTRATACIONES                                          </v>
          </cell>
          <cell r="H279" t="str">
            <v xml:space="preserve">ANALISTA DE COMPRAS Y CONTRATACIONES    </v>
          </cell>
          <cell r="L279">
            <v>50000</v>
          </cell>
          <cell r="W279">
            <v>1566.03</v>
          </cell>
          <cell r="X279">
            <v>1435</v>
          </cell>
          <cell r="Y279">
            <v>1520</v>
          </cell>
          <cell r="Z279">
            <v>1919.78</v>
          </cell>
          <cell r="AA279">
            <v>0</v>
          </cell>
          <cell r="AB279">
            <v>8065.39</v>
          </cell>
          <cell r="AM279">
            <v>14531.2</v>
          </cell>
          <cell r="AN279">
            <v>35468.800000000003</v>
          </cell>
          <cell r="AP279" t="str">
            <v xml:space="preserve">Femenino  </v>
          </cell>
          <cell r="AT279">
            <v>0</v>
          </cell>
        </row>
        <row r="280">
          <cell r="A280" t="str">
            <v>MAURO HUMBERTO PERALTA RAMIREZ</v>
          </cell>
          <cell r="G280" t="str">
            <v xml:space="preserve">14.3-DPTO. DE COMPRAS Y CONTRATACIONES                                          </v>
          </cell>
          <cell r="H280" t="str">
            <v xml:space="preserve">AUXILIAR ADMINISTRATIVO                 </v>
          </cell>
          <cell r="L280">
            <v>27000</v>
          </cell>
          <cell r="W280">
            <v>0</v>
          </cell>
          <cell r="X280">
            <v>774.9</v>
          </cell>
          <cell r="Y280">
            <v>820.8</v>
          </cell>
          <cell r="Z280">
            <v>0</v>
          </cell>
          <cell r="AA280">
            <v>0</v>
          </cell>
          <cell r="AB280">
            <v>10236.18</v>
          </cell>
          <cell r="AM280">
            <v>11856.88</v>
          </cell>
          <cell r="AN280">
            <v>15143.12</v>
          </cell>
          <cell r="AP280" t="str">
            <v xml:space="preserve">Masculino </v>
          </cell>
          <cell r="AT280">
            <v>0</v>
          </cell>
        </row>
        <row r="281">
          <cell r="A281" t="str">
            <v>NARCISA PERALTA PLASENCIA</v>
          </cell>
          <cell r="G281" t="str">
            <v xml:space="preserve">14.3-DPTO. DE COMPRAS Y CONTRATACIONES                                          </v>
          </cell>
          <cell r="H281" t="str">
            <v xml:space="preserve">ABOGADO(A)                              </v>
          </cell>
          <cell r="L281">
            <v>27000</v>
          </cell>
          <cell r="W281">
            <v>0</v>
          </cell>
          <cell r="X281">
            <v>774.9</v>
          </cell>
          <cell r="Y281">
            <v>820.8</v>
          </cell>
          <cell r="Z281">
            <v>0</v>
          </cell>
          <cell r="AA281">
            <v>0</v>
          </cell>
          <cell r="AB281">
            <v>0</v>
          </cell>
          <cell r="AM281">
            <v>1620.7</v>
          </cell>
          <cell r="AN281">
            <v>25379.3</v>
          </cell>
          <cell r="AP281" t="str">
            <v xml:space="preserve">Femenino  </v>
          </cell>
          <cell r="AT281">
            <v>0</v>
          </cell>
        </row>
        <row r="282">
          <cell r="A282" t="str">
            <v>YELLIN Y. RINCON GUERRERO</v>
          </cell>
          <cell r="G282" t="str">
            <v xml:space="preserve">14.3-DPTO. DE COMPRAS Y CONTRATACIONES                                          </v>
          </cell>
          <cell r="H282" t="str">
            <v xml:space="preserve">ANALISTA COMPRAS Y CONTRAT.             </v>
          </cell>
          <cell r="L282">
            <v>50000</v>
          </cell>
          <cell r="W282">
            <v>1854</v>
          </cell>
          <cell r="X282">
            <v>1435</v>
          </cell>
          <cell r="Y282">
            <v>1520</v>
          </cell>
          <cell r="Z282">
            <v>0</v>
          </cell>
          <cell r="AA282">
            <v>0</v>
          </cell>
          <cell r="AB282">
            <v>0</v>
          </cell>
          <cell r="AM282">
            <v>4834</v>
          </cell>
          <cell r="AN282">
            <v>45166</v>
          </cell>
          <cell r="AP282" t="str">
            <v xml:space="preserve">Femenino  </v>
          </cell>
          <cell r="AT282">
            <v>0</v>
          </cell>
        </row>
        <row r="283">
          <cell r="A283" t="str">
            <v>ALBERTO ANTONIO SANCHEZ MERCADO</v>
          </cell>
          <cell r="G283" t="str">
            <v xml:space="preserve">14.4-DPTO. DE TRANSPORTACION                                                    </v>
          </cell>
          <cell r="H283" t="str">
            <v xml:space="preserve">CHOFER I                                </v>
          </cell>
          <cell r="L283">
            <v>20000</v>
          </cell>
          <cell r="W283">
            <v>0</v>
          </cell>
          <cell r="X283">
            <v>574</v>
          </cell>
          <cell r="Y283">
            <v>608</v>
          </cell>
          <cell r="Z283">
            <v>0</v>
          </cell>
          <cell r="AA283">
            <v>0</v>
          </cell>
          <cell r="AB283">
            <v>0</v>
          </cell>
          <cell r="AM283">
            <v>1207</v>
          </cell>
          <cell r="AN283">
            <v>18793</v>
          </cell>
          <cell r="AP283" t="str">
            <v xml:space="preserve">Masculino </v>
          </cell>
          <cell r="AT283">
            <v>0</v>
          </cell>
        </row>
        <row r="284">
          <cell r="A284" t="str">
            <v>ANDRES CARMONA MOTA</v>
          </cell>
          <cell r="G284" t="str">
            <v xml:space="preserve">14.4-DPTO. DE TRANSPORTACION                                                    </v>
          </cell>
          <cell r="H284" t="str">
            <v xml:space="preserve">MENSAJERO EXTERNO                       </v>
          </cell>
          <cell r="L284">
            <v>30000</v>
          </cell>
          <cell r="W284">
            <v>0</v>
          </cell>
          <cell r="X284">
            <v>861</v>
          </cell>
          <cell r="Y284">
            <v>912</v>
          </cell>
          <cell r="Z284">
            <v>0</v>
          </cell>
          <cell r="AA284">
            <v>0</v>
          </cell>
          <cell r="AB284">
            <v>0</v>
          </cell>
          <cell r="AM284">
            <v>1798</v>
          </cell>
          <cell r="AN284">
            <v>28202</v>
          </cell>
          <cell r="AP284" t="str">
            <v xml:space="preserve">Masculino </v>
          </cell>
          <cell r="AT284">
            <v>0</v>
          </cell>
        </row>
        <row r="285">
          <cell r="A285" t="str">
            <v>ANDRES FRANCISCO YENS CASTILLO</v>
          </cell>
          <cell r="G285" t="str">
            <v xml:space="preserve">14.4-DPTO. DE TRANSPORTACION                                                    </v>
          </cell>
          <cell r="H285" t="str">
            <v xml:space="preserve">CHOFER II                               </v>
          </cell>
          <cell r="L285">
            <v>25000</v>
          </cell>
          <cell r="W285">
            <v>0</v>
          </cell>
          <cell r="X285">
            <v>717.5</v>
          </cell>
          <cell r="Y285">
            <v>760</v>
          </cell>
          <cell r="Z285">
            <v>0</v>
          </cell>
          <cell r="AA285">
            <v>0</v>
          </cell>
          <cell r="AB285">
            <v>0</v>
          </cell>
          <cell r="AM285">
            <v>1502.5</v>
          </cell>
          <cell r="AN285">
            <v>23497.5</v>
          </cell>
          <cell r="AP285" t="str">
            <v xml:space="preserve">Masculino </v>
          </cell>
          <cell r="AT285">
            <v>0</v>
          </cell>
        </row>
        <row r="286">
          <cell r="A286" t="str">
            <v>ANDRES SIERRA SOLANO</v>
          </cell>
          <cell r="G286" t="str">
            <v xml:space="preserve">14.4-DPTO. DE TRANSPORTACION                                                    </v>
          </cell>
          <cell r="H286" t="str">
            <v xml:space="preserve">CHOFER II                               </v>
          </cell>
          <cell r="L286">
            <v>30000</v>
          </cell>
          <cell r="W286">
            <v>0</v>
          </cell>
          <cell r="X286">
            <v>861</v>
          </cell>
          <cell r="Y286">
            <v>912</v>
          </cell>
          <cell r="Z286">
            <v>0</v>
          </cell>
          <cell r="AA286">
            <v>0</v>
          </cell>
          <cell r="AB286">
            <v>10654.04</v>
          </cell>
          <cell r="AM286">
            <v>12452.04</v>
          </cell>
          <cell r="AN286">
            <v>17547.96</v>
          </cell>
          <cell r="AP286" t="str">
            <v xml:space="preserve">Masculino </v>
          </cell>
          <cell r="AT286">
            <v>0</v>
          </cell>
        </row>
        <row r="287">
          <cell r="A287" t="str">
            <v>ANYELO NUÑEZ</v>
          </cell>
          <cell r="G287" t="str">
            <v xml:space="preserve">14.4-DPTO. DE TRANSPORTACION                                                    </v>
          </cell>
          <cell r="H287" t="str">
            <v xml:space="preserve">CHOFER II                               </v>
          </cell>
          <cell r="L287">
            <v>22000</v>
          </cell>
          <cell r="W287">
            <v>0</v>
          </cell>
          <cell r="X287">
            <v>631.4</v>
          </cell>
          <cell r="Y287">
            <v>668.8</v>
          </cell>
          <cell r="Z287">
            <v>0</v>
          </cell>
          <cell r="AA287">
            <v>0</v>
          </cell>
          <cell r="AB287">
            <v>14518.44</v>
          </cell>
          <cell r="AM287">
            <v>15843.64</v>
          </cell>
          <cell r="AN287">
            <v>6156.36</v>
          </cell>
          <cell r="AP287" t="str">
            <v xml:space="preserve">Masculino </v>
          </cell>
          <cell r="AT287">
            <v>0</v>
          </cell>
        </row>
        <row r="288">
          <cell r="A288" t="str">
            <v>BENITO DE JESUS ALVAREZ SANTOS</v>
          </cell>
          <cell r="G288" t="str">
            <v xml:space="preserve">14.4-DPTO. DE TRANSPORTACION                                                    </v>
          </cell>
          <cell r="H288" t="str">
            <v xml:space="preserve">CHOFER I                                </v>
          </cell>
          <cell r="L288">
            <v>20000</v>
          </cell>
          <cell r="W288">
            <v>0</v>
          </cell>
          <cell r="X288">
            <v>574</v>
          </cell>
          <cell r="Y288">
            <v>608</v>
          </cell>
          <cell r="Z288">
            <v>0</v>
          </cell>
          <cell r="AA288">
            <v>0</v>
          </cell>
          <cell r="AB288">
            <v>1000</v>
          </cell>
          <cell r="AM288">
            <v>2207</v>
          </cell>
          <cell r="AN288">
            <v>17793</v>
          </cell>
          <cell r="AP288" t="str">
            <v xml:space="preserve">Masculino </v>
          </cell>
          <cell r="AT288">
            <v>0</v>
          </cell>
        </row>
        <row r="289">
          <cell r="A289" t="str">
            <v>BENITO DE JESUS UCETA VARGAS</v>
          </cell>
          <cell r="G289" t="str">
            <v xml:space="preserve">14.4-DPTO. DE TRANSPORTACION                                                    </v>
          </cell>
          <cell r="H289" t="str">
            <v xml:space="preserve">CHOFER I                                </v>
          </cell>
          <cell r="L289">
            <v>20000</v>
          </cell>
          <cell r="W289">
            <v>0</v>
          </cell>
          <cell r="X289">
            <v>574</v>
          </cell>
          <cell r="Y289">
            <v>608</v>
          </cell>
          <cell r="Z289">
            <v>0</v>
          </cell>
          <cell r="AA289">
            <v>0</v>
          </cell>
          <cell r="AB289">
            <v>0</v>
          </cell>
          <cell r="AM289">
            <v>1207</v>
          </cell>
          <cell r="AN289">
            <v>18793</v>
          </cell>
          <cell r="AP289" t="str">
            <v xml:space="preserve">Masculino </v>
          </cell>
          <cell r="AT289">
            <v>0</v>
          </cell>
        </row>
        <row r="290">
          <cell r="A290" t="str">
            <v>CANDIDO MARTINEZ</v>
          </cell>
          <cell r="G290" t="str">
            <v xml:space="preserve">14.4-DPTO. DE TRANSPORTACION                                                    </v>
          </cell>
          <cell r="H290" t="str">
            <v xml:space="preserve">CHOFER II                               </v>
          </cell>
          <cell r="L290">
            <v>25000</v>
          </cell>
          <cell r="W290">
            <v>0</v>
          </cell>
          <cell r="X290">
            <v>717.5</v>
          </cell>
          <cell r="Y290">
            <v>760</v>
          </cell>
          <cell r="Z290">
            <v>0</v>
          </cell>
          <cell r="AA290">
            <v>0</v>
          </cell>
          <cell r="AB290">
            <v>0</v>
          </cell>
          <cell r="AM290">
            <v>1502.5</v>
          </cell>
          <cell r="AN290">
            <v>23497.5</v>
          </cell>
          <cell r="AP290" t="str">
            <v xml:space="preserve">Masculino </v>
          </cell>
          <cell r="AT290">
            <v>0</v>
          </cell>
        </row>
        <row r="291">
          <cell r="A291" t="str">
            <v>CLAUDIO MARCIAL BAEZ FRANCO</v>
          </cell>
          <cell r="G291" t="str">
            <v xml:space="preserve">14.4-DPTO. DE TRANSPORTACION                                                    </v>
          </cell>
          <cell r="H291" t="str">
            <v xml:space="preserve">CHOFER II                               </v>
          </cell>
          <cell r="L291">
            <v>25000</v>
          </cell>
          <cell r="W291">
            <v>0</v>
          </cell>
          <cell r="X291">
            <v>717.5</v>
          </cell>
          <cell r="Y291">
            <v>760</v>
          </cell>
          <cell r="Z291">
            <v>0</v>
          </cell>
          <cell r="AA291">
            <v>0</v>
          </cell>
          <cell r="AB291">
            <v>16844.54</v>
          </cell>
          <cell r="AM291">
            <v>18347.04</v>
          </cell>
          <cell r="AN291">
            <v>6652.96</v>
          </cell>
          <cell r="AP291" t="str">
            <v xml:space="preserve">Masculino </v>
          </cell>
          <cell r="AT291">
            <v>0</v>
          </cell>
        </row>
        <row r="292">
          <cell r="A292" t="str">
            <v>DOMINGO GERALDO MEDRANO</v>
          </cell>
          <cell r="G292" t="str">
            <v xml:space="preserve">14.4-DPTO. DE TRANSPORTACION                                                    </v>
          </cell>
          <cell r="H292" t="str">
            <v xml:space="preserve">MECANICO AUTOMOTRIZ                     </v>
          </cell>
          <cell r="L292">
            <v>35000</v>
          </cell>
          <cell r="W292">
            <v>0</v>
          </cell>
          <cell r="X292">
            <v>1004.5</v>
          </cell>
          <cell r="Y292">
            <v>1064</v>
          </cell>
          <cell r="Z292">
            <v>0</v>
          </cell>
          <cell r="AA292">
            <v>0</v>
          </cell>
          <cell r="AB292">
            <v>3895.29</v>
          </cell>
          <cell r="AM292">
            <v>5988.79</v>
          </cell>
          <cell r="AN292">
            <v>29011.21</v>
          </cell>
          <cell r="AP292" t="str">
            <v xml:space="preserve">Masculino </v>
          </cell>
          <cell r="AT292">
            <v>0</v>
          </cell>
        </row>
        <row r="293">
          <cell r="A293" t="str">
            <v>EDUARDO TAVERAS ROMERO</v>
          </cell>
          <cell r="G293" t="str">
            <v xml:space="preserve">14.4-DPTO. DE TRANSPORTACION                                                    </v>
          </cell>
          <cell r="H293" t="str">
            <v xml:space="preserve">CHOFER II                               </v>
          </cell>
          <cell r="L293">
            <v>22000</v>
          </cell>
          <cell r="W293">
            <v>0</v>
          </cell>
          <cell r="X293">
            <v>631.4</v>
          </cell>
          <cell r="Y293">
            <v>668.8</v>
          </cell>
          <cell r="Z293">
            <v>0</v>
          </cell>
          <cell r="AA293">
            <v>0</v>
          </cell>
          <cell r="AB293">
            <v>0</v>
          </cell>
          <cell r="AM293">
            <v>1325.2</v>
          </cell>
          <cell r="AN293">
            <v>20674.8</v>
          </cell>
          <cell r="AP293" t="str">
            <v xml:space="preserve">Masculino </v>
          </cell>
          <cell r="AT293">
            <v>0</v>
          </cell>
        </row>
        <row r="294">
          <cell r="A294" t="str">
            <v>EDWIN ANTONIO CORDERO GUZMAN</v>
          </cell>
          <cell r="G294" t="str">
            <v xml:space="preserve">14.4-DPTO. DE TRANSPORTACION                                                    </v>
          </cell>
          <cell r="H294" t="str">
            <v xml:space="preserve">AUXILIAR DE TRANSPORTACION              </v>
          </cell>
          <cell r="L294">
            <v>25000</v>
          </cell>
          <cell r="W294">
            <v>0</v>
          </cell>
          <cell r="X294">
            <v>717.5</v>
          </cell>
          <cell r="Y294">
            <v>760</v>
          </cell>
          <cell r="Z294">
            <v>0</v>
          </cell>
          <cell r="AA294">
            <v>0</v>
          </cell>
          <cell r="AB294">
            <v>3902.83</v>
          </cell>
          <cell r="AM294">
            <v>5405.33</v>
          </cell>
          <cell r="AN294">
            <v>19594.669999999998</v>
          </cell>
          <cell r="AP294" t="str">
            <v xml:space="preserve">Masculino </v>
          </cell>
          <cell r="AT294">
            <v>0</v>
          </cell>
        </row>
        <row r="295">
          <cell r="A295" t="str">
            <v>ELPIDIO JOSE JAVIER SANCHEZ</v>
          </cell>
          <cell r="G295" t="str">
            <v xml:space="preserve">14.4-DPTO. DE TRANSPORTACION                                                    </v>
          </cell>
          <cell r="H295" t="str">
            <v xml:space="preserve">CHOFER I                                </v>
          </cell>
          <cell r="L295">
            <v>25000</v>
          </cell>
          <cell r="W295">
            <v>0</v>
          </cell>
          <cell r="X295">
            <v>717.5</v>
          </cell>
          <cell r="Y295">
            <v>760</v>
          </cell>
          <cell r="Z295">
            <v>0</v>
          </cell>
          <cell r="AA295">
            <v>0</v>
          </cell>
          <cell r="AB295">
            <v>0</v>
          </cell>
          <cell r="AM295">
            <v>1502.5</v>
          </cell>
          <cell r="AN295">
            <v>23497.5</v>
          </cell>
          <cell r="AP295" t="str">
            <v xml:space="preserve">Masculino </v>
          </cell>
          <cell r="AT295">
            <v>0</v>
          </cell>
        </row>
        <row r="296">
          <cell r="A296" t="str">
            <v>ELVIS JOSE REYES CLASE</v>
          </cell>
          <cell r="G296" t="str">
            <v xml:space="preserve">14.4-DPTO. DE TRANSPORTACION                                                    </v>
          </cell>
          <cell r="H296" t="str">
            <v xml:space="preserve">CHOFER II                               </v>
          </cell>
          <cell r="L296">
            <v>22000</v>
          </cell>
          <cell r="W296">
            <v>0</v>
          </cell>
          <cell r="X296">
            <v>631.4</v>
          </cell>
          <cell r="Y296">
            <v>668.8</v>
          </cell>
          <cell r="Z296">
            <v>0</v>
          </cell>
          <cell r="AA296">
            <v>0</v>
          </cell>
          <cell r="AB296">
            <v>0</v>
          </cell>
          <cell r="AM296">
            <v>1325.2</v>
          </cell>
          <cell r="AN296">
            <v>20674.8</v>
          </cell>
          <cell r="AP296" t="str">
            <v xml:space="preserve">Masculino </v>
          </cell>
          <cell r="AT296">
            <v>0</v>
          </cell>
        </row>
        <row r="297">
          <cell r="A297" t="str">
            <v>ELVIS MIGUELINA ALMONTE CLETO</v>
          </cell>
          <cell r="G297" t="str">
            <v xml:space="preserve">14.4-DPTO. DE TRANSPORTACION                                                    </v>
          </cell>
          <cell r="H297" t="str">
            <v xml:space="preserve">COORDINADOR(A)                          </v>
          </cell>
          <cell r="L297">
            <v>50000</v>
          </cell>
          <cell r="W297">
            <v>1854</v>
          </cell>
          <cell r="X297">
            <v>1435</v>
          </cell>
          <cell r="Y297">
            <v>1520</v>
          </cell>
          <cell r="Z297">
            <v>0</v>
          </cell>
          <cell r="AA297">
            <v>0</v>
          </cell>
          <cell r="AB297">
            <v>0</v>
          </cell>
          <cell r="AM297">
            <v>4884</v>
          </cell>
          <cell r="AN297">
            <v>45116</v>
          </cell>
          <cell r="AP297" t="str">
            <v xml:space="preserve">Femenino  </v>
          </cell>
          <cell r="AT297">
            <v>50</v>
          </cell>
        </row>
        <row r="298">
          <cell r="A298" t="str">
            <v>FRANDYS ALCANGEL VOLQUEZ</v>
          </cell>
          <cell r="G298" t="str">
            <v xml:space="preserve">14.4-DPTO. DE TRANSPORTACION                                                    </v>
          </cell>
          <cell r="H298" t="str">
            <v xml:space="preserve">CHOFER II                               </v>
          </cell>
          <cell r="L298">
            <v>25000</v>
          </cell>
          <cell r="W298">
            <v>0</v>
          </cell>
          <cell r="X298">
            <v>717.5</v>
          </cell>
          <cell r="Y298">
            <v>760</v>
          </cell>
          <cell r="Z298">
            <v>0</v>
          </cell>
          <cell r="AA298">
            <v>0</v>
          </cell>
          <cell r="AB298">
            <v>19986.2</v>
          </cell>
          <cell r="AM298">
            <v>21488.7</v>
          </cell>
          <cell r="AN298">
            <v>3511.3</v>
          </cell>
          <cell r="AP298" t="str">
            <v xml:space="preserve">Masculino </v>
          </cell>
          <cell r="AT298">
            <v>0</v>
          </cell>
        </row>
        <row r="299">
          <cell r="A299" t="str">
            <v>GABRIEL YGNACIO CUEVAS RODRIGUEZ</v>
          </cell>
          <cell r="G299" t="str">
            <v xml:space="preserve">14.4-DPTO. DE TRANSPORTACION                                                    </v>
          </cell>
          <cell r="H299" t="str">
            <v xml:space="preserve">CHOFER II                               </v>
          </cell>
          <cell r="L299">
            <v>25000</v>
          </cell>
          <cell r="W299">
            <v>0</v>
          </cell>
          <cell r="X299">
            <v>717.5</v>
          </cell>
          <cell r="Y299">
            <v>760</v>
          </cell>
          <cell r="Z299">
            <v>0</v>
          </cell>
          <cell r="AA299">
            <v>0</v>
          </cell>
          <cell r="AB299">
            <v>14666.71</v>
          </cell>
          <cell r="AM299">
            <v>16169.21</v>
          </cell>
          <cell r="AN299">
            <v>8830.7900000000009</v>
          </cell>
          <cell r="AP299" t="str">
            <v xml:space="preserve">Masculino </v>
          </cell>
          <cell r="AT299">
            <v>0</v>
          </cell>
        </row>
        <row r="300">
          <cell r="A300" t="str">
            <v>GETULIO SEBASTIAN SANTOS PEÑA</v>
          </cell>
          <cell r="G300" t="str">
            <v xml:space="preserve">14.4-DPTO. DE TRANSPORTACION                                                    </v>
          </cell>
          <cell r="H300" t="str">
            <v xml:space="preserve">COORDINADOR(A)                          </v>
          </cell>
          <cell r="L300">
            <v>75000</v>
          </cell>
          <cell r="W300">
            <v>5925.39</v>
          </cell>
          <cell r="X300">
            <v>2152.5</v>
          </cell>
          <cell r="Y300">
            <v>2280</v>
          </cell>
          <cell r="Z300">
            <v>1919.78</v>
          </cell>
          <cell r="AA300">
            <v>0</v>
          </cell>
          <cell r="AB300">
            <v>10616.98</v>
          </cell>
          <cell r="AM300">
            <v>22919.65</v>
          </cell>
          <cell r="AN300">
            <v>52080.35</v>
          </cell>
          <cell r="AP300" t="str">
            <v xml:space="preserve">Masculino </v>
          </cell>
          <cell r="AT300">
            <v>0</v>
          </cell>
        </row>
        <row r="301">
          <cell r="A301" t="str">
            <v>GIUSEPPE VITO LASCANO</v>
          </cell>
          <cell r="G301" t="str">
            <v xml:space="preserve">14.4-DPTO. DE TRANSPORTACION                                                    </v>
          </cell>
          <cell r="H301" t="str">
            <v xml:space="preserve">CHOFER I                                </v>
          </cell>
          <cell r="L301">
            <v>20000</v>
          </cell>
          <cell r="W301">
            <v>0</v>
          </cell>
          <cell r="X301">
            <v>574</v>
          </cell>
          <cell r="Y301">
            <v>608</v>
          </cell>
          <cell r="Z301">
            <v>0</v>
          </cell>
          <cell r="AA301">
            <v>0</v>
          </cell>
          <cell r="AB301">
            <v>0</v>
          </cell>
          <cell r="AM301">
            <v>1207</v>
          </cell>
          <cell r="AN301">
            <v>18793</v>
          </cell>
          <cell r="AP301" t="str">
            <v xml:space="preserve">Masculino </v>
          </cell>
          <cell r="AT301">
            <v>0</v>
          </cell>
        </row>
        <row r="302">
          <cell r="A302" t="str">
            <v>HECTOR LUIS ALVAREZ MARTINEZ</v>
          </cell>
          <cell r="G302" t="str">
            <v xml:space="preserve">14.4-DPTO. DE TRANSPORTACION                                                    </v>
          </cell>
          <cell r="H302" t="str">
            <v xml:space="preserve">CHOFER I                                </v>
          </cell>
          <cell r="L302">
            <v>25000</v>
          </cell>
          <cell r="W302">
            <v>0</v>
          </cell>
          <cell r="X302">
            <v>717.5</v>
          </cell>
          <cell r="Y302">
            <v>760</v>
          </cell>
          <cell r="Z302">
            <v>0</v>
          </cell>
          <cell r="AA302">
            <v>0</v>
          </cell>
          <cell r="AB302">
            <v>0</v>
          </cell>
          <cell r="AM302">
            <v>1502.5</v>
          </cell>
          <cell r="AN302">
            <v>23497.5</v>
          </cell>
          <cell r="AP302" t="str">
            <v xml:space="preserve">Masculino </v>
          </cell>
          <cell r="AT302">
            <v>0</v>
          </cell>
        </row>
        <row r="303">
          <cell r="A303" t="str">
            <v>IVAN PINEDA MARISAN</v>
          </cell>
          <cell r="G303" t="str">
            <v xml:space="preserve">14.4-DPTO. DE TRANSPORTACION                                                    </v>
          </cell>
          <cell r="H303" t="str">
            <v xml:space="preserve">CHOFER I                                </v>
          </cell>
          <cell r="L303">
            <v>20000</v>
          </cell>
          <cell r="W303">
            <v>0</v>
          </cell>
          <cell r="X303">
            <v>574</v>
          </cell>
          <cell r="Y303">
            <v>608</v>
          </cell>
          <cell r="Z303">
            <v>0</v>
          </cell>
          <cell r="AA303">
            <v>0</v>
          </cell>
          <cell r="AB303">
            <v>0</v>
          </cell>
          <cell r="AM303">
            <v>1207</v>
          </cell>
          <cell r="AN303">
            <v>18793</v>
          </cell>
          <cell r="AP303" t="str">
            <v xml:space="preserve">Masculino </v>
          </cell>
          <cell r="AT303">
            <v>0</v>
          </cell>
        </row>
        <row r="304">
          <cell r="A304" t="str">
            <v>JACINTO MEDINA</v>
          </cell>
          <cell r="G304" t="str">
            <v xml:space="preserve">14.4-DPTO. DE TRANSPORTACION                                                    </v>
          </cell>
          <cell r="H304" t="str">
            <v xml:space="preserve">CHOFER II                               </v>
          </cell>
          <cell r="L304">
            <v>28000</v>
          </cell>
          <cell r="W304">
            <v>0</v>
          </cell>
          <cell r="X304">
            <v>803.6</v>
          </cell>
          <cell r="Y304">
            <v>851.2</v>
          </cell>
          <cell r="Z304">
            <v>0</v>
          </cell>
          <cell r="AA304">
            <v>0</v>
          </cell>
          <cell r="AB304">
            <v>5939.46</v>
          </cell>
          <cell r="AM304">
            <v>7619.26</v>
          </cell>
          <cell r="AN304">
            <v>20380.740000000002</v>
          </cell>
          <cell r="AP304" t="str">
            <v xml:space="preserve">Masculino </v>
          </cell>
          <cell r="AT304">
            <v>0</v>
          </cell>
        </row>
        <row r="305">
          <cell r="A305" t="str">
            <v>JOAQUIN ARCIMIEGA DE LOS SANTOS</v>
          </cell>
          <cell r="G305" t="str">
            <v xml:space="preserve">14.4-DPTO. DE TRANSPORTACION                                                    </v>
          </cell>
          <cell r="H305" t="str">
            <v xml:space="preserve">CHOFER I                                </v>
          </cell>
          <cell r="L305">
            <v>25000</v>
          </cell>
          <cell r="W305">
            <v>0</v>
          </cell>
          <cell r="X305">
            <v>717.5</v>
          </cell>
          <cell r="Y305">
            <v>760</v>
          </cell>
          <cell r="Z305">
            <v>0</v>
          </cell>
          <cell r="AA305">
            <v>0</v>
          </cell>
          <cell r="AB305">
            <v>0</v>
          </cell>
          <cell r="AM305">
            <v>1502.5</v>
          </cell>
          <cell r="AN305">
            <v>23497.5</v>
          </cell>
          <cell r="AP305" t="str">
            <v xml:space="preserve">Masculino </v>
          </cell>
          <cell r="AT305">
            <v>0</v>
          </cell>
        </row>
        <row r="306">
          <cell r="A306" t="str">
            <v>JOSE ALEJANDRO APATAÑO JIMENEZ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L306">
            <v>25000</v>
          </cell>
          <cell r="W306">
            <v>0</v>
          </cell>
          <cell r="X306">
            <v>717.5</v>
          </cell>
          <cell r="Y306">
            <v>760</v>
          </cell>
          <cell r="Z306">
            <v>0</v>
          </cell>
          <cell r="AA306">
            <v>0</v>
          </cell>
          <cell r="AB306">
            <v>0</v>
          </cell>
          <cell r="AM306">
            <v>1502.5</v>
          </cell>
          <cell r="AN306">
            <v>23497.5</v>
          </cell>
          <cell r="AP306" t="str">
            <v xml:space="preserve">Masculino </v>
          </cell>
          <cell r="AT306">
            <v>0</v>
          </cell>
        </row>
        <row r="307">
          <cell r="A307" t="str">
            <v>JOSE EUSEBIO HUNT OTTO</v>
          </cell>
          <cell r="G307" t="str">
            <v xml:space="preserve">14.4-DPTO. DE TRANSPORTACION                                                    </v>
          </cell>
          <cell r="H307" t="str">
            <v xml:space="preserve">CHOFER I                                </v>
          </cell>
          <cell r="L307">
            <v>23000</v>
          </cell>
          <cell r="W307">
            <v>0</v>
          </cell>
          <cell r="X307">
            <v>660.1</v>
          </cell>
          <cell r="Y307">
            <v>699.2</v>
          </cell>
          <cell r="Z307">
            <v>0</v>
          </cell>
          <cell r="AA307">
            <v>0</v>
          </cell>
          <cell r="AB307">
            <v>0</v>
          </cell>
          <cell r="AM307">
            <v>1384.3</v>
          </cell>
          <cell r="AN307">
            <v>21615.7</v>
          </cell>
          <cell r="AP307" t="str">
            <v xml:space="preserve">Masculino </v>
          </cell>
          <cell r="AT307">
            <v>0</v>
          </cell>
        </row>
        <row r="308">
          <cell r="A308" t="str">
            <v>JOSE LUIS VILLA DE LOS SANTOS</v>
          </cell>
          <cell r="G308" t="str">
            <v xml:space="preserve">14.4-DPTO. DE TRANSPORTACION                                                    </v>
          </cell>
          <cell r="H308" t="str">
            <v xml:space="preserve">CHOFER I                                </v>
          </cell>
          <cell r="L308">
            <v>25000</v>
          </cell>
          <cell r="W308">
            <v>0</v>
          </cell>
          <cell r="X308">
            <v>717.5</v>
          </cell>
          <cell r="Y308">
            <v>760</v>
          </cell>
          <cell r="Z308">
            <v>0</v>
          </cell>
          <cell r="AA308">
            <v>0</v>
          </cell>
          <cell r="AB308">
            <v>0</v>
          </cell>
          <cell r="AM308">
            <v>1502.5</v>
          </cell>
          <cell r="AN308">
            <v>23497.5</v>
          </cell>
          <cell r="AP308" t="str">
            <v xml:space="preserve">Masculino </v>
          </cell>
          <cell r="AT308">
            <v>0</v>
          </cell>
        </row>
        <row r="309">
          <cell r="A309" t="str">
            <v>JOSE MIGUEL ALVAREZ JIMENEZ</v>
          </cell>
          <cell r="G309" t="str">
            <v xml:space="preserve">14.4-DPTO. DE TRANSPORTACION                                                    </v>
          </cell>
          <cell r="H309" t="str">
            <v xml:space="preserve">ENCARGADO(A)                            </v>
          </cell>
          <cell r="L309">
            <v>120000</v>
          </cell>
          <cell r="W309">
            <v>16809.939999999999</v>
          </cell>
          <cell r="X309">
            <v>3444</v>
          </cell>
          <cell r="Y309">
            <v>3648</v>
          </cell>
          <cell r="Z309">
            <v>0</v>
          </cell>
          <cell r="AA309">
            <v>0</v>
          </cell>
          <cell r="AB309">
            <v>25327.75</v>
          </cell>
          <cell r="AM309">
            <v>49554.69</v>
          </cell>
          <cell r="AN309">
            <v>70445.31</v>
          </cell>
          <cell r="AP309" t="str">
            <v xml:space="preserve">Masculino </v>
          </cell>
          <cell r="AT309">
            <v>300</v>
          </cell>
        </row>
        <row r="310">
          <cell r="A310" t="str">
            <v>JOSE OCTAVIO SOSA ALVAREZ</v>
          </cell>
          <cell r="G310" t="str">
            <v xml:space="preserve">14.4-DPTO. DE TRANSPORTACION                                                    </v>
          </cell>
          <cell r="H310" t="str">
            <v xml:space="preserve">CHOFER II                               </v>
          </cell>
          <cell r="L310">
            <v>22000</v>
          </cell>
          <cell r="W310">
            <v>0</v>
          </cell>
          <cell r="X310">
            <v>631.4</v>
          </cell>
          <cell r="Y310">
            <v>668.8</v>
          </cell>
          <cell r="Z310">
            <v>0</v>
          </cell>
          <cell r="AA310">
            <v>0</v>
          </cell>
          <cell r="AB310">
            <v>0</v>
          </cell>
          <cell r="AM310">
            <v>1325.2</v>
          </cell>
          <cell r="AN310">
            <v>20674.8</v>
          </cell>
          <cell r="AP310" t="str">
            <v xml:space="preserve">Masculino </v>
          </cell>
          <cell r="AT310">
            <v>0</v>
          </cell>
        </row>
        <row r="311">
          <cell r="A311" t="str">
            <v>JUAN BAUTISTA RODRIGUEZ JIMENEZ</v>
          </cell>
          <cell r="G311" t="str">
            <v xml:space="preserve">14.4-DPTO. DE TRANSPORTACION                                                    </v>
          </cell>
          <cell r="H311" t="str">
            <v xml:space="preserve">CHOFER I                                </v>
          </cell>
          <cell r="L311">
            <v>25000</v>
          </cell>
          <cell r="W311">
            <v>0</v>
          </cell>
          <cell r="X311">
            <v>717.5</v>
          </cell>
          <cell r="Y311">
            <v>760</v>
          </cell>
          <cell r="Z311">
            <v>0</v>
          </cell>
          <cell r="AA311">
            <v>0</v>
          </cell>
          <cell r="AB311">
            <v>12249.16</v>
          </cell>
          <cell r="AM311">
            <v>13751.66</v>
          </cell>
          <cell r="AN311">
            <v>11248.34</v>
          </cell>
          <cell r="AP311" t="str">
            <v xml:space="preserve">Masculino </v>
          </cell>
          <cell r="AT311">
            <v>0</v>
          </cell>
        </row>
        <row r="312">
          <cell r="A312" t="str">
            <v>JUAN PABLO ALVAREZ ALVAREZ</v>
          </cell>
          <cell r="G312" t="str">
            <v xml:space="preserve">14.4-DPTO. DE TRANSPORTACION                                                    </v>
          </cell>
          <cell r="H312" t="str">
            <v xml:space="preserve">CHOFER I                                </v>
          </cell>
          <cell r="L312">
            <v>28000</v>
          </cell>
          <cell r="W312">
            <v>0</v>
          </cell>
          <cell r="X312">
            <v>803.6</v>
          </cell>
          <cell r="Y312">
            <v>851.2</v>
          </cell>
          <cell r="Z312">
            <v>0</v>
          </cell>
          <cell r="AA312">
            <v>0</v>
          </cell>
          <cell r="AB312">
            <v>14787.68</v>
          </cell>
          <cell r="AM312">
            <v>18083.78</v>
          </cell>
          <cell r="AN312">
            <v>9916.2199999999993</v>
          </cell>
          <cell r="AP312" t="str">
            <v xml:space="preserve">Masculino </v>
          </cell>
          <cell r="AT312">
            <v>1616.3</v>
          </cell>
        </row>
        <row r="313">
          <cell r="A313" t="str">
            <v>JUAN PABLO DUARTE ALCANTARA CASTRO</v>
          </cell>
          <cell r="G313" t="str">
            <v xml:space="preserve">14.4-DPTO. DE TRANSPORTACION                                                    </v>
          </cell>
          <cell r="H313" t="str">
            <v xml:space="preserve">CHOFER                                  </v>
          </cell>
          <cell r="L313">
            <v>25000</v>
          </cell>
          <cell r="W313">
            <v>0</v>
          </cell>
          <cell r="X313">
            <v>717.5</v>
          </cell>
          <cell r="Y313">
            <v>760</v>
          </cell>
          <cell r="Z313">
            <v>0</v>
          </cell>
          <cell r="AA313">
            <v>0</v>
          </cell>
          <cell r="AB313">
            <v>17000</v>
          </cell>
          <cell r="AM313">
            <v>18502.5</v>
          </cell>
          <cell r="AN313">
            <v>6497.5</v>
          </cell>
          <cell r="AP313" t="str">
            <v xml:space="preserve">Masculino </v>
          </cell>
          <cell r="AT313">
            <v>0</v>
          </cell>
        </row>
        <row r="314">
          <cell r="A314" t="str">
            <v>JULIO CESAR FRIAS VASQUEZ</v>
          </cell>
          <cell r="G314" t="str">
            <v xml:space="preserve">14.4-DPTO. DE TRANSPORTACION                                                    </v>
          </cell>
          <cell r="H314" t="str">
            <v xml:space="preserve">CHOFER I                                </v>
          </cell>
          <cell r="L314">
            <v>25000</v>
          </cell>
          <cell r="W314">
            <v>0</v>
          </cell>
          <cell r="X314">
            <v>717.5</v>
          </cell>
          <cell r="Y314">
            <v>760</v>
          </cell>
          <cell r="Z314">
            <v>0</v>
          </cell>
          <cell r="AA314">
            <v>0</v>
          </cell>
          <cell r="AB314">
            <v>0</v>
          </cell>
          <cell r="AM314">
            <v>1502.5</v>
          </cell>
          <cell r="AN314">
            <v>23497.5</v>
          </cell>
          <cell r="AP314" t="str">
            <v xml:space="preserve">Masculino </v>
          </cell>
          <cell r="AT314">
            <v>0</v>
          </cell>
        </row>
        <row r="315">
          <cell r="A315" t="str">
            <v>JUNARDO ANTONIO CANDELARIO BRITO</v>
          </cell>
          <cell r="G315" t="str">
            <v xml:space="preserve">14.4-DPTO. DE TRANSPORTACION                                                    </v>
          </cell>
          <cell r="H315" t="str">
            <v xml:space="preserve">CHOFER I                                </v>
          </cell>
          <cell r="L315">
            <v>25000</v>
          </cell>
          <cell r="W315">
            <v>0</v>
          </cell>
          <cell r="X315">
            <v>717.5</v>
          </cell>
          <cell r="Y315">
            <v>760</v>
          </cell>
          <cell r="Z315">
            <v>0</v>
          </cell>
          <cell r="AA315">
            <v>0</v>
          </cell>
          <cell r="AB315">
            <v>0</v>
          </cell>
          <cell r="AM315">
            <v>1502.5</v>
          </cell>
          <cell r="AN315">
            <v>23497.5</v>
          </cell>
          <cell r="AP315" t="str">
            <v xml:space="preserve">Masculino </v>
          </cell>
          <cell r="AT315">
            <v>0</v>
          </cell>
        </row>
        <row r="316">
          <cell r="A316" t="str">
            <v>LUIS MIGUEL CUESTA CANDELARIO</v>
          </cell>
          <cell r="G316" t="str">
            <v xml:space="preserve">14.4-DPTO. DE TRANSPORTACION                                                    </v>
          </cell>
          <cell r="H316" t="str">
            <v xml:space="preserve">MECANICO AUTOMOTRIZ                     </v>
          </cell>
          <cell r="L316">
            <v>30000</v>
          </cell>
          <cell r="W316">
            <v>0</v>
          </cell>
          <cell r="X316">
            <v>861</v>
          </cell>
          <cell r="Y316">
            <v>912</v>
          </cell>
          <cell r="Z316">
            <v>0</v>
          </cell>
          <cell r="AA316">
            <v>0</v>
          </cell>
          <cell r="AB316">
            <v>4408.8900000000003</v>
          </cell>
          <cell r="AM316">
            <v>6206.89</v>
          </cell>
          <cell r="AN316">
            <v>23793.11</v>
          </cell>
          <cell r="AP316" t="str">
            <v xml:space="preserve">Masculino </v>
          </cell>
          <cell r="AT316">
            <v>0</v>
          </cell>
        </row>
        <row r="317">
          <cell r="A317" t="str">
            <v>LUIS RAFAEL LOPEZ SENCION</v>
          </cell>
          <cell r="G317" t="str">
            <v xml:space="preserve">14.4-DPTO. DE TRANSPORTACION                                                    </v>
          </cell>
          <cell r="H317" t="str">
            <v xml:space="preserve">CHOFER I                                </v>
          </cell>
          <cell r="L317">
            <v>15000</v>
          </cell>
          <cell r="W317">
            <v>0</v>
          </cell>
          <cell r="X317">
            <v>430.5</v>
          </cell>
          <cell r="Y317">
            <v>456</v>
          </cell>
          <cell r="Z317">
            <v>0</v>
          </cell>
          <cell r="AA317">
            <v>0</v>
          </cell>
          <cell r="AB317">
            <v>0</v>
          </cell>
          <cell r="AM317">
            <v>911.5</v>
          </cell>
          <cell r="AN317">
            <v>14088.5</v>
          </cell>
          <cell r="AP317" t="str">
            <v xml:space="preserve">Masculino </v>
          </cell>
          <cell r="AT317">
            <v>0</v>
          </cell>
        </row>
        <row r="318">
          <cell r="A318" t="str">
            <v>MANUEL ANTONIO SANTOS CABRERA</v>
          </cell>
          <cell r="G318" t="str">
            <v xml:space="preserve">14.4-DPTO. DE TRANSPORTACION                                                    </v>
          </cell>
          <cell r="H318" t="str">
            <v xml:space="preserve">CHOFER I                                </v>
          </cell>
          <cell r="L318">
            <v>20000</v>
          </cell>
          <cell r="W318">
            <v>0</v>
          </cell>
          <cell r="X318">
            <v>574</v>
          </cell>
          <cell r="Y318">
            <v>608</v>
          </cell>
          <cell r="Z318">
            <v>0</v>
          </cell>
          <cell r="AA318">
            <v>0</v>
          </cell>
          <cell r="AB318">
            <v>0</v>
          </cell>
          <cell r="AM318">
            <v>1207</v>
          </cell>
          <cell r="AN318">
            <v>18793</v>
          </cell>
          <cell r="AP318" t="str">
            <v xml:space="preserve">Masculino </v>
          </cell>
          <cell r="AT318">
            <v>0</v>
          </cell>
        </row>
        <row r="319">
          <cell r="A319" t="str">
            <v>MARINO JIMENEZ PEÑA</v>
          </cell>
          <cell r="G319" t="str">
            <v xml:space="preserve">14.4-DPTO. DE TRANSPORTACION                                                    </v>
          </cell>
          <cell r="H319" t="str">
            <v xml:space="preserve">AUXILIAR ADMINISTRATIVO                 </v>
          </cell>
          <cell r="L319">
            <v>30000</v>
          </cell>
          <cell r="W319">
            <v>0</v>
          </cell>
          <cell r="X319">
            <v>861</v>
          </cell>
          <cell r="Y319">
            <v>912</v>
          </cell>
          <cell r="Z319">
            <v>0</v>
          </cell>
          <cell r="AA319">
            <v>0</v>
          </cell>
          <cell r="AB319">
            <v>0</v>
          </cell>
          <cell r="AM319">
            <v>1798</v>
          </cell>
          <cell r="AN319">
            <v>28202</v>
          </cell>
          <cell r="AP319" t="str">
            <v xml:space="preserve">Masculino </v>
          </cell>
          <cell r="AT319">
            <v>0</v>
          </cell>
        </row>
        <row r="320">
          <cell r="A320" t="str">
            <v>MARINO VANTERPOOL LORA</v>
          </cell>
          <cell r="G320" t="str">
            <v xml:space="preserve">14.4-DPTO. DE TRANSPORTACION                                                    </v>
          </cell>
          <cell r="H320" t="str">
            <v xml:space="preserve">CHOFER                                  </v>
          </cell>
          <cell r="L320">
            <v>25000</v>
          </cell>
          <cell r="W320">
            <v>0</v>
          </cell>
          <cell r="X320">
            <v>717.5</v>
          </cell>
          <cell r="Y320">
            <v>760</v>
          </cell>
          <cell r="Z320">
            <v>0</v>
          </cell>
          <cell r="AA320">
            <v>0</v>
          </cell>
          <cell r="AB320">
            <v>9104.7099999999991</v>
          </cell>
          <cell r="AM320">
            <v>12831.21</v>
          </cell>
          <cell r="AN320">
            <v>12168.79</v>
          </cell>
          <cell r="AP320" t="str">
            <v xml:space="preserve">Masculino </v>
          </cell>
          <cell r="AT320">
            <v>2224</v>
          </cell>
        </row>
        <row r="321">
          <cell r="A321" t="str">
            <v>MARTIN ANTONIO MERCEDES TEJADA</v>
          </cell>
          <cell r="G321" t="str">
            <v xml:space="preserve">14.4-DPTO. DE TRANSPORTACION                                                    </v>
          </cell>
          <cell r="H321" t="str">
            <v xml:space="preserve">CHOFER I                                </v>
          </cell>
          <cell r="L321">
            <v>25000</v>
          </cell>
          <cell r="W321">
            <v>0</v>
          </cell>
          <cell r="X321">
            <v>717.5</v>
          </cell>
          <cell r="Y321">
            <v>760</v>
          </cell>
          <cell r="Z321">
            <v>0</v>
          </cell>
          <cell r="AA321">
            <v>0</v>
          </cell>
          <cell r="AB321">
            <v>2000</v>
          </cell>
          <cell r="AM321">
            <v>3502.5</v>
          </cell>
          <cell r="AN321">
            <v>21497.5</v>
          </cell>
          <cell r="AP321" t="str">
            <v xml:space="preserve">Masculino </v>
          </cell>
          <cell r="AT321">
            <v>0</v>
          </cell>
        </row>
        <row r="322">
          <cell r="A322" t="str">
            <v>MARTIRES CUEVAS PEÑA</v>
          </cell>
          <cell r="G322" t="str">
            <v xml:space="preserve">14.4-DPTO. DE TRANSPORTACION                                                    </v>
          </cell>
          <cell r="H322" t="str">
            <v xml:space="preserve">CHOFER                                  </v>
          </cell>
          <cell r="L322">
            <v>25000</v>
          </cell>
          <cell r="W322">
            <v>0</v>
          </cell>
          <cell r="X322">
            <v>717.5</v>
          </cell>
          <cell r="Y322">
            <v>760</v>
          </cell>
          <cell r="Z322">
            <v>0</v>
          </cell>
          <cell r="AA322">
            <v>0</v>
          </cell>
          <cell r="AB322">
            <v>19890.099999999999</v>
          </cell>
          <cell r="AM322">
            <v>21658.1</v>
          </cell>
          <cell r="AN322">
            <v>3341.9</v>
          </cell>
          <cell r="AP322" t="str">
            <v xml:space="preserve">Masculino </v>
          </cell>
          <cell r="AT322">
            <v>265.5</v>
          </cell>
        </row>
        <row r="323">
          <cell r="A323" t="str">
            <v>MARTIRES PEÑA</v>
          </cell>
          <cell r="G323" t="str">
            <v xml:space="preserve">14.4-DPTO. DE TRANSPORTACION                                                    </v>
          </cell>
          <cell r="H323" t="str">
            <v xml:space="preserve">CHOFER                                  </v>
          </cell>
          <cell r="L323">
            <v>22000</v>
          </cell>
          <cell r="W323">
            <v>0</v>
          </cell>
          <cell r="X323">
            <v>631.4</v>
          </cell>
          <cell r="Y323">
            <v>668.8</v>
          </cell>
          <cell r="Z323">
            <v>0</v>
          </cell>
          <cell r="AA323">
            <v>0</v>
          </cell>
          <cell r="AB323">
            <v>11115.61</v>
          </cell>
          <cell r="AM323">
            <v>12440.81</v>
          </cell>
          <cell r="AN323">
            <v>9559.19</v>
          </cell>
          <cell r="AP323" t="str">
            <v xml:space="preserve">Masculino </v>
          </cell>
          <cell r="AT323">
            <v>0</v>
          </cell>
        </row>
        <row r="324">
          <cell r="A324" t="str">
            <v>MAXIMO MIGUEL JAVIER GRULLON GARCIA</v>
          </cell>
          <cell r="G324" t="str">
            <v xml:space="preserve">14.4-DPTO. DE TRANSPORTACION                                                    </v>
          </cell>
          <cell r="H324" t="str">
            <v xml:space="preserve">CHOFER I                                </v>
          </cell>
          <cell r="L324">
            <v>23000</v>
          </cell>
          <cell r="W324">
            <v>0</v>
          </cell>
          <cell r="X324">
            <v>660.1</v>
          </cell>
          <cell r="Y324">
            <v>699.2</v>
          </cell>
          <cell r="Z324">
            <v>0</v>
          </cell>
          <cell r="AA324">
            <v>0</v>
          </cell>
          <cell r="AB324">
            <v>0</v>
          </cell>
          <cell r="AM324">
            <v>1384.3</v>
          </cell>
          <cell r="AN324">
            <v>21615.7</v>
          </cell>
          <cell r="AP324" t="str">
            <v xml:space="preserve">Masculino </v>
          </cell>
          <cell r="AT324">
            <v>0</v>
          </cell>
        </row>
        <row r="325">
          <cell r="A325" t="str">
            <v>NAYROBI ESTEFANY LEMOS ALVAREZ</v>
          </cell>
          <cell r="G325" t="str">
            <v xml:space="preserve">14.4-DPTO. DE TRANSPORTACION                                                    </v>
          </cell>
          <cell r="H325" t="str">
            <v xml:space="preserve">ANALISTA                                </v>
          </cell>
          <cell r="L325">
            <v>50000</v>
          </cell>
          <cell r="W325">
            <v>1854</v>
          </cell>
          <cell r="X325">
            <v>1435</v>
          </cell>
          <cell r="Y325">
            <v>1520</v>
          </cell>
          <cell r="Z325">
            <v>0</v>
          </cell>
          <cell r="AA325">
            <v>0</v>
          </cell>
          <cell r="AB325">
            <v>14300.04</v>
          </cell>
          <cell r="AM325">
            <v>19184.04</v>
          </cell>
          <cell r="AN325">
            <v>30815.96</v>
          </cell>
          <cell r="AP325" t="str">
            <v xml:space="preserve">Femenino  </v>
          </cell>
          <cell r="AT325">
            <v>50</v>
          </cell>
        </row>
        <row r="326">
          <cell r="A326" t="str">
            <v>NOEMY GRISAEL ALVAREZ VALDEZ</v>
          </cell>
          <cell r="G326" t="str">
            <v xml:space="preserve">14.4-DPTO. DE TRANSPORTACION                                                    </v>
          </cell>
          <cell r="H326" t="str">
            <v xml:space="preserve">AUXILIAR DE TRANSPORTACION              </v>
          </cell>
          <cell r="L326">
            <v>15000</v>
          </cell>
          <cell r="W326">
            <v>0</v>
          </cell>
          <cell r="X326">
            <v>430.5</v>
          </cell>
          <cell r="Y326">
            <v>456</v>
          </cell>
          <cell r="Z326">
            <v>0</v>
          </cell>
          <cell r="AA326">
            <v>0</v>
          </cell>
          <cell r="AB326">
            <v>0</v>
          </cell>
          <cell r="AM326">
            <v>911.5</v>
          </cell>
          <cell r="AN326">
            <v>14088.5</v>
          </cell>
          <cell r="AP326" t="str">
            <v xml:space="preserve">Femenino  </v>
          </cell>
          <cell r="AT326">
            <v>0</v>
          </cell>
        </row>
        <row r="327">
          <cell r="A327" t="str">
            <v>PAUL ANTONIO MARTINEZ FERNANDEZ</v>
          </cell>
          <cell r="G327" t="str">
            <v xml:space="preserve">14.4-DPTO. DE TRANSPORTACION                                                    </v>
          </cell>
          <cell r="H327" t="str">
            <v xml:space="preserve">CHOFER I                                </v>
          </cell>
          <cell r="L327">
            <v>20000</v>
          </cell>
          <cell r="W327">
            <v>0</v>
          </cell>
          <cell r="X327">
            <v>574</v>
          </cell>
          <cell r="Y327">
            <v>608</v>
          </cell>
          <cell r="Z327">
            <v>0</v>
          </cell>
          <cell r="AA327">
            <v>0</v>
          </cell>
          <cell r="AB327">
            <v>0</v>
          </cell>
          <cell r="AM327">
            <v>1207</v>
          </cell>
          <cell r="AN327">
            <v>18793</v>
          </cell>
          <cell r="AP327" t="str">
            <v xml:space="preserve">Masculino </v>
          </cell>
          <cell r="AT327">
            <v>0</v>
          </cell>
        </row>
        <row r="328">
          <cell r="A328" t="str">
            <v>PEDRO DE LEON</v>
          </cell>
          <cell r="G328" t="str">
            <v xml:space="preserve">14.4-DPTO. DE TRANSPORTACION                                                    </v>
          </cell>
          <cell r="H328" t="str">
            <v xml:space="preserve">CHOFER II                               </v>
          </cell>
          <cell r="L328">
            <v>24000</v>
          </cell>
          <cell r="W328">
            <v>0</v>
          </cell>
          <cell r="X328">
            <v>688.8</v>
          </cell>
          <cell r="Y328">
            <v>729.6</v>
          </cell>
          <cell r="Z328">
            <v>0</v>
          </cell>
          <cell r="AA328">
            <v>0</v>
          </cell>
          <cell r="AB328">
            <v>0</v>
          </cell>
          <cell r="AM328">
            <v>1443.4</v>
          </cell>
          <cell r="AN328">
            <v>22556.6</v>
          </cell>
          <cell r="AP328" t="str">
            <v xml:space="preserve">Masculino </v>
          </cell>
          <cell r="AT328">
            <v>0</v>
          </cell>
        </row>
        <row r="329">
          <cell r="A329" t="str">
            <v>PEDRO REYNOSO</v>
          </cell>
          <cell r="G329" t="str">
            <v xml:space="preserve">14.4-DPTO. DE TRANSPORTACION                                                    </v>
          </cell>
          <cell r="H329" t="str">
            <v xml:space="preserve">CHOFER I                                </v>
          </cell>
          <cell r="L329">
            <v>25000</v>
          </cell>
          <cell r="W329">
            <v>0</v>
          </cell>
          <cell r="X329">
            <v>717.5</v>
          </cell>
          <cell r="Y329">
            <v>760</v>
          </cell>
          <cell r="Z329">
            <v>0</v>
          </cell>
          <cell r="AA329">
            <v>0</v>
          </cell>
          <cell r="AB329">
            <v>2678.93</v>
          </cell>
          <cell r="AM329">
            <v>4181.43</v>
          </cell>
          <cell r="AN329">
            <v>20818.57</v>
          </cell>
          <cell r="AP329" t="str">
            <v xml:space="preserve">Masculino </v>
          </cell>
          <cell r="AT329">
            <v>0</v>
          </cell>
        </row>
        <row r="330">
          <cell r="A330" t="str">
            <v>ROBERT RENE CASTILLO JAVIEL</v>
          </cell>
          <cell r="G330" t="str">
            <v xml:space="preserve">14.4-DPTO. DE TRANSPORTACION                                                    </v>
          </cell>
          <cell r="H330" t="str">
            <v xml:space="preserve">CHOFER I                                </v>
          </cell>
          <cell r="L330">
            <v>25000</v>
          </cell>
          <cell r="W330">
            <v>0</v>
          </cell>
          <cell r="X330">
            <v>717.5</v>
          </cell>
          <cell r="Y330">
            <v>760</v>
          </cell>
          <cell r="Z330">
            <v>0</v>
          </cell>
          <cell r="AA330">
            <v>0</v>
          </cell>
          <cell r="AB330">
            <v>11095.31</v>
          </cell>
          <cell r="AM330">
            <v>13069.81</v>
          </cell>
          <cell r="AN330">
            <v>11930.19</v>
          </cell>
          <cell r="AP330" t="str">
            <v xml:space="preserve">Masculino </v>
          </cell>
          <cell r="AT330">
            <v>472</v>
          </cell>
        </row>
        <row r="331">
          <cell r="A331" t="str">
            <v>ROSARIO ANTONIO MORAN FRANCISCO</v>
          </cell>
          <cell r="G331" t="str">
            <v xml:space="preserve">14.4-DPTO. DE TRANSPORTACION                                                    </v>
          </cell>
          <cell r="H331" t="str">
            <v xml:space="preserve">CHOFER                                  </v>
          </cell>
          <cell r="L331">
            <v>20000</v>
          </cell>
          <cell r="W331">
            <v>0</v>
          </cell>
          <cell r="X331">
            <v>574</v>
          </cell>
          <cell r="Y331">
            <v>608</v>
          </cell>
          <cell r="Z331">
            <v>0</v>
          </cell>
          <cell r="AA331">
            <v>0</v>
          </cell>
          <cell r="AB331">
            <v>14615.61</v>
          </cell>
          <cell r="AM331">
            <v>15822.61</v>
          </cell>
          <cell r="AN331">
            <v>4177.3900000000003</v>
          </cell>
          <cell r="AP331" t="str">
            <v xml:space="preserve">Masculino </v>
          </cell>
          <cell r="AT331">
            <v>0</v>
          </cell>
        </row>
        <row r="332">
          <cell r="A332" t="str">
            <v>SANDY RAFAEL ALVAREZ ALVAREZ</v>
          </cell>
          <cell r="G332" t="str">
            <v xml:space="preserve">14.4-DPTO. DE TRANSPORTACION                                                    </v>
          </cell>
          <cell r="H332" t="str">
            <v xml:space="preserve">CHOFER I                                </v>
          </cell>
          <cell r="L332">
            <v>25000</v>
          </cell>
          <cell r="W332">
            <v>0</v>
          </cell>
          <cell r="X332">
            <v>717.5</v>
          </cell>
          <cell r="Y332">
            <v>760</v>
          </cell>
          <cell r="Z332">
            <v>0</v>
          </cell>
          <cell r="AA332">
            <v>0</v>
          </cell>
          <cell r="AB332">
            <v>1500</v>
          </cell>
          <cell r="AM332">
            <v>3002.5</v>
          </cell>
          <cell r="AN332">
            <v>21997.5</v>
          </cell>
          <cell r="AP332" t="str">
            <v xml:space="preserve">Masculino </v>
          </cell>
          <cell r="AT332">
            <v>0</v>
          </cell>
        </row>
        <row r="333">
          <cell r="A333" t="str">
            <v>SANDY REYES NUÑEZ</v>
          </cell>
          <cell r="G333" t="str">
            <v xml:space="preserve">14.4-DPTO. DE TRANSPORTACION                                                    </v>
          </cell>
          <cell r="H333" t="str">
            <v xml:space="preserve">CHOFER II                               </v>
          </cell>
          <cell r="L333">
            <v>25000</v>
          </cell>
          <cell r="W333">
            <v>0</v>
          </cell>
          <cell r="X333">
            <v>717.5</v>
          </cell>
          <cell r="Y333">
            <v>760</v>
          </cell>
          <cell r="Z333">
            <v>0</v>
          </cell>
          <cell r="AA333">
            <v>0</v>
          </cell>
          <cell r="AB333">
            <v>16941.560000000001</v>
          </cell>
          <cell r="AM333">
            <v>18444.060000000001</v>
          </cell>
          <cell r="AN333">
            <v>6555.94</v>
          </cell>
          <cell r="AP333" t="str">
            <v xml:space="preserve">Masculino </v>
          </cell>
          <cell r="AT333">
            <v>0</v>
          </cell>
        </row>
        <row r="334">
          <cell r="A334" t="str">
            <v>VALENTIN LOPEZ FRANCISCO</v>
          </cell>
          <cell r="G334" t="str">
            <v xml:space="preserve">14.4-DPTO. DE TRANSPORTACION                                                    </v>
          </cell>
          <cell r="H334" t="str">
            <v xml:space="preserve">CHOFER I                                </v>
          </cell>
          <cell r="L334">
            <v>18000</v>
          </cell>
          <cell r="W334">
            <v>0</v>
          </cell>
          <cell r="X334">
            <v>516.6</v>
          </cell>
          <cell r="Y334">
            <v>547.20000000000005</v>
          </cell>
          <cell r="Z334">
            <v>0</v>
          </cell>
          <cell r="AA334">
            <v>0</v>
          </cell>
          <cell r="AB334">
            <v>0</v>
          </cell>
          <cell r="AM334">
            <v>1088.8</v>
          </cell>
          <cell r="AN334">
            <v>16911.2</v>
          </cell>
          <cell r="AP334" t="str">
            <v xml:space="preserve">Masculino </v>
          </cell>
          <cell r="AT334">
            <v>0</v>
          </cell>
        </row>
        <row r="335">
          <cell r="A335" t="str">
            <v>VICENTE SANTOS</v>
          </cell>
          <cell r="G335" t="str">
            <v xml:space="preserve">14.4-DPTO. DE TRANSPORTACION                                                    </v>
          </cell>
          <cell r="H335" t="str">
            <v xml:space="preserve">CHOFER I                                </v>
          </cell>
          <cell r="L335">
            <v>20000</v>
          </cell>
          <cell r="W335">
            <v>0</v>
          </cell>
          <cell r="X335">
            <v>574</v>
          </cell>
          <cell r="Y335">
            <v>608</v>
          </cell>
          <cell r="Z335">
            <v>0</v>
          </cell>
          <cell r="AA335">
            <v>0</v>
          </cell>
          <cell r="AB335">
            <v>0</v>
          </cell>
          <cell r="AM335">
            <v>1207</v>
          </cell>
          <cell r="AN335">
            <v>18793</v>
          </cell>
          <cell r="AP335" t="str">
            <v xml:space="preserve">Masculino </v>
          </cell>
          <cell r="AT335">
            <v>0</v>
          </cell>
        </row>
        <row r="336">
          <cell r="A336" t="str">
            <v>VICTOR BIENVENIDO PEREZ JIMENEZ</v>
          </cell>
          <cell r="G336" t="str">
            <v xml:space="preserve">14.4-DPTO. DE TRANSPORTACION                                                    </v>
          </cell>
          <cell r="H336" t="str">
            <v xml:space="preserve">AUXILIAR DE TRANSPORTACION              </v>
          </cell>
          <cell r="L336">
            <v>35000</v>
          </cell>
          <cell r="W336">
            <v>0</v>
          </cell>
          <cell r="X336">
            <v>1004.5</v>
          </cell>
          <cell r="Y336">
            <v>1064</v>
          </cell>
          <cell r="Z336">
            <v>0</v>
          </cell>
          <cell r="AA336">
            <v>0</v>
          </cell>
          <cell r="AB336">
            <v>10074.370000000001</v>
          </cell>
          <cell r="AM336">
            <v>16923.27</v>
          </cell>
          <cell r="AN336">
            <v>18076.73</v>
          </cell>
          <cell r="AP336" t="str">
            <v xml:space="preserve">Masculino </v>
          </cell>
          <cell r="AT336">
            <v>4755.3999999999996</v>
          </cell>
        </row>
        <row r="337">
          <cell r="A337" t="str">
            <v>VICTOR MANUEL ROJAS POLANCO</v>
          </cell>
          <cell r="G337" t="str">
            <v xml:space="preserve">14.4-DPTO. DE TRANSPORTACION                                                    </v>
          </cell>
          <cell r="H337" t="str">
            <v xml:space="preserve">CHOFER I                                </v>
          </cell>
          <cell r="L337">
            <v>20000</v>
          </cell>
          <cell r="W337">
            <v>0</v>
          </cell>
          <cell r="X337">
            <v>574</v>
          </cell>
          <cell r="Y337">
            <v>608</v>
          </cell>
          <cell r="Z337">
            <v>0</v>
          </cell>
          <cell r="AA337">
            <v>0</v>
          </cell>
          <cell r="AB337">
            <v>0</v>
          </cell>
          <cell r="AM337">
            <v>1207</v>
          </cell>
          <cell r="AN337">
            <v>18793</v>
          </cell>
          <cell r="AP337" t="str">
            <v xml:space="preserve">Masculino </v>
          </cell>
          <cell r="AT337">
            <v>0</v>
          </cell>
        </row>
        <row r="338">
          <cell r="A338" t="str">
            <v>VICTOR RAMON PEREZ</v>
          </cell>
          <cell r="G338" t="str">
            <v xml:space="preserve">14.4-DPTO. DE TRANSPORTACION                                                    </v>
          </cell>
          <cell r="H338" t="str">
            <v xml:space="preserve">CHOFER I                                </v>
          </cell>
          <cell r="L338">
            <v>25000</v>
          </cell>
          <cell r="W338">
            <v>0</v>
          </cell>
          <cell r="X338">
            <v>717.5</v>
          </cell>
          <cell r="Y338">
            <v>760</v>
          </cell>
          <cell r="Z338">
            <v>0</v>
          </cell>
          <cell r="AA338">
            <v>0</v>
          </cell>
          <cell r="AB338">
            <v>0</v>
          </cell>
          <cell r="AM338">
            <v>1502.5</v>
          </cell>
          <cell r="AN338">
            <v>23497.5</v>
          </cell>
          <cell r="AP338" t="str">
            <v xml:space="preserve">Masculino </v>
          </cell>
          <cell r="AT338">
            <v>0</v>
          </cell>
        </row>
        <row r="339">
          <cell r="A339" t="str">
            <v>WELLINGTON JOEL SANCHEZ NUÑEZ</v>
          </cell>
          <cell r="G339" t="str">
            <v xml:space="preserve">14.4-DPTO. DE TRANSPORTACION                                                    </v>
          </cell>
          <cell r="H339" t="str">
            <v xml:space="preserve">AUXILIAR DE TRANSPORTACION              </v>
          </cell>
          <cell r="L339">
            <v>35000</v>
          </cell>
          <cell r="W339">
            <v>0</v>
          </cell>
          <cell r="X339">
            <v>1004.5</v>
          </cell>
          <cell r="Y339">
            <v>1064</v>
          </cell>
          <cell r="Z339">
            <v>0</v>
          </cell>
          <cell r="AA339">
            <v>0</v>
          </cell>
          <cell r="AB339">
            <v>12586.55</v>
          </cell>
          <cell r="AM339">
            <v>14780.05</v>
          </cell>
          <cell r="AN339">
            <v>20219.95</v>
          </cell>
          <cell r="AP339" t="str">
            <v xml:space="preserve">Masculino </v>
          </cell>
          <cell r="AT339">
            <v>100</v>
          </cell>
        </row>
        <row r="340">
          <cell r="A340" t="str">
            <v>YEFREI ECHAVARRIA VALDEZ</v>
          </cell>
          <cell r="G340" t="str">
            <v xml:space="preserve">14.4-DPTO. DE TRANSPORTACION                                                    </v>
          </cell>
          <cell r="H340" t="str">
            <v xml:space="preserve">CHOFER II                               </v>
          </cell>
          <cell r="L340">
            <v>25000</v>
          </cell>
          <cell r="W340">
            <v>0</v>
          </cell>
          <cell r="X340">
            <v>717.5</v>
          </cell>
          <cell r="Y340">
            <v>760</v>
          </cell>
          <cell r="Z340">
            <v>1919.78</v>
          </cell>
          <cell r="AA340">
            <v>0</v>
          </cell>
          <cell r="AB340">
            <v>5000</v>
          </cell>
          <cell r="AM340">
            <v>8422.2800000000007</v>
          </cell>
          <cell r="AN340">
            <v>16577.72</v>
          </cell>
          <cell r="AP340" t="str">
            <v xml:space="preserve">Masculino </v>
          </cell>
          <cell r="AT340">
            <v>0</v>
          </cell>
        </row>
        <row r="341">
          <cell r="A341" t="str">
            <v>YGNACIO NICOLAS PERALTA</v>
          </cell>
          <cell r="G341" t="str">
            <v xml:space="preserve">14.4-DPTO. DE TRANSPORTACION                                                    </v>
          </cell>
          <cell r="H341" t="str">
            <v xml:space="preserve">CHOFER I                                </v>
          </cell>
          <cell r="L341">
            <v>25000</v>
          </cell>
          <cell r="W341">
            <v>0</v>
          </cell>
          <cell r="X341">
            <v>717.5</v>
          </cell>
          <cell r="Y341">
            <v>760</v>
          </cell>
          <cell r="Z341">
            <v>0</v>
          </cell>
          <cell r="AA341">
            <v>0</v>
          </cell>
          <cell r="AB341">
            <v>0</v>
          </cell>
          <cell r="AM341">
            <v>1502.5</v>
          </cell>
          <cell r="AN341">
            <v>23497.5</v>
          </cell>
          <cell r="AP341" t="str">
            <v xml:space="preserve">Masculino </v>
          </cell>
          <cell r="AT341">
            <v>0</v>
          </cell>
        </row>
        <row r="342">
          <cell r="A342" t="str">
            <v>YIMMY ARCADIO VICENTE DE LOS SANTOS</v>
          </cell>
          <cell r="G342" t="str">
            <v xml:space="preserve">14.4-DPTO. DE TRANSPORTACION                                                    </v>
          </cell>
          <cell r="H342" t="str">
            <v xml:space="preserve">CHOFER                                  </v>
          </cell>
          <cell r="L342">
            <v>21000</v>
          </cell>
          <cell r="W342">
            <v>0</v>
          </cell>
          <cell r="X342">
            <v>602.70000000000005</v>
          </cell>
          <cell r="Y342">
            <v>638.4</v>
          </cell>
          <cell r="Z342">
            <v>0</v>
          </cell>
          <cell r="AA342">
            <v>0</v>
          </cell>
          <cell r="AB342">
            <v>0</v>
          </cell>
          <cell r="AM342">
            <v>1266.0999999999999</v>
          </cell>
          <cell r="AN342">
            <v>19733.900000000001</v>
          </cell>
          <cell r="AP342" t="str">
            <v xml:space="preserve">Masculino </v>
          </cell>
          <cell r="AT342">
            <v>0</v>
          </cell>
        </row>
        <row r="343">
          <cell r="A343" t="str">
            <v>YUNIOR MANUEL RODRIGUEZ TORIBIO</v>
          </cell>
          <cell r="G343" t="str">
            <v xml:space="preserve">14.4-DPTO. DE TRANSPORTACION                                                    </v>
          </cell>
          <cell r="H343" t="str">
            <v xml:space="preserve">CHOFER I                                </v>
          </cell>
          <cell r="L343">
            <v>25000</v>
          </cell>
          <cell r="W343">
            <v>0</v>
          </cell>
          <cell r="X343">
            <v>717.5</v>
          </cell>
          <cell r="Y343">
            <v>760</v>
          </cell>
          <cell r="Z343">
            <v>0</v>
          </cell>
          <cell r="AA343">
            <v>0</v>
          </cell>
          <cell r="AB343">
            <v>0</v>
          </cell>
          <cell r="AM343">
            <v>1502.5</v>
          </cell>
          <cell r="AN343">
            <v>23497.5</v>
          </cell>
          <cell r="AP343" t="str">
            <v xml:space="preserve">Masculino </v>
          </cell>
          <cell r="AT343">
            <v>0</v>
          </cell>
        </row>
        <row r="344">
          <cell r="A344" t="str">
            <v>ANGEL VALENTIN MERCEDES TEJADA</v>
          </cell>
          <cell r="G344" t="str">
            <v xml:space="preserve">15-SUB-SEC. DE APOYO MNCPL AL DES. SOC.                                         </v>
          </cell>
          <cell r="H344" t="str">
            <v xml:space="preserve">SUB-SECRETARIO(A)                       </v>
          </cell>
          <cell r="L344">
            <v>190000</v>
          </cell>
          <cell r="W344">
            <v>33275.69</v>
          </cell>
          <cell r="X344">
            <v>5453</v>
          </cell>
          <cell r="Y344">
            <v>5776</v>
          </cell>
          <cell r="Z344">
            <v>0</v>
          </cell>
          <cell r="AA344">
            <v>0</v>
          </cell>
          <cell r="AB344">
            <v>0</v>
          </cell>
          <cell r="AM344">
            <v>44529.69</v>
          </cell>
          <cell r="AN344">
            <v>145470.31</v>
          </cell>
          <cell r="AP344" t="str">
            <v xml:space="preserve">Masculino </v>
          </cell>
          <cell r="AT344">
            <v>0</v>
          </cell>
        </row>
        <row r="345">
          <cell r="A345" t="str">
            <v>JUAN AGUSTIN CABRERA CRUZ</v>
          </cell>
          <cell r="G345" t="str">
            <v xml:space="preserve">15-SUB-SEC. DE APOYO MNCPL AL DES. SOC.                                         </v>
          </cell>
          <cell r="H345" t="str">
            <v xml:space="preserve">ASISTENTE                               </v>
          </cell>
          <cell r="L345">
            <v>60000</v>
          </cell>
          <cell r="W345">
            <v>3486.65</v>
          </cell>
          <cell r="X345">
            <v>1722</v>
          </cell>
          <cell r="Y345">
            <v>1824</v>
          </cell>
          <cell r="Z345">
            <v>0</v>
          </cell>
          <cell r="AA345">
            <v>0</v>
          </cell>
          <cell r="AB345">
            <v>0</v>
          </cell>
          <cell r="AM345">
            <v>7057.65</v>
          </cell>
          <cell r="AN345">
            <v>52942.35</v>
          </cell>
          <cell r="AP345" t="str">
            <v xml:space="preserve">Masculino </v>
          </cell>
          <cell r="AT345">
            <v>0</v>
          </cell>
        </row>
        <row r="346">
          <cell r="A346" t="str">
            <v xml:space="preserve"> CLAUDIO LUGO PEREZ</v>
          </cell>
          <cell r="G346" t="str">
            <v xml:space="preserve">16-DIR.  DE CAP. Y FORM. PARA LOS GOB. LOC.                                     </v>
          </cell>
          <cell r="H346" t="str">
            <v xml:space="preserve">DIRECTOR(A)                             </v>
          </cell>
          <cell r="L346">
            <v>150000</v>
          </cell>
          <cell r="W346">
            <v>23866.69</v>
          </cell>
          <cell r="X346">
            <v>4305</v>
          </cell>
          <cell r="Y346">
            <v>4560</v>
          </cell>
          <cell r="Z346">
            <v>0</v>
          </cell>
          <cell r="AA346">
            <v>2699.26</v>
          </cell>
          <cell r="AB346">
            <v>68768.05</v>
          </cell>
          <cell r="AM346">
            <v>104324</v>
          </cell>
          <cell r="AN346">
            <v>45676</v>
          </cell>
          <cell r="AP346" t="str">
            <v xml:space="preserve">Masculino </v>
          </cell>
          <cell r="AT346">
            <v>100</v>
          </cell>
        </row>
        <row r="347">
          <cell r="A347" t="str">
            <v>AMARILIS HEREDIA HEREDIA</v>
          </cell>
          <cell r="G347" t="str">
            <v xml:space="preserve">16-DIR.  DE CAP. Y FORM. PARA LOS GOB. LOC.                                     </v>
          </cell>
          <cell r="H347" t="str">
            <v xml:space="preserve">AUXILIAR ADMINISTRATIVO                 </v>
          </cell>
          <cell r="L347">
            <v>35000</v>
          </cell>
          <cell r="W347">
            <v>0</v>
          </cell>
          <cell r="X347">
            <v>1004.5</v>
          </cell>
          <cell r="Y347">
            <v>1064</v>
          </cell>
          <cell r="Z347">
            <v>0</v>
          </cell>
          <cell r="AA347">
            <v>0</v>
          </cell>
          <cell r="AB347">
            <v>3181.5</v>
          </cell>
          <cell r="AM347">
            <v>5275</v>
          </cell>
          <cell r="AN347">
            <v>29725</v>
          </cell>
          <cell r="AP347" t="str">
            <v xml:space="preserve">Femenino  </v>
          </cell>
          <cell r="AT347">
            <v>0</v>
          </cell>
        </row>
        <row r="348">
          <cell r="A348" t="str">
            <v>EDWING FRANCISCO JIMENEZ CORDERO</v>
          </cell>
          <cell r="G348" t="str">
            <v xml:space="preserve">16-DIR.  DE CAP. Y FORM. PARA LOS GOB. LOC.                                     </v>
          </cell>
          <cell r="H348" t="str">
            <v xml:space="preserve">ENC. AULA VIRTUAL                       </v>
          </cell>
          <cell r="L348">
            <v>95000</v>
          </cell>
          <cell r="W348">
            <v>10929.31</v>
          </cell>
          <cell r="X348">
            <v>2726.5</v>
          </cell>
          <cell r="Y348">
            <v>2888</v>
          </cell>
          <cell r="Z348">
            <v>0</v>
          </cell>
          <cell r="AA348">
            <v>0</v>
          </cell>
          <cell r="AB348">
            <v>0</v>
          </cell>
          <cell r="AM348">
            <v>16568.810000000001</v>
          </cell>
          <cell r="AN348">
            <v>78431.19</v>
          </cell>
          <cell r="AP348" t="str">
            <v xml:space="preserve">Masculino </v>
          </cell>
          <cell r="AT348">
            <v>0</v>
          </cell>
        </row>
        <row r="349">
          <cell r="A349" t="str">
            <v>PABLO ALBERTO BAUTISTA GALVAN</v>
          </cell>
          <cell r="G349" t="str">
            <v xml:space="preserve">16-DIR.  DE CAP. Y FORM. PARA LOS GOB. LOC.                                     </v>
          </cell>
          <cell r="H349" t="str">
            <v xml:space="preserve">TECNICO ADMINISTRATIVO                  </v>
          </cell>
          <cell r="L349">
            <v>45000</v>
          </cell>
          <cell r="W349">
            <v>1148.33</v>
          </cell>
          <cell r="X349">
            <v>1291.5</v>
          </cell>
          <cell r="Y349">
            <v>1368</v>
          </cell>
          <cell r="Z349">
            <v>0</v>
          </cell>
          <cell r="AA349">
            <v>0</v>
          </cell>
          <cell r="AB349">
            <v>7004.28</v>
          </cell>
          <cell r="AM349">
            <v>10937.11</v>
          </cell>
          <cell r="AN349">
            <v>34062.89</v>
          </cell>
          <cell r="AP349" t="str">
            <v xml:space="preserve">Masculino </v>
          </cell>
          <cell r="AT349">
            <v>100</v>
          </cell>
        </row>
        <row r="350">
          <cell r="A350" t="str">
            <v>ROSARIO JIMENEZ MORA</v>
          </cell>
          <cell r="G350" t="str">
            <v xml:space="preserve">16-DIR.  DE CAP. Y FORM. PARA LOS GOB. LOC.                                     </v>
          </cell>
          <cell r="H350" t="str">
            <v xml:space="preserve">FACILITADOR(A)                          </v>
          </cell>
          <cell r="L350">
            <v>35000</v>
          </cell>
          <cell r="W350">
            <v>0</v>
          </cell>
          <cell r="X350">
            <v>1004.5</v>
          </cell>
          <cell r="Y350">
            <v>1064</v>
          </cell>
          <cell r="Z350">
            <v>0</v>
          </cell>
          <cell r="AA350">
            <v>0</v>
          </cell>
          <cell r="AB350">
            <v>0</v>
          </cell>
          <cell r="AM350">
            <v>2093.5</v>
          </cell>
          <cell r="AN350">
            <v>32906.5</v>
          </cell>
          <cell r="AP350" t="str">
            <v xml:space="preserve">Femenino  </v>
          </cell>
          <cell r="AT350">
            <v>0</v>
          </cell>
        </row>
        <row r="351">
          <cell r="A351" t="str">
            <v>SALVADOR ANTONIO ESPINAL FERNANDEZ</v>
          </cell>
          <cell r="G351" t="str">
            <v xml:space="preserve">16-DIR.  DE CAP. Y FORM. PARA LOS GOB. LOC.                                     </v>
          </cell>
          <cell r="H351" t="str">
            <v xml:space="preserve">ASESOR(A)                               </v>
          </cell>
          <cell r="L351">
            <v>90000</v>
          </cell>
          <cell r="W351">
            <v>9753.19</v>
          </cell>
          <cell r="X351">
            <v>2583</v>
          </cell>
          <cell r="Y351">
            <v>2736</v>
          </cell>
          <cell r="Z351">
            <v>0</v>
          </cell>
          <cell r="AA351">
            <v>0</v>
          </cell>
          <cell r="AB351">
            <v>0</v>
          </cell>
          <cell r="AM351">
            <v>15097.19</v>
          </cell>
          <cell r="AN351">
            <v>74902.81</v>
          </cell>
          <cell r="AP351" t="str">
            <v xml:space="preserve">Masculino </v>
          </cell>
          <cell r="AT351">
            <v>0</v>
          </cell>
        </row>
        <row r="352">
          <cell r="A352" t="str">
            <v>YEISI BIENVENIDA REYES MATOS</v>
          </cell>
          <cell r="G352" t="str">
            <v xml:space="preserve">16-DIR.  DE CAP. Y FORM. PARA LOS GOB. LOC.                                     </v>
          </cell>
          <cell r="H352" t="str">
            <v xml:space="preserve">ANALISTA DE CAPACITACION Y DESARROLLO   </v>
          </cell>
          <cell r="L352">
            <v>60000</v>
          </cell>
          <cell r="W352">
            <v>3486.65</v>
          </cell>
          <cell r="X352">
            <v>1722</v>
          </cell>
          <cell r="Y352">
            <v>1824</v>
          </cell>
          <cell r="Z352">
            <v>0</v>
          </cell>
          <cell r="AA352">
            <v>0</v>
          </cell>
          <cell r="AB352">
            <v>0</v>
          </cell>
          <cell r="AM352">
            <v>7157.65</v>
          </cell>
          <cell r="AN352">
            <v>52842.35</v>
          </cell>
          <cell r="AP352" t="str">
            <v xml:space="preserve">Femenino  </v>
          </cell>
          <cell r="AT352">
            <v>100</v>
          </cell>
        </row>
        <row r="353">
          <cell r="A353" t="str">
            <v>NATALIE MICHELLE TAVAREZ ESTRELLA</v>
          </cell>
          <cell r="G353" t="str">
            <v xml:space="preserve">20-DPTO. DE RESIDUOS SOLIDOS                                                    </v>
          </cell>
          <cell r="H353" t="str">
            <v xml:space="preserve">TECNICO ADMINISTRATIVO                  </v>
          </cell>
          <cell r="L353">
            <v>36000</v>
          </cell>
          <cell r="W353">
            <v>0</v>
          </cell>
          <cell r="X353">
            <v>1033.2</v>
          </cell>
          <cell r="Y353">
            <v>1094.4000000000001</v>
          </cell>
          <cell r="Z353">
            <v>3839.56</v>
          </cell>
          <cell r="AA353">
            <v>0</v>
          </cell>
          <cell r="AB353">
            <v>7870.62</v>
          </cell>
          <cell r="AM353">
            <v>16151.98</v>
          </cell>
          <cell r="AN353">
            <v>19848.02</v>
          </cell>
          <cell r="AP353" t="str">
            <v xml:space="preserve">Femenino  </v>
          </cell>
          <cell r="AT353">
            <v>2289.1999999999998</v>
          </cell>
        </row>
        <row r="354">
          <cell r="A354" t="str">
            <v>SANDRA MARIBEL HERNANDEZ ZAPATA</v>
          </cell>
          <cell r="G354" t="str">
            <v xml:space="preserve">20-DPTO. DE RESIDUOS SOLIDOS                                                    </v>
          </cell>
          <cell r="H354" t="str">
            <v xml:space="preserve">FACILITADOR(A)                          </v>
          </cell>
          <cell r="L354">
            <v>25000</v>
          </cell>
          <cell r="W354">
            <v>0</v>
          </cell>
          <cell r="X354">
            <v>717.5</v>
          </cell>
          <cell r="Y354">
            <v>760</v>
          </cell>
          <cell r="Z354">
            <v>0</v>
          </cell>
          <cell r="AA354">
            <v>0</v>
          </cell>
          <cell r="AB354">
            <v>3364.51</v>
          </cell>
          <cell r="AM354">
            <v>4867.01</v>
          </cell>
          <cell r="AN354">
            <v>20132.990000000002</v>
          </cell>
          <cell r="AP354" t="str">
            <v xml:space="preserve">Femenino  </v>
          </cell>
          <cell r="AT354">
            <v>0</v>
          </cell>
        </row>
        <row r="355">
          <cell r="A355" t="str">
            <v>WILLIAM ALBERTO FRIELSON</v>
          </cell>
          <cell r="G355" t="str">
            <v xml:space="preserve">15.2-DEPARTAMENTO DE LA JUVENTUD                                                </v>
          </cell>
          <cell r="H355" t="str">
            <v xml:space="preserve">AUXILIAR ADMINISTRATIVO                 </v>
          </cell>
          <cell r="L355">
            <v>35000</v>
          </cell>
          <cell r="W355">
            <v>0</v>
          </cell>
          <cell r="X355">
            <v>1004.5</v>
          </cell>
          <cell r="Y355">
            <v>1064</v>
          </cell>
          <cell r="Z355">
            <v>0</v>
          </cell>
          <cell r="AA355">
            <v>0</v>
          </cell>
          <cell r="AB355">
            <v>0</v>
          </cell>
          <cell r="AM355">
            <v>2093.5</v>
          </cell>
          <cell r="AN355">
            <v>32906.5</v>
          </cell>
          <cell r="AP355" t="str">
            <v xml:space="preserve">Masculino </v>
          </cell>
          <cell r="AT355">
            <v>0</v>
          </cell>
        </row>
        <row r="356">
          <cell r="A356" t="str">
            <v>RAFAEL ANIBAL ALMONTE</v>
          </cell>
          <cell r="G356" t="str">
            <v xml:space="preserve">15.4-DEPTO. DE INCLUSION SOCIAL                                                 </v>
          </cell>
          <cell r="H356" t="str">
            <v xml:space="preserve">COORDINADOR(A)                          </v>
          </cell>
          <cell r="L356">
            <v>90000</v>
          </cell>
          <cell r="W356">
            <v>9753.19</v>
          </cell>
          <cell r="X356">
            <v>2583</v>
          </cell>
          <cell r="Y356">
            <v>2736</v>
          </cell>
          <cell r="Z356">
            <v>0</v>
          </cell>
          <cell r="AA356">
            <v>0</v>
          </cell>
          <cell r="AB356">
            <v>0</v>
          </cell>
          <cell r="AM356">
            <v>15097.19</v>
          </cell>
          <cell r="AN356">
            <v>74902.81</v>
          </cell>
          <cell r="AP356" t="str">
            <v xml:space="preserve">Masculino </v>
          </cell>
          <cell r="AT356">
            <v>0</v>
          </cell>
        </row>
        <row r="357">
          <cell r="A357" t="str">
            <v>ANA CELIA LESPIN GIL</v>
          </cell>
          <cell r="G357" t="str">
            <v xml:space="preserve">16.1-DEPARTAMENTO DE ESTUDIOS Y CAPACITACION MUNICIPAL                          </v>
          </cell>
          <cell r="H357" t="str">
            <v xml:space="preserve">ENCARGADO(A)                            </v>
          </cell>
          <cell r="L357">
            <v>100000</v>
          </cell>
          <cell r="W357">
            <v>12105.44</v>
          </cell>
          <cell r="X357">
            <v>2870</v>
          </cell>
          <cell r="Y357">
            <v>3040</v>
          </cell>
          <cell r="Z357">
            <v>0</v>
          </cell>
          <cell r="AA357">
            <v>4048.89</v>
          </cell>
          <cell r="AB357">
            <v>0</v>
          </cell>
          <cell r="AM357">
            <v>22189.33</v>
          </cell>
          <cell r="AN357">
            <v>77810.67</v>
          </cell>
          <cell r="AP357" t="str">
            <v xml:space="preserve">Femenino  </v>
          </cell>
          <cell r="AT357">
            <v>100</v>
          </cell>
        </row>
        <row r="358">
          <cell r="A358" t="str">
            <v>FRANCINI LOPEZ SANTANA</v>
          </cell>
          <cell r="G358" t="str">
            <v xml:space="preserve">15.5-DEPTO DE GESTION CULTURAL E INTEGRACION SOCIAL                             </v>
          </cell>
          <cell r="H358" t="str">
            <v xml:space="preserve">ENCARGADO(A)                            </v>
          </cell>
          <cell r="L358">
            <v>100000</v>
          </cell>
          <cell r="W358">
            <v>11625.49</v>
          </cell>
          <cell r="X358">
            <v>2870</v>
          </cell>
          <cell r="Y358">
            <v>3040</v>
          </cell>
          <cell r="Z358">
            <v>1919.78</v>
          </cell>
          <cell r="AA358">
            <v>0</v>
          </cell>
          <cell r="AB358">
            <v>500</v>
          </cell>
          <cell r="AM358">
            <v>19980.27</v>
          </cell>
          <cell r="AN358">
            <v>80019.73</v>
          </cell>
          <cell r="AP358" t="str">
            <v xml:space="preserve">Femenino  </v>
          </cell>
          <cell r="AT358">
            <v>0</v>
          </cell>
        </row>
        <row r="359">
          <cell r="A359" t="str">
            <v>CATHERIN ESTEFANY SIME FERRER</v>
          </cell>
          <cell r="G359" t="str">
            <v xml:space="preserve">16.1.1-SECCION DE GESTION DE PLATAFORMA EN CAPACITACION MUNICIPAL               </v>
          </cell>
          <cell r="H359" t="str">
            <v xml:space="preserve">AUXILIAR ADMINISTRATIVO                 </v>
          </cell>
          <cell r="L359">
            <v>20000</v>
          </cell>
          <cell r="W359">
            <v>0</v>
          </cell>
          <cell r="X359">
            <v>574</v>
          </cell>
          <cell r="Y359">
            <v>608</v>
          </cell>
          <cell r="Z359">
            <v>0</v>
          </cell>
          <cell r="AA359">
            <v>0</v>
          </cell>
          <cell r="AB359">
            <v>0</v>
          </cell>
          <cell r="AM359">
            <v>1207</v>
          </cell>
          <cell r="AN359">
            <v>18793</v>
          </cell>
          <cell r="AP359" t="str">
            <v xml:space="preserve">Femenino  </v>
          </cell>
          <cell r="AT359">
            <v>0</v>
          </cell>
        </row>
        <row r="360">
          <cell r="A360" t="str">
            <v>JULIO DE LOS SANTOS COLON</v>
          </cell>
          <cell r="G360" t="str">
            <v xml:space="preserve">16.1.2-DIVISION DE SEGUIMIENTO A INDICADORES DE SERVICIOS MUNICIPALES           </v>
          </cell>
          <cell r="H360" t="str">
            <v xml:space="preserve">AUXILIAR ADMINISTRATIVO                 </v>
          </cell>
          <cell r="L360">
            <v>30000</v>
          </cell>
          <cell r="W360">
            <v>0</v>
          </cell>
          <cell r="X360">
            <v>861</v>
          </cell>
          <cell r="Y360">
            <v>912</v>
          </cell>
          <cell r="Z360">
            <v>0</v>
          </cell>
          <cell r="AA360">
            <v>0</v>
          </cell>
          <cell r="AB360">
            <v>0</v>
          </cell>
          <cell r="AM360">
            <v>1798</v>
          </cell>
          <cell r="AN360">
            <v>28202</v>
          </cell>
          <cell r="AP360" t="str">
            <v xml:space="preserve">Masculino </v>
          </cell>
          <cell r="AT360">
            <v>0</v>
          </cell>
        </row>
        <row r="361">
          <cell r="A361" t="str">
            <v>JUAN CARLOS PAULINO REYES</v>
          </cell>
          <cell r="G361" t="str">
            <v xml:space="preserve">17-SUB-SEC APOYO MNCPL OBRAS PUB PLAN Y ORDTO T.                                </v>
          </cell>
          <cell r="H361" t="str">
            <v xml:space="preserve">ASESOR(A)                               </v>
          </cell>
          <cell r="L361">
            <v>90000</v>
          </cell>
          <cell r="W361">
            <v>9753.19</v>
          </cell>
          <cell r="X361">
            <v>2583</v>
          </cell>
          <cell r="Y361">
            <v>2736</v>
          </cell>
          <cell r="Z361">
            <v>0</v>
          </cell>
          <cell r="AA361">
            <v>0</v>
          </cell>
          <cell r="AB361">
            <v>0</v>
          </cell>
          <cell r="AM361">
            <v>15097.19</v>
          </cell>
          <cell r="AN361">
            <v>74902.81</v>
          </cell>
          <cell r="AP361" t="str">
            <v xml:space="preserve">Masculino </v>
          </cell>
          <cell r="AT361">
            <v>0</v>
          </cell>
        </row>
        <row r="362">
          <cell r="A362" t="str">
            <v>VALENTIN SANTOS GARCIA</v>
          </cell>
          <cell r="G362" t="str">
            <v xml:space="preserve">17-SUB-SEC APOYO MNCPL OBRAS PUB PLAN Y ORDTO T.                                </v>
          </cell>
          <cell r="H362" t="str">
            <v xml:space="preserve">SUB-SECRETARIO(A)                       </v>
          </cell>
          <cell r="L362">
            <v>190000</v>
          </cell>
          <cell r="W362">
            <v>33275.69</v>
          </cell>
          <cell r="X362">
            <v>5453</v>
          </cell>
          <cell r="Y362">
            <v>5776</v>
          </cell>
          <cell r="Z362">
            <v>0</v>
          </cell>
          <cell r="AA362">
            <v>5842.8</v>
          </cell>
          <cell r="AB362">
            <v>20400.52</v>
          </cell>
          <cell r="AM362">
            <v>70773.009999999995</v>
          </cell>
          <cell r="AN362">
            <v>119226.99</v>
          </cell>
          <cell r="AP362" t="str">
            <v xml:space="preserve">Masculino </v>
          </cell>
          <cell r="AT362">
            <v>0</v>
          </cell>
        </row>
        <row r="363">
          <cell r="A363" t="str">
            <v>VICENTE YGNACIO DITREN FLORES</v>
          </cell>
          <cell r="G363" t="str">
            <v xml:space="preserve">17-SUB-SEC APOYO MNCPL OBRAS PUB PLAN Y ORDTO T.                                </v>
          </cell>
          <cell r="H363" t="str">
            <v xml:space="preserve">ASESOR DE INFRAESTRUCTURAS MUNICIPALES  </v>
          </cell>
          <cell r="L363">
            <v>100000</v>
          </cell>
          <cell r="W363">
            <v>12105.44</v>
          </cell>
          <cell r="X363">
            <v>2870</v>
          </cell>
          <cell r="Y363">
            <v>3040</v>
          </cell>
          <cell r="Z363">
            <v>0</v>
          </cell>
          <cell r="AA363">
            <v>0</v>
          </cell>
          <cell r="AB363">
            <v>75283.899999999994</v>
          </cell>
          <cell r="AM363">
            <v>93324.34</v>
          </cell>
          <cell r="AN363">
            <v>6675.66</v>
          </cell>
          <cell r="AP363" t="str">
            <v xml:space="preserve">Masculino </v>
          </cell>
          <cell r="AT363">
            <v>0</v>
          </cell>
        </row>
        <row r="364">
          <cell r="A364" t="str">
            <v>ANA INDHIRA RAMIREZ REYES</v>
          </cell>
          <cell r="G364" t="str">
            <v xml:space="preserve">17.1-DPTO. DE ASESORIA CONST. MNCPLS                                            </v>
          </cell>
          <cell r="H364" t="str">
            <v xml:space="preserve">INGENIERO                               </v>
          </cell>
          <cell r="L364">
            <v>55000</v>
          </cell>
          <cell r="W364">
            <v>2559.6799999999998</v>
          </cell>
          <cell r="X364">
            <v>1578.5</v>
          </cell>
          <cell r="Y364">
            <v>1672</v>
          </cell>
          <cell r="Z364">
            <v>0</v>
          </cell>
          <cell r="AA364">
            <v>0</v>
          </cell>
          <cell r="AB364">
            <v>29941.74</v>
          </cell>
          <cell r="AM364">
            <v>35926.92</v>
          </cell>
          <cell r="AN364">
            <v>19073.080000000002</v>
          </cell>
          <cell r="AP364" t="str">
            <v xml:space="preserve">Femenino  </v>
          </cell>
          <cell r="AT364">
            <v>150</v>
          </cell>
        </row>
        <row r="365">
          <cell r="A365" t="str">
            <v>ANGEL JOSE MERCEDES MENDEZ</v>
          </cell>
          <cell r="G365" t="str">
            <v xml:space="preserve">17.1-DPTO. DE ASESORIA CONST. MNCPLS                                            </v>
          </cell>
          <cell r="H365" t="str">
            <v xml:space="preserve">TECNICO ADMINISTRATIVO                  </v>
          </cell>
          <cell r="L365">
            <v>38000</v>
          </cell>
          <cell r="W365">
            <v>160.38</v>
          </cell>
          <cell r="X365">
            <v>1090.5999999999999</v>
          </cell>
          <cell r="Y365">
            <v>1155.2</v>
          </cell>
          <cell r="Z365">
            <v>0</v>
          </cell>
          <cell r="AA365">
            <v>0</v>
          </cell>
          <cell r="AB365">
            <v>0</v>
          </cell>
          <cell r="AM365">
            <v>5015.08</v>
          </cell>
          <cell r="AN365">
            <v>32984.92</v>
          </cell>
          <cell r="AP365" t="str">
            <v xml:space="preserve">Masculino </v>
          </cell>
          <cell r="AT365">
            <v>2583.9</v>
          </cell>
        </row>
        <row r="366">
          <cell r="A366" t="str">
            <v>ELIGIO REYNOSO LUPERON</v>
          </cell>
          <cell r="G366" t="str">
            <v xml:space="preserve">17.1-DPTO. DE ASESORIA CONST. MNCPLS                                            </v>
          </cell>
          <cell r="H366" t="str">
            <v xml:space="preserve">AUXILIAR ADMINISTRATIVO                 </v>
          </cell>
          <cell r="L366">
            <v>35000</v>
          </cell>
          <cell r="W366">
            <v>0</v>
          </cell>
          <cell r="X366">
            <v>1004.5</v>
          </cell>
          <cell r="Y366">
            <v>1064</v>
          </cell>
          <cell r="Z366">
            <v>0</v>
          </cell>
          <cell r="AA366">
            <v>0</v>
          </cell>
          <cell r="AB366">
            <v>0</v>
          </cell>
          <cell r="AM366">
            <v>2093.5</v>
          </cell>
          <cell r="AN366">
            <v>32906.5</v>
          </cell>
          <cell r="AP366" t="str">
            <v xml:space="preserve">Masculino </v>
          </cell>
          <cell r="AT366">
            <v>0</v>
          </cell>
        </row>
        <row r="367">
          <cell r="A367" t="str">
            <v>ELIZABETH GARCIA VALERA</v>
          </cell>
          <cell r="G367" t="str">
            <v xml:space="preserve">17.1-DPTO. DE ASESORIA CONST. MNCPLS                                            </v>
          </cell>
          <cell r="H367" t="str">
            <v xml:space="preserve">TECNICO ADMINISTRATIVO                  </v>
          </cell>
          <cell r="L367">
            <v>36000</v>
          </cell>
          <cell r="W367">
            <v>0</v>
          </cell>
          <cell r="X367">
            <v>1033.2</v>
          </cell>
          <cell r="Y367">
            <v>1094.4000000000001</v>
          </cell>
          <cell r="Z367">
            <v>0</v>
          </cell>
          <cell r="AA367">
            <v>0</v>
          </cell>
          <cell r="AB367">
            <v>3397.56</v>
          </cell>
          <cell r="AM367">
            <v>5850.16</v>
          </cell>
          <cell r="AN367">
            <v>30149.84</v>
          </cell>
          <cell r="AP367" t="str">
            <v xml:space="preserve">Femenino  </v>
          </cell>
          <cell r="AT367">
            <v>300</v>
          </cell>
        </row>
        <row r="368">
          <cell r="A368" t="str">
            <v>ERIC JOAN MARTINEZ RAMIREZ</v>
          </cell>
          <cell r="G368" t="str">
            <v xml:space="preserve">17.1-DPTO. DE ASESORIA CONST. MNCPLS                                            </v>
          </cell>
          <cell r="H368" t="str">
            <v xml:space="preserve">ENCARGADO(A) DE INSP. Y CUB.            </v>
          </cell>
          <cell r="L368">
            <v>85000</v>
          </cell>
          <cell r="W368">
            <v>8577.06</v>
          </cell>
          <cell r="X368">
            <v>2439.5</v>
          </cell>
          <cell r="Y368">
            <v>2584</v>
          </cell>
          <cell r="Z368">
            <v>0</v>
          </cell>
          <cell r="AA368">
            <v>0</v>
          </cell>
          <cell r="AB368">
            <v>28132.05</v>
          </cell>
          <cell r="AM368">
            <v>41957.61</v>
          </cell>
          <cell r="AN368">
            <v>43042.39</v>
          </cell>
          <cell r="AP368" t="str">
            <v xml:space="preserve">Masculino </v>
          </cell>
          <cell r="AT368">
            <v>200</v>
          </cell>
        </row>
        <row r="369">
          <cell r="A369" t="str">
            <v>FELIX JUNIOR TAVAREZ DISLA</v>
          </cell>
          <cell r="G369" t="str">
            <v xml:space="preserve">17.1-DPTO. DE ASESORIA CONST. MNCPLS                                            </v>
          </cell>
          <cell r="H369" t="str">
            <v xml:space="preserve">SUB-ENCARGADO(A)                        </v>
          </cell>
          <cell r="L369">
            <v>100000</v>
          </cell>
          <cell r="W369">
            <v>11145.55</v>
          </cell>
          <cell r="X369">
            <v>2870</v>
          </cell>
          <cell r="Y369">
            <v>3040</v>
          </cell>
          <cell r="Z369">
            <v>3839.56</v>
          </cell>
          <cell r="AA369">
            <v>0</v>
          </cell>
          <cell r="AB369">
            <v>11155.54</v>
          </cell>
          <cell r="AM369">
            <v>32275.65</v>
          </cell>
          <cell r="AN369">
            <v>67724.350000000006</v>
          </cell>
          <cell r="AP369" t="str">
            <v xml:space="preserve">Masculino </v>
          </cell>
          <cell r="AT369">
            <v>200</v>
          </cell>
        </row>
        <row r="370">
          <cell r="A370" t="str">
            <v>GLENYS MARIA ROSARIO PEREZ</v>
          </cell>
          <cell r="G370" t="str">
            <v xml:space="preserve">17.1-DPTO. DE ASESORIA CONST. MNCPLS                                            </v>
          </cell>
          <cell r="H370" t="str">
            <v xml:space="preserve">AUXILIAR                                </v>
          </cell>
          <cell r="L370">
            <v>30000</v>
          </cell>
          <cell r="W370">
            <v>0</v>
          </cell>
          <cell r="X370">
            <v>861</v>
          </cell>
          <cell r="Y370">
            <v>912</v>
          </cell>
          <cell r="Z370">
            <v>0</v>
          </cell>
          <cell r="AA370">
            <v>0</v>
          </cell>
          <cell r="AB370">
            <v>0</v>
          </cell>
          <cell r="AM370">
            <v>1798</v>
          </cell>
          <cell r="AN370">
            <v>28202</v>
          </cell>
          <cell r="AP370" t="str">
            <v xml:space="preserve">Femenino  </v>
          </cell>
          <cell r="AT370">
            <v>0</v>
          </cell>
        </row>
        <row r="371">
          <cell r="A371" t="str">
            <v>ILONKA YARISSA LOPEZ FRIAS DE JIMENEZ</v>
          </cell>
          <cell r="G371" t="str">
            <v xml:space="preserve">17.1-DPTO. DE ASESORIA CONST. MNCPLS                                            </v>
          </cell>
          <cell r="H371" t="str">
            <v xml:space="preserve">ASISTENTE                               </v>
          </cell>
          <cell r="L371">
            <v>75000</v>
          </cell>
          <cell r="W371">
            <v>6309.35</v>
          </cell>
          <cell r="X371">
            <v>2152.5</v>
          </cell>
          <cell r="Y371">
            <v>2280</v>
          </cell>
          <cell r="Z371">
            <v>0</v>
          </cell>
          <cell r="AA371">
            <v>0</v>
          </cell>
          <cell r="AB371">
            <v>0</v>
          </cell>
          <cell r="AM371">
            <v>10766.85</v>
          </cell>
          <cell r="AN371">
            <v>64233.15</v>
          </cell>
          <cell r="AP371" t="str">
            <v xml:space="preserve">Femenino  </v>
          </cell>
          <cell r="AT371">
            <v>0</v>
          </cell>
        </row>
        <row r="372">
          <cell r="A372" t="str">
            <v>JUAN JOSE GUILLEN GUZMAN</v>
          </cell>
          <cell r="G372" t="str">
            <v xml:space="preserve">17.1-DPTO. DE ASESORIA CONST. MNCPLS                                            </v>
          </cell>
          <cell r="H372" t="str">
            <v xml:space="preserve">AUXILIAR ADMINISTRATIVO                 </v>
          </cell>
          <cell r="L372">
            <v>25000</v>
          </cell>
          <cell r="W372">
            <v>0</v>
          </cell>
          <cell r="X372">
            <v>717.5</v>
          </cell>
          <cell r="Y372">
            <v>760</v>
          </cell>
          <cell r="Z372">
            <v>0</v>
          </cell>
          <cell r="AA372">
            <v>0</v>
          </cell>
          <cell r="AB372">
            <v>3000</v>
          </cell>
          <cell r="AM372">
            <v>4502.5</v>
          </cell>
          <cell r="AN372">
            <v>20497.5</v>
          </cell>
          <cell r="AP372" t="str">
            <v xml:space="preserve">          </v>
          </cell>
          <cell r="AT372">
            <v>0</v>
          </cell>
        </row>
        <row r="373">
          <cell r="A373" t="str">
            <v>PEDRO MARIA RIVERA MARTINEZ</v>
          </cell>
          <cell r="G373" t="str">
            <v xml:space="preserve">17.1-DPTO. DE ASESORIA CONST. MNCPLS                                            </v>
          </cell>
          <cell r="H373" t="str">
            <v xml:space="preserve">SUPERVISOR DE OBRAS                     </v>
          </cell>
          <cell r="L373">
            <v>30000</v>
          </cell>
          <cell r="W373">
            <v>0</v>
          </cell>
          <cell r="X373">
            <v>861</v>
          </cell>
          <cell r="Y373">
            <v>912</v>
          </cell>
          <cell r="Z373">
            <v>0</v>
          </cell>
          <cell r="AA373">
            <v>0</v>
          </cell>
          <cell r="AB373">
            <v>15141.84</v>
          </cell>
          <cell r="AM373">
            <v>16939.84</v>
          </cell>
          <cell r="AN373">
            <v>13060.16</v>
          </cell>
          <cell r="AP373" t="str">
            <v xml:space="preserve">Masculino </v>
          </cell>
          <cell r="AT373">
            <v>0</v>
          </cell>
        </row>
        <row r="374">
          <cell r="A374" t="str">
            <v>RICHARD ENRIQUE CABRERA CLARA</v>
          </cell>
          <cell r="G374" t="str">
            <v xml:space="preserve">17.1-DPTO. DE ASESORIA CONST. MNCPLS                                            </v>
          </cell>
          <cell r="H374" t="str">
            <v xml:space="preserve">INGENIERO                               </v>
          </cell>
          <cell r="L374">
            <v>55000</v>
          </cell>
          <cell r="W374">
            <v>2559.6799999999998</v>
          </cell>
          <cell r="X374">
            <v>1578.5</v>
          </cell>
          <cell r="Y374">
            <v>1672</v>
          </cell>
          <cell r="Z374">
            <v>0</v>
          </cell>
          <cell r="AA374">
            <v>0</v>
          </cell>
          <cell r="AB374">
            <v>2100</v>
          </cell>
          <cell r="AM374">
            <v>8035.18</v>
          </cell>
          <cell r="AN374">
            <v>46964.82</v>
          </cell>
          <cell r="AP374" t="str">
            <v xml:space="preserve">Masculino </v>
          </cell>
          <cell r="AT374">
            <v>100</v>
          </cell>
        </row>
        <row r="375">
          <cell r="A375" t="str">
            <v>RIKY MANUEL PEÑA NUÑEZ</v>
          </cell>
          <cell r="G375" t="str">
            <v xml:space="preserve">17.1-DPTO. DE ASESORIA CONST. MNCPLS                                            </v>
          </cell>
          <cell r="H375" t="str">
            <v xml:space="preserve">AUXILIAR ADMINISTRATIVO                 </v>
          </cell>
          <cell r="L375">
            <v>30000</v>
          </cell>
          <cell r="W375">
            <v>0</v>
          </cell>
          <cell r="X375">
            <v>861</v>
          </cell>
          <cell r="Y375">
            <v>912</v>
          </cell>
          <cell r="Z375">
            <v>0</v>
          </cell>
          <cell r="AA375">
            <v>0</v>
          </cell>
          <cell r="AB375">
            <v>0</v>
          </cell>
          <cell r="AM375">
            <v>1798</v>
          </cell>
          <cell r="AN375">
            <v>28202</v>
          </cell>
          <cell r="AP375" t="str">
            <v xml:space="preserve">Masculino </v>
          </cell>
          <cell r="AT375">
            <v>0</v>
          </cell>
        </row>
        <row r="376">
          <cell r="A376" t="str">
            <v>STEPHANIE CONTRERAS MARTINEZ</v>
          </cell>
          <cell r="G376" t="str">
            <v xml:space="preserve">17.1-DPTO. DE ASESORIA CONST. MNCPLS                                            </v>
          </cell>
          <cell r="H376" t="str">
            <v xml:space="preserve">TECNICO                                 </v>
          </cell>
          <cell r="L376">
            <v>40000</v>
          </cell>
          <cell r="W376">
            <v>154.68</v>
          </cell>
          <cell r="X376">
            <v>1148</v>
          </cell>
          <cell r="Y376">
            <v>1216</v>
          </cell>
          <cell r="Z376">
            <v>1919.78</v>
          </cell>
          <cell r="AA376">
            <v>0</v>
          </cell>
          <cell r="AB376">
            <v>1000</v>
          </cell>
          <cell r="AM376">
            <v>5863.46</v>
          </cell>
          <cell r="AN376">
            <v>34136.54</v>
          </cell>
          <cell r="AP376" t="str">
            <v xml:space="preserve">Femenino  </v>
          </cell>
          <cell r="AT376">
            <v>400</v>
          </cell>
        </row>
        <row r="377">
          <cell r="A377" t="str">
            <v>BALERIANO MONTERO BOCIO</v>
          </cell>
          <cell r="G377" t="str">
            <v xml:space="preserve">17.1.1-SECCION DE TOPOGRAFIA                                                    </v>
          </cell>
          <cell r="H377" t="str">
            <v xml:space="preserve">AUXILIAR ADMINISTRATIVO                 </v>
          </cell>
          <cell r="L377">
            <v>30000</v>
          </cell>
          <cell r="W377">
            <v>0</v>
          </cell>
          <cell r="X377">
            <v>861</v>
          </cell>
          <cell r="Y377">
            <v>912</v>
          </cell>
          <cell r="Z377">
            <v>0</v>
          </cell>
          <cell r="AA377">
            <v>0</v>
          </cell>
          <cell r="AB377">
            <v>7833.35</v>
          </cell>
          <cell r="AM377">
            <v>9731.35</v>
          </cell>
          <cell r="AN377">
            <v>20268.650000000001</v>
          </cell>
          <cell r="AP377" t="str">
            <v xml:space="preserve">Masculino </v>
          </cell>
          <cell r="AT377">
            <v>100</v>
          </cell>
        </row>
        <row r="378">
          <cell r="A378" t="str">
            <v>IVAN RAFAEL PANIAGUA</v>
          </cell>
          <cell r="G378" t="str">
            <v xml:space="preserve">17.1.1-SECCION DE TOPOGRAFIA                                                    </v>
          </cell>
          <cell r="H378" t="str">
            <v xml:space="preserve">ANALISTA GESTION TECNICA MNCPL          </v>
          </cell>
          <cell r="L378">
            <v>55000</v>
          </cell>
          <cell r="W378">
            <v>2559.6799999999998</v>
          </cell>
          <cell r="X378">
            <v>1578.5</v>
          </cell>
          <cell r="Y378">
            <v>1672</v>
          </cell>
          <cell r="Z378">
            <v>0</v>
          </cell>
          <cell r="AA378">
            <v>748.03</v>
          </cell>
          <cell r="AB378">
            <v>5847.05</v>
          </cell>
          <cell r="AM378">
            <v>12530.26</v>
          </cell>
          <cell r="AN378">
            <v>42469.74</v>
          </cell>
          <cell r="AP378" t="str">
            <v xml:space="preserve">Masculino </v>
          </cell>
          <cell r="AT378">
            <v>100</v>
          </cell>
        </row>
        <row r="379">
          <cell r="A379" t="str">
            <v>RUBEN DARIO HICIANO BOLQUEZ</v>
          </cell>
          <cell r="G379" t="str">
            <v xml:space="preserve">17.1.1-SECCION DE TOPOGRAFIA                                                    </v>
          </cell>
          <cell r="H379" t="str">
            <v xml:space="preserve">ENC. TOPOGRAFIA                         </v>
          </cell>
          <cell r="L379">
            <v>60000</v>
          </cell>
          <cell r="W379">
            <v>3486.65</v>
          </cell>
          <cell r="X379">
            <v>1722</v>
          </cell>
          <cell r="Y379">
            <v>1824</v>
          </cell>
          <cell r="Z379">
            <v>0</v>
          </cell>
          <cell r="AA379">
            <v>0</v>
          </cell>
          <cell r="AB379">
            <v>23092.04</v>
          </cell>
          <cell r="AM379">
            <v>30149.69</v>
          </cell>
          <cell r="AN379">
            <v>29850.31</v>
          </cell>
          <cell r="AP379" t="str">
            <v xml:space="preserve">Masculino </v>
          </cell>
          <cell r="AT379">
            <v>0</v>
          </cell>
        </row>
        <row r="380">
          <cell r="A380" t="str">
            <v>YISSEL ALTAGRACIA CONTRERAS LIRIANO</v>
          </cell>
          <cell r="G380" t="str">
            <v xml:space="preserve">17.1.1-SECCION DE TOPOGRAFIA                                                    </v>
          </cell>
          <cell r="H380" t="str">
            <v xml:space="preserve">TECNICO ADMINISTRATIVO                  </v>
          </cell>
          <cell r="L380">
            <v>40000</v>
          </cell>
          <cell r="W380">
            <v>442.65</v>
          </cell>
          <cell r="X380">
            <v>1148</v>
          </cell>
          <cell r="Y380">
            <v>1216</v>
          </cell>
          <cell r="Z380">
            <v>0</v>
          </cell>
          <cell r="AA380">
            <v>0</v>
          </cell>
          <cell r="AB380">
            <v>18469.48</v>
          </cell>
          <cell r="AM380">
            <v>21401.13</v>
          </cell>
          <cell r="AN380">
            <v>18598.87</v>
          </cell>
          <cell r="AP380" t="str">
            <v xml:space="preserve">Femenino  </v>
          </cell>
          <cell r="AT380">
            <v>100</v>
          </cell>
        </row>
        <row r="381">
          <cell r="A381" t="str">
            <v>GEORGE ANTONIO RICHARDSON RODRIGUEZ</v>
          </cell>
          <cell r="G381" t="str">
            <v xml:space="preserve">17.2-DPTO. DE APOYO TECNICO EN PLANEAMIENTO URBANO Y ORD. TERRITORIAL           </v>
          </cell>
          <cell r="H381" t="str">
            <v xml:space="preserve">ENCARGADO(A)                            </v>
          </cell>
          <cell r="L381">
            <v>100000</v>
          </cell>
          <cell r="W381">
            <v>12105.44</v>
          </cell>
          <cell r="X381">
            <v>2870</v>
          </cell>
          <cell r="Y381">
            <v>3040</v>
          </cell>
          <cell r="Z381">
            <v>0</v>
          </cell>
          <cell r="AA381">
            <v>0</v>
          </cell>
          <cell r="AB381">
            <v>8000</v>
          </cell>
          <cell r="AM381">
            <v>26040.44</v>
          </cell>
          <cell r="AN381">
            <v>73959.56</v>
          </cell>
          <cell r="AP381" t="str">
            <v xml:space="preserve">Masculino </v>
          </cell>
          <cell r="AT381">
            <v>0</v>
          </cell>
        </row>
        <row r="382">
          <cell r="A382" t="str">
            <v xml:space="preserve"> VICENTE ARSENIO CASTILLO PEÑA</v>
          </cell>
          <cell r="G382" t="str">
            <v xml:space="preserve">17.2.1-SECCION DE URBANISMO                                                     </v>
          </cell>
          <cell r="H382" t="str">
            <v xml:space="preserve">ENCARGADO(A)                            </v>
          </cell>
          <cell r="L382">
            <v>65000</v>
          </cell>
          <cell r="W382">
            <v>0</v>
          </cell>
          <cell r="X382">
            <v>1865.5</v>
          </cell>
          <cell r="Y382">
            <v>1976</v>
          </cell>
          <cell r="Z382">
            <v>0</v>
          </cell>
          <cell r="AA382">
            <v>0</v>
          </cell>
          <cell r="AB382">
            <v>0</v>
          </cell>
          <cell r="AM382">
            <v>3966.5</v>
          </cell>
          <cell r="AN382">
            <v>61033.5</v>
          </cell>
          <cell r="AP382" t="str">
            <v xml:space="preserve">Masculino </v>
          </cell>
          <cell r="AT382">
            <v>100</v>
          </cell>
        </row>
        <row r="383">
          <cell r="A383" t="str">
            <v xml:space="preserve"> BEATRIZ ALCANTARA COLON</v>
          </cell>
          <cell r="G383" t="str">
            <v xml:space="preserve">17.3-DPTO DE APOYO EN OBRAS MUNICIPALES                                         </v>
          </cell>
          <cell r="H383" t="str">
            <v xml:space="preserve">ENCARGADO(A)                            </v>
          </cell>
          <cell r="L383">
            <v>120000</v>
          </cell>
          <cell r="W383">
            <v>15850.05</v>
          </cell>
          <cell r="X383">
            <v>3444</v>
          </cell>
          <cell r="Y383">
            <v>3648</v>
          </cell>
          <cell r="Z383">
            <v>3839.56</v>
          </cell>
          <cell r="AA383">
            <v>0</v>
          </cell>
          <cell r="AB383">
            <v>68068.19</v>
          </cell>
          <cell r="AM383">
            <v>94874.8</v>
          </cell>
          <cell r="AN383">
            <v>25125.200000000001</v>
          </cell>
          <cell r="AP383" t="str">
            <v xml:space="preserve">Femenino  </v>
          </cell>
          <cell r="AT383">
            <v>0</v>
          </cell>
        </row>
        <row r="384">
          <cell r="A384" t="str">
            <v xml:space="preserve"> SANDRA EDUVIGIS ANGELES ANGELES</v>
          </cell>
          <cell r="G384" t="str">
            <v xml:space="preserve">18-UNIDAD DE GENERO                                                             </v>
          </cell>
          <cell r="H384" t="str">
            <v xml:space="preserve">ENCARGADO(A)                            </v>
          </cell>
          <cell r="L384">
            <v>100000</v>
          </cell>
          <cell r="W384">
            <v>12105.44</v>
          </cell>
          <cell r="X384">
            <v>2870</v>
          </cell>
          <cell r="Y384">
            <v>3040</v>
          </cell>
          <cell r="Z384">
            <v>0</v>
          </cell>
          <cell r="AA384">
            <v>1947.6</v>
          </cell>
          <cell r="AB384">
            <v>31449.06</v>
          </cell>
          <cell r="AM384">
            <v>55390.1</v>
          </cell>
          <cell r="AN384">
            <v>44609.9</v>
          </cell>
          <cell r="AP384" t="str">
            <v xml:space="preserve">Femenino  </v>
          </cell>
          <cell r="AT384">
            <v>3953</v>
          </cell>
        </row>
        <row r="385">
          <cell r="A385" t="str">
            <v>CARMEN BIBIANA ROSARIO PIRON</v>
          </cell>
          <cell r="G385" t="str">
            <v xml:space="preserve">18-UNIDAD DE GENERO                                                             </v>
          </cell>
          <cell r="H385" t="str">
            <v xml:space="preserve">AUXILIAR                                </v>
          </cell>
          <cell r="L385">
            <v>26000</v>
          </cell>
          <cell r="W385">
            <v>0</v>
          </cell>
          <cell r="X385">
            <v>746.2</v>
          </cell>
          <cell r="Y385">
            <v>790.4</v>
          </cell>
          <cell r="Z385">
            <v>0</v>
          </cell>
          <cell r="AA385">
            <v>0</v>
          </cell>
          <cell r="AB385">
            <v>0</v>
          </cell>
          <cell r="AM385">
            <v>1561.6</v>
          </cell>
          <cell r="AN385">
            <v>24438.400000000001</v>
          </cell>
          <cell r="AP385" t="str">
            <v xml:space="preserve">Femenino  </v>
          </cell>
          <cell r="AT385">
            <v>0</v>
          </cell>
        </row>
        <row r="386">
          <cell r="A386" t="str">
            <v>MILAGROS BLANCO RAMOS</v>
          </cell>
          <cell r="G386" t="str">
            <v xml:space="preserve">19-DPTO. DE EMPRENDIMIENTO E INNOVACION                                         </v>
          </cell>
          <cell r="H386" t="str">
            <v xml:space="preserve">AUXILIAR                                </v>
          </cell>
          <cell r="L386">
            <v>26000</v>
          </cell>
          <cell r="W386">
            <v>0</v>
          </cell>
          <cell r="X386">
            <v>746.2</v>
          </cell>
          <cell r="Y386">
            <v>790.4</v>
          </cell>
          <cell r="Z386">
            <v>0</v>
          </cell>
          <cell r="AA386">
            <v>0</v>
          </cell>
          <cell r="AB386">
            <v>9806.82</v>
          </cell>
          <cell r="AM386">
            <v>11368.42</v>
          </cell>
          <cell r="AN386">
            <v>14631.58</v>
          </cell>
          <cell r="AP386" t="str">
            <v xml:space="preserve">Femenino  </v>
          </cell>
          <cell r="AT386">
            <v>0</v>
          </cell>
        </row>
        <row r="387">
          <cell r="A387" t="str">
            <v>TOMAS ANTONIO PEÑA ALMANZAR</v>
          </cell>
          <cell r="G387" t="str">
            <v>27-DEPARTAMENTO DE DESARROLLO DE SISTEMAS DE INFORMACION DE LA GESTION MUNICIPAL</v>
          </cell>
          <cell r="H387" t="str">
            <v xml:space="preserve">AUXILIAR ADMINISTRATIVO                 </v>
          </cell>
          <cell r="L387">
            <v>40000</v>
          </cell>
          <cell r="W387">
            <v>442.65</v>
          </cell>
          <cell r="X387">
            <v>1148</v>
          </cell>
          <cell r="Y387">
            <v>1216</v>
          </cell>
          <cell r="Z387">
            <v>0</v>
          </cell>
          <cell r="AA387">
            <v>0</v>
          </cell>
          <cell r="AB387">
            <v>0</v>
          </cell>
          <cell r="AM387">
            <v>2831.65</v>
          </cell>
          <cell r="AN387">
            <v>37168.35</v>
          </cell>
          <cell r="AP387" t="str">
            <v xml:space="preserve">Masculino </v>
          </cell>
          <cell r="AT387">
            <v>0</v>
          </cell>
        </row>
        <row r="388">
          <cell r="A388" t="str">
            <v>STALIN ROBERTO RAMIREZ DE LA CRUZ</v>
          </cell>
          <cell r="G388" t="str">
            <v xml:space="preserve">28-DIRECCION DE FORTALECIMIENTO Y CALIDAD EN LA GESTION MUNICIPAL               </v>
          </cell>
          <cell r="H388" t="str">
            <v xml:space="preserve">DIRECTOR(A)                             </v>
          </cell>
          <cell r="L388">
            <v>150000</v>
          </cell>
          <cell r="W388">
            <v>23866.69</v>
          </cell>
          <cell r="X388">
            <v>4305</v>
          </cell>
          <cell r="Y388">
            <v>4560</v>
          </cell>
          <cell r="Z388">
            <v>0</v>
          </cell>
          <cell r="AA388">
            <v>0</v>
          </cell>
          <cell r="AB388">
            <v>7120.25</v>
          </cell>
          <cell r="AM388">
            <v>39876.94</v>
          </cell>
          <cell r="AN388">
            <v>110123.06</v>
          </cell>
          <cell r="AP388" t="str">
            <v xml:space="preserve">Masculino </v>
          </cell>
          <cell r="AT388">
            <v>0</v>
          </cell>
        </row>
        <row r="389">
          <cell r="A389" t="str">
            <v>FATIMA ARABELLYS DE LA CRUZ</v>
          </cell>
          <cell r="G389" t="str">
            <v xml:space="preserve">28.4-SECCION DE APOYO A LA PLANIFICACION MUNICIPAL                              </v>
          </cell>
          <cell r="H389" t="str">
            <v xml:space="preserve">AUXILIAR ADMINISTRATIVO                 </v>
          </cell>
          <cell r="L389">
            <v>36000</v>
          </cell>
          <cell r="W389">
            <v>0</v>
          </cell>
          <cell r="X389">
            <v>1033.2</v>
          </cell>
          <cell r="Y389">
            <v>1094.4000000000001</v>
          </cell>
          <cell r="Z389">
            <v>0</v>
          </cell>
          <cell r="AA389">
            <v>0</v>
          </cell>
          <cell r="AB389">
            <v>0</v>
          </cell>
          <cell r="AM389">
            <v>2152.6</v>
          </cell>
          <cell r="AN389">
            <v>33847.4</v>
          </cell>
          <cell r="AP389" t="str">
            <v xml:space="preserve">Femenino  </v>
          </cell>
          <cell r="AT389">
            <v>0</v>
          </cell>
        </row>
        <row r="390">
          <cell r="A390" t="str">
            <v>MANUEL DE JESUS MATEO COLPORAN</v>
          </cell>
          <cell r="G390" t="str">
            <v xml:space="preserve">28.4-SECCION DE APOYO A LA PLANIFICACION MUNICIPAL                              </v>
          </cell>
          <cell r="H390" t="str">
            <v xml:space="preserve">AUXILIAR ADMINISTRATIVO                 </v>
          </cell>
          <cell r="L390">
            <v>35000</v>
          </cell>
          <cell r="W390">
            <v>0</v>
          </cell>
          <cell r="X390">
            <v>1004.5</v>
          </cell>
          <cell r="Y390">
            <v>1064</v>
          </cell>
          <cell r="Z390">
            <v>0</v>
          </cell>
          <cell r="AA390">
            <v>0</v>
          </cell>
          <cell r="AB390">
            <v>0</v>
          </cell>
          <cell r="AM390">
            <v>2093.5</v>
          </cell>
          <cell r="AN390">
            <v>32906.5</v>
          </cell>
          <cell r="AP390" t="str">
            <v xml:space="preserve">Masculino </v>
          </cell>
          <cell r="AT390">
            <v>0</v>
          </cell>
        </row>
        <row r="391">
          <cell r="A391" t="str">
            <v>RUBEN ANIBAL LOPEZ BROWN</v>
          </cell>
          <cell r="G391" t="str">
            <v xml:space="preserve">28.4-SECCION DE APOYO A LA PLANIFICACION MUNICIPAL                              </v>
          </cell>
          <cell r="H391" t="str">
            <v xml:space="preserve">AUXILIAR ADMINISTRATIVO                 </v>
          </cell>
          <cell r="L391">
            <v>44000</v>
          </cell>
          <cell r="W391">
            <v>1007.19</v>
          </cell>
          <cell r="X391">
            <v>1262.8</v>
          </cell>
          <cell r="Y391">
            <v>1337.6</v>
          </cell>
          <cell r="Z391">
            <v>0</v>
          </cell>
          <cell r="AA391">
            <v>0</v>
          </cell>
          <cell r="AB391">
            <v>0</v>
          </cell>
          <cell r="AM391">
            <v>3632.59</v>
          </cell>
          <cell r="AN391">
            <v>40367.410000000003</v>
          </cell>
          <cell r="AP391" t="str">
            <v xml:space="preserve">Masculino </v>
          </cell>
          <cell r="AT391">
            <v>0</v>
          </cell>
        </row>
        <row r="392">
          <cell r="A392" t="str">
            <v>RUBEN ALEXANDER LOPEZ BROWN</v>
          </cell>
          <cell r="G392" t="str">
            <v xml:space="preserve">28.5-SECCION DE PARTICIPACION Y PRESUPUESTO PARTICIPATIVO                       </v>
          </cell>
          <cell r="H392" t="str">
            <v xml:space="preserve">AUXILIAR ADMINISTRATIVO                 </v>
          </cell>
          <cell r="L392">
            <v>45000</v>
          </cell>
          <cell r="W392">
            <v>1148.33</v>
          </cell>
          <cell r="X392">
            <v>1291.5</v>
          </cell>
          <cell r="Y392">
            <v>1368</v>
          </cell>
          <cell r="Z392">
            <v>0</v>
          </cell>
          <cell r="AA392">
            <v>0</v>
          </cell>
          <cell r="AB392">
            <v>0</v>
          </cell>
          <cell r="AM392">
            <v>3832.83</v>
          </cell>
          <cell r="AN392">
            <v>41167.17</v>
          </cell>
          <cell r="AP392" t="str">
            <v xml:space="preserve">Masculino </v>
          </cell>
          <cell r="AT392">
            <v>0</v>
          </cell>
        </row>
        <row r="393">
          <cell r="A393" t="str">
            <v>MANUEL ALBERTO MARTE ROSARIO</v>
          </cell>
          <cell r="G393" t="str">
            <v xml:space="preserve">29-DIRECCION DE MONITOREO Y CAPACITACION DE LA GESTION MUNICIPAL                </v>
          </cell>
          <cell r="H393" t="str">
            <v xml:space="preserve">DIRECTOR(A)                             </v>
          </cell>
          <cell r="L393">
            <v>90000</v>
          </cell>
          <cell r="W393">
            <v>9753.19</v>
          </cell>
          <cell r="X393">
            <v>2583</v>
          </cell>
          <cell r="Y393">
            <v>2736</v>
          </cell>
          <cell r="Z393">
            <v>0</v>
          </cell>
          <cell r="AA393">
            <v>0</v>
          </cell>
          <cell r="AB393">
            <v>4733.83</v>
          </cell>
          <cell r="AM393">
            <v>20031.02</v>
          </cell>
          <cell r="AN393">
            <v>69968.98</v>
          </cell>
          <cell r="AP393" t="str">
            <v xml:space="preserve">Masculino </v>
          </cell>
          <cell r="AT393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G2">
            <v>25</v>
          </cell>
          <cell r="AM2">
            <v>2152.6</v>
          </cell>
          <cell r="AN2">
            <v>33847.4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G3">
            <v>25</v>
          </cell>
          <cell r="AM3">
            <v>3832.83</v>
          </cell>
          <cell r="AN3">
            <v>41167.17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G4">
            <v>25</v>
          </cell>
          <cell r="AI4">
            <v>0</v>
          </cell>
          <cell r="AM4">
            <v>7057.65</v>
          </cell>
          <cell r="AN4">
            <v>52942.35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G5">
            <v>25</v>
          </cell>
          <cell r="AI5">
            <v>0</v>
          </cell>
          <cell r="AM5">
            <v>4834</v>
          </cell>
          <cell r="AN5">
            <v>45166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G6">
            <v>25</v>
          </cell>
          <cell r="AI6">
            <v>0</v>
          </cell>
          <cell r="AM6">
            <v>4834</v>
          </cell>
          <cell r="AN6">
            <v>45166</v>
          </cell>
        </row>
        <row r="7">
          <cell r="A7" t="str">
            <v>MARITZA SANTANA BAUTISTA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L7">
            <v>55000</v>
          </cell>
          <cell r="W7">
            <v>2559.6799999999998</v>
          </cell>
          <cell r="X7">
            <v>1578.5</v>
          </cell>
          <cell r="Y7">
            <v>1672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G7">
            <v>25</v>
          </cell>
          <cell r="AI7">
            <v>0</v>
          </cell>
          <cell r="AM7">
            <v>5835.18</v>
          </cell>
          <cell r="AN7">
            <v>49164.82</v>
          </cell>
        </row>
        <row r="8">
          <cell r="A8" t="str">
            <v>MILDRED AYALIBIS CERDA CESPEDES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W8">
            <v>3863.01</v>
          </cell>
          <cell r="X8">
            <v>1779.4</v>
          </cell>
          <cell r="Y8">
            <v>1884.8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G8">
            <v>25</v>
          </cell>
          <cell r="AI8">
            <v>0</v>
          </cell>
          <cell r="AM8">
            <v>7552.21</v>
          </cell>
          <cell r="AN8">
            <v>54447.79</v>
          </cell>
        </row>
        <row r="9">
          <cell r="A9" t="str">
            <v>NICOLAS SORIANO MONTILLA</v>
          </cell>
          <cell r="G9" t="str">
            <v xml:space="preserve">3.-DIRECCION JURIDICA                                                           </v>
          </cell>
          <cell r="H9" t="str">
            <v xml:space="preserve">DIRECTOR(A)                             </v>
          </cell>
          <cell r="L9">
            <v>150000</v>
          </cell>
          <cell r="W9">
            <v>23866.69</v>
          </cell>
          <cell r="X9">
            <v>4305</v>
          </cell>
          <cell r="Y9">
            <v>4560</v>
          </cell>
          <cell r="Z9">
            <v>0</v>
          </cell>
          <cell r="AA9">
            <v>0</v>
          </cell>
          <cell r="AB9">
            <v>0</v>
          </cell>
          <cell r="AE9">
            <v>0</v>
          </cell>
          <cell r="AG9">
            <v>25</v>
          </cell>
          <cell r="AI9">
            <v>0</v>
          </cell>
          <cell r="AM9">
            <v>32756.69</v>
          </cell>
          <cell r="AN9">
            <v>117243.31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W10">
            <v>1854</v>
          </cell>
          <cell r="X10">
            <v>1435</v>
          </cell>
          <cell r="Y10">
            <v>1520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G10">
            <v>25</v>
          </cell>
          <cell r="AI10">
            <v>0</v>
          </cell>
          <cell r="AM10">
            <v>4834</v>
          </cell>
          <cell r="AN10">
            <v>45166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W11">
            <v>3486.65</v>
          </cell>
          <cell r="X11">
            <v>1722</v>
          </cell>
          <cell r="Y11">
            <v>1824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G11">
            <v>25</v>
          </cell>
          <cell r="AI11">
            <v>0</v>
          </cell>
          <cell r="AM11">
            <v>7257.65</v>
          </cell>
          <cell r="AN11">
            <v>52742.35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W12">
            <v>1854</v>
          </cell>
          <cell r="X12">
            <v>1435</v>
          </cell>
          <cell r="Y12">
            <v>1520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G12">
            <v>25</v>
          </cell>
          <cell r="AI12">
            <v>0</v>
          </cell>
          <cell r="AM12">
            <v>4834</v>
          </cell>
          <cell r="AN12">
            <v>45166</v>
          </cell>
        </row>
        <row r="13">
          <cell r="A13" t="str">
            <v>ABRAHAM GUTIERREZ</v>
          </cell>
          <cell r="G13" t="str">
            <v xml:space="preserve">4.-DIRECCION DE COMUNICACIONES                                                  </v>
          </cell>
          <cell r="H13" t="str">
            <v xml:space="preserve">DISEÑADOR(A) GRAFICO                    </v>
          </cell>
          <cell r="L13">
            <v>35000</v>
          </cell>
          <cell r="W13">
            <v>0</v>
          </cell>
          <cell r="X13">
            <v>1004.5</v>
          </cell>
          <cell r="Y13">
            <v>1064</v>
          </cell>
          <cell r="Z13">
            <v>0</v>
          </cell>
          <cell r="AA13">
            <v>0</v>
          </cell>
          <cell r="AB13">
            <v>900</v>
          </cell>
          <cell r="AE13">
            <v>0</v>
          </cell>
          <cell r="AG13">
            <v>25</v>
          </cell>
          <cell r="AI13">
            <v>200</v>
          </cell>
          <cell r="AM13">
            <v>2993.5</v>
          </cell>
          <cell r="AN13">
            <v>32006.5</v>
          </cell>
        </row>
        <row r="14">
          <cell r="A14" t="str">
            <v>BILEIDY MEDINA MATOS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COMUNICACIONES               </v>
          </cell>
          <cell r="L14">
            <v>45000</v>
          </cell>
          <cell r="W14">
            <v>1148.33</v>
          </cell>
          <cell r="X14">
            <v>1291.5</v>
          </cell>
          <cell r="Y14">
            <v>1368</v>
          </cell>
          <cell r="Z14">
            <v>0</v>
          </cell>
          <cell r="AA14">
            <v>0</v>
          </cell>
          <cell r="AB14">
            <v>0</v>
          </cell>
          <cell r="AE14">
            <v>0</v>
          </cell>
          <cell r="AG14">
            <v>25</v>
          </cell>
          <cell r="AI14">
            <v>0</v>
          </cell>
          <cell r="AM14">
            <v>3832.83</v>
          </cell>
          <cell r="AN14">
            <v>41167.17</v>
          </cell>
        </row>
        <row r="15">
          <cell r="A15" t="str">
            <v>BISMARCK IVAN RIJO TAVAREZ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                 </v>
          </cell>
          <cell r="L15">
            <v>45000</v>
          </cell>
          <cell r="W15">
            <v>1148.33</v>
          </cell>
          <cell r="X15">
            <v>1291.5</v>
          </cell>
          <cell r="Y15">
            <v>1368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G15">
            <v>25</v>
          </cell>
          <cell r="AI15">
            <v>0</v>
          </cell>
          <cell r="AM15">
            <v>3832.83</v>
          </cell>
          <cell r="AN15">
            <v>41167.17</v>
          </cell>
        </row>
        <row r="16">
          <cell r="A16" t="str">
            <v>CARLOS JOSE LIRIANO FERNANDEZ</v>
          </cell>
          <cell r="G16" t="str">
            <v xml:space="preserve">4.-DIRECCION DE COMUNICACIONES                                                  </v>
          </cell>
          <cell r="H16" t="str">
            <v xml:space="preserve">DISEÑADOR(A) GRAFICO                    </v>
          </cell>
          <cell r="L16">
            <v>35000</v>
          </cell>
          <cell r="W16">
            <v>0</v>
          </cell>
          <cell r="X16">
            <v>1004.5</v>
          </cell>
          <cell r="Y16">
            <v>1064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G16">
            <v>25</v>
          </cell>
          <cell r="AI16">
            <v>0</v>
          </cell>
          <cell r="AM16">
            <v>2093.5</v>
          </cell>
          <cell r="AN16">
            <v>32906.5</v>
          </cell>
        </row>
        <row r="17">
          <cell r="A17" t="str">
            <v>CELSO ENRIQUE HERNANDEZ AMARANTE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L17">
            <v>40000</v>
          </cell>
          <cell r="W17">
            <v>442.65</v>
          </cell>
          <cell r="X17">
            <v>1148</v>
          </cell>
          <cell r="Y17">
            <v>1216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G17">
            <v>25</v>
          </cell>
          <cell r="AI17">
            <v>0</v>
          </cell>
          <cell r="AM17">
            <v>2831.65</v>
          </cell>
          <cell r="AN17">
            <v>37168.35</v>
          </cell>
        </row>
        <row r="18">
          <cell r="A18" t="str">
            <v>DOMINGO ANTONIO UREÑA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COMUNICACIONES               </v>
          </cell>
          <cell r="L18">
            <v>40000</v>
          </cell>
          <cell r="W18">
            <v>442.65</v>
          </cell>
          <cell r="X18">
            <v>1148</v>
          </cell>
          <cell r="Y18">
            <v>1216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G18">
            <v>25</v>
          </cell>
          <cell r="AI18">
            <v>0</v>
          </cell>
          <cell r="AM18">
            <v>2831.65</v>
          </cell>
          <cell r="AN18">
            <v>37168.35</v>
          </cell>
        </row>
        <row r="19">
          <cell r="A19" t="str">
            <v>GLADYS MARIA COLLADO DE NUÑEZ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G19">
            <v>25</v>
          </cell>
          <cell r="AI19">
            <v>0</v>
          </cell>
          <cell r="AM19">
            <v>2831.65</v>
          </cell>
          <cell r="AN19">
            <v>37168.35</v>
          </cell>
        </row>
        <row r="20">
          <cell r="A20" t="str">
            <v>JARISATS ALTAGRACIA CRUZ AQUINO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COMUNICACIONES               </v>
          </cell>
          <cell r="L20">
            <v>46000</v>
          </cell>
          <cell r="W20">
            <v>1289.46</v>
          </cell>
          <cell r="X20">
            <v>1320.2</v>
          </cell>
          <cell r="Y20">
            <v>1398.4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G20">
            <v>25</v>
          </cell>
          <cell r="AI20">
            <v>0</v>
          </cell>
          <cell r="AM20">
            <v>4033.06</v>
          </cell>
          <cell r="AN20">
            <v>41966.94</v>
          </cell>
        </row>
        <row r="21">
          <cell r="A21" t="str">
            <v>JOAN MANUEL FLORES PAYANO</v>
          </cell>
          <cell r="G21" t="str">
            <v xml:space="preserve">4.-DIRECCION DE COMUNICACIONES                                                  </v>
          </cell>
          <cell r="H21" t="str">
            <v xml:space="preserve">ANALISTA DE COMUNICACIONES              </v>
          </cell>
          <cell r="L21">
            <v>60000</v>
          </cell>
          <cell r="W21">
            <v>3102.69</v>
          </cell>
          <cell r="X21">
            <v>1722</v>
          </cell>
          <cell r="Y21">
            <v>1824</v>
          </cell>
          <cell r="Z21">
            <v>1919.78</v>
          </cell>
          <cell r="AA21">
            <v>0</v>
          </cell>
          <cell r="AB21">
            <v>5939.46</v>
          </cell>
          <cell r="AE21">
            <v>0</v>
          </cell>
          <cell r="AG21">
            <v>25</v>
          </cell>
          <cell r="AI21">
            <v>0</v>
          </cell>
          <cell r="AM21">
            <v>14532.93</v>
          </cell>
          <cell r="AN21">
            <v>45467.07</v>
          </cell>
        </row>
        <row r="22">
          <cell r="A22" t="str">
            <v>JOAN PABLO FERNANDEZ SARANTE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L22">
            <v>36000</v>
          </cell>
          <cell r="W22">
            <v>0</v>
          </cell>
          <cell r="X22">
            <v>1033.2</v>
          </cell>
          <cell r="Y22">
            <v>1094.4000000000001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G22">
            <v>25</v>
          </cell>
          <cell r="AI22">
            <v>0</v>
          </cell>
          <cell r="AM22">
            <v>2152.6</v>
          </cell>
          <cell r="AN22">
            <v>33847.4</v>
          </cell>
        </row>
        <row r="23">
          <cell r="A23" t="str">
            <v>JONATHAN SAMUEL AQUINO ALVINO</v>
          </cell>
          <cell r="G23" t="str">
            <v xml:space="preserve">4.-DIRECCION DE COMUNICACIONES                                                  </v>
          </cell>
          <cell r="H23" t="str">
            <v xml:space="preserve">GESTOR DE REDES SOCIALES                </v>
          </cell>
          <cell r="L23">
            <v>50000</v>
          </cell>
          <cell r="W23">
            <v>1854</v>
          </cell>
          <cell r="X23">
            <v>1435</v>
          </cell>
          <cell r="Y23">
            <v>1520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G23">
            <v>25</v>
          </cell>
          <cell r="AI23">
            <v>0</v>
          </cell>
          <cell r="AM23">
            <v>4834</v>
          </cell>
          <cell r="AN23">
            <v>45166</v>
          </cell>
        </row>
        <row r="24">
          <cell r="A24" t="str">
            <v>JUAN MANUEL NUÑEZ MUÑOZ</v>
          </cell>
          <cell r="G24" t="str">
            <v xml:space="preserve">4.-DIRECCION DE COMUNICACIONES                                                  </v>
          </cell>
          <cell r="H24" t="str">
            <v xml:space="preserve">ANALISTA DE COMUNICACIONES              </v>
          </cell>
          <cell r="L24">
            <v>62000</v>
          </cell>
          <cell r="W24">
            <v>3863.01</v>
          </cell>
          <cell r="X24">
            <v>1779.4</v>
          </cell>
          <cell r="Y24">
            <v>1884.8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G24">
            <v>25</v>
          </cell>
          <cell r="AI24">
            <v>0</v>
          </cell>
          <cell r="AM24">
            <v>7552.21</v>
          </cell>
          <cell r="AN24">
            <v>54447.79</v>
          </cell>
        </row>
        <row r="25">
          <cell r="A25" t="str">
            <v>JULIO DANIEL RODRIGUEZ RODRIGUEZ</v>
          </cell>
          <cell r="G25" t="str">
            <v xml:space="preserve">4.-DIRECCION DE COMUNICACIONES                                                  </v>
          </cell>
          <cell r="H25" t="str">
            <v xml:space="preserve">TECNICO DE COMUNICACIONES               </v>
          </cell>
          <cell r="L25">
            <v>40000</v>
          </cell>
          <cell r="W25">
            <v>442.65</v>
          </cell>
          <cell r="X25">
            <v>1148</v>
          </cell>
          <cell r="Y25">
            <v>1216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G25">
            <v>25</v>
          </cell>
          <cell r="AI25">
            <v>0</v>
          </cell>
          <cell r="AM25">
            <v>2831.65</v>
          </cell>
          <cell r="AN25">
            <v>37168.35</v>
          </cell>
        </row>
        <row r="26">
          <cell r="A26" t="str">
            <v>MAYRELIN YUJEIRY RODRIGUEZ GARCIA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                 </v>
          </cell>
          <cell r="L26">
            <v>40000</v>
          </cell>
          <cell r="W26">
            <v>442.65</v>
          </cell>
          <cell r="X26">
            <v>1148</v>
          </cell>
          <cell r="Y26">
            <v>1216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G26">
            <v>25</v>
          </cell>
          <cell r="AI26">
            <v>0</v>
          </cell>
          <cell r="AM26">
            <v>2831.65</v>
          </cell>
          <cell r="AN26">
            <v>37168.35</v>
          </cell>
        </row>
        <row r="27">
          <cell r="A27" t="str">
            <v>PAOLA ESTHER BAEZ RAMOS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L27">
            <v>45000</v>
          </cell>
          <cell r="W27">
            <v>1148.33</v>
          </cell>
          <cell r="X27">
            <v>1291.5</v>
          </cell>
          <cell r="Y27">
            <v>1368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G27">
            <v>25</v>
          </cell>
          <cell r="AI27">
            <v>0</v>
          </cell>
          <cell r="AM27">
            <v>3832.83</v>
          </cell>
          <cell r="AN27">
            <v>41167.17</v>
          </cell>
        </row>
        <row r="28">
          <cell r="A28" t="str">
            <v>RICARDO RAFAEL RUIZ STEPANENKO</v>
          </cell>
          <cell r="G28" t="str">
            <v xml:space="preserve">4.-DIRECCION DE COMUNICACIONES                                                  </v>
          </cell>
          <cell r="H28" t="str">
            <v xml:space="preserve">ANALISTA DE PRODUCCION                  </v>
          </cell>
          <cell r="L28">
            <v>50000</v>
          </cell>
          <cell r="W28">
            <v>1854</v>
          </cell>
          <cell r="X28">
            <v>1435</v>
          </cell>
          <cell r="Y28">
            <v>1520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25</v>
          </cell>
          <cell r="AI28">
            <v>0</v>
          </cell>
          <cell r="AM28">
            <v>4834</v>
          </cell>
          <cell r="AN28">
            <v>45166</v>
          </cell>
        </row>
        <row r="29">
          <cell r="A29" t="str">
            <v>YEISY NICOLE DIAZ SANTANA</v>
          </cell>
          <cell r="G29" t="str">
            <v xml:space="preserve">4.-DIRECCION DE COMUNICACIONES                                                  </v>
          </cell>
          <cell r="H29" t="str">
            <v xml:space="preserve">MANEJADOR DE PAGINA WEB                 </v>
          </cell>
          <cell r="L29">
            <v>40000</v>
          </cell>
          <cell r="W29">
            <v>442.65</v>
          </cell>
          <cell r="X29">
            <v>1148</v>
          </cell>
          <cell r="Y29">
            <v>1216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G29">
            <v>25</v>
          </cell>
          <cell r="AI29">
            <v>0</v>
          </cell>
          <cell r="AM29">
            <v>2831.65</v>
          </cell>
          <cell r="AN29">
            <v>37168.35</v>
          </cell>
        </row>
        <row r="30">
          <cell r="A30" t="str">
            <v>ANA VIRGINIA CASTILLO LOPEZ</v>
          </cell>
          <cell r="G30" t="str">
            <v xml:space="preserve">4.2-DPTO.  DE RELACIONES PUBLICAS Y PRENSA                                      </v>
          </cell>
          <cell r="H30" t="str">
            <v xml:space="preserve">ENC. RELACIONES PUBLICAS                </v>
          </cell>
          <cell r="L30">
            <v>90000</v>
          </cell>
          <cell r="W30">
            <v>0</v>
          </cell>
          <cell r="X30">
            <v>2583</v>
          </cell>
          <cell r="Y30">
            <v>2736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25</v>
          </cell>
          <cell r="AI30">
            <v>0</v>
          </cell>
          <cell r="AM30">
            <v>5344</v>
          </cell>
          <cell r="AN30">
            <v>84656</v>
          </cell>
        </row>
        <row r="31">
          <cell r="A31" t="str">
            <v>DELLIS FRANK HERASME SANTANA</v>
          </cell>
          <cell r="G31" t="str">
            <v xml:space="preserve">4.2-DPTO.  DE RELACIONES PUBLICAS Y PRENSA                                      </v>
          </cell>
          <cell r="H31" t="str">
            <v xml:space="preserve">PERIODISTA                              </v>
          </cell>
          <cell r="L31">
            <v>50000</v>
          </cell>
          <cell r="W31">
            <v>1854</v>
          </cell>
          <cell r="X31">
            <v>1435</v>
          </cell>
          <cell r="Y31">
            <v>1520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G31">
            <v>25</v>
          </cell>
          <cell r="AI31">
            <v>0</v>
          </cell>
          <cell r="AM31">
            <v>4834</v>
          </cell>
          <cell r="AN31">
            <v>45166</v>
          </cell>
        </row>
        <row r="32">
          <cell r="A32" t="str">
            <v>EMELYN BALDERA RODRIGUEZ</v>
          </cell>
          <cell r="G32" t="str">
            <v xml:space="preserve">4.2-DPTO.  DE RELACIONES PUBLICAS Y PRENSA                                      </v>
          </cell>
          <cell r="H32" t="str">
            <v xml:space="preserve">ENCARGADO(A)                            </v>
          </cell>
          <cell r="L32">
            <v>100000</v>
          </cell>
          <cell r="W32">
            <v>12105.44</v>
          </cell>
          <cell r="X32">
            <v>2870</v>
          </cell>
          <cell r="Y32">
            <v>3040</v>
          </cell>
          <cell r="Z32">
            <v>0</v>
          </cell>
          <cell r="AA32">
            <v>4048.89</v>
          </cell>
          <cell r="AB32">
            <v>0</v>
          </cell>
          <cell r="AE32">
            <v>0</v>
          </cell>
          <cell r="AG32">
            <v>25</v>
          </cell>
          <cell r="AI32">
            <v>0</v>
          </cell>
          <cell r="AM32">
            <v>22089.33</v>
          </cell>
          <cell r="AN32">
            <v>77910.67</v>
          </cell>
        </row>
        <row r="33">
          <cell r="A33" t="str">
            <v>JUAN AURELIO MERCEDES BELTRE</v>
          </cell>
          <cell r="G33" t="str">
            <v xml:space="preserve">4.2-DPTO.  DE RELACIONES PUBLICAS Y PRENSA                                      </v>
          </cell>
          <cell r="H33" t="str">
            <v xml:space="preserve">ENCARGADO(A) DE PRENSA                  </v>
          </cell>
          <cell r="L33">
            <v>75000</v>
          </cell>
          <cell r="W33">
            <v>6309.35</v>
          </cell>
          <cell r="X33">
            <v>2152.5</v>
          </cell>
          <cell r="Y33">
            <v>2280</v>
          </cell>
          <cell r="Z33">
            <v>0</v>
          </cell>
          <cell r="AA33">
            <v>1947.6</v>
          </cell>
          <cell r="AB33">
            <v>0</v>
          </cell>
          <cell r="AE33">
            <v>0</v>
          </cell>
          <cell r="AG33">
            <v>25</v>
          </cell>
          <cell r="AI33">
            <v>0</v>
          </cell>
          <cell r="AM33">
            <v>12714.45</v>
          </cell>
          <cell r="AN33">
            <v>62285.55</v>
          </cell>
        </row>
        <row r="34">
          <cell r="A34" t="str">
            <v>SILVIA LUCIVEL AVILA</v>
          </cell>
          <cell r="G34" t="str">
            <v xml:space="preserve">4.3 - DEPARTAMENTO DE REDES SOCIALES                                            </v>
          </cell>
          <cell r="H34" t="str">
            <v xml:space="preserve">ENCARGADO(A)                            </v>
          </cell>
          <cell r="L34">
            <v>80000</v>
          </cell>
          <cell r="W34">
            <v>7400.94</v>
          </cell>
          <cell r="X34">
            <v>2296</v>
          </cell>
          <cell r="Y34">
            <v>2432</v>
          </cell>
          <cell r="Z34">
            <v>0</v>
          </cell>
          <cell r="AA34">
            <v>0</v>
          </cell>
          <cell r="AB34">
            <v>6351.38</v>
          </cell>
          <cell r="AE34">
            <v>0</v>
          </cell>
          <cell r="AG34">
            <v>25</v>
          </cell>
          <cell r="AI34">
            <v>0</v>
          </cell>
          <cell r="AM34">
            <v>18505.32</v>
          </cell>
          <cell r="AN34">
            <v>61494.68</v>
          </cell>
        </row>
        <row r="35">
          <cell r="A35" t="str">
            <v>JHONNATAN NAYIB DE LA CRUZ LOMBERT</v>
          </cell>
          <cell r="G35" t="str">
            <v xml:space="preserve">6-DIRECCION DE RECURSOS HUMANOS                                                 </v>
          </cell>
          <cell r="H35" t="str">
            <v xml:space="preserve">MEDICO                                  </v>
          </cell>
          <cell r="L35">
            <v>50000</v>
          </cell>
          <cell r="W35">
            <v>1854</v>
          </cell>
          <cell r="X35">
            <v>1435</v>
          </cell>
          <cell r="Y35">
            <v>1520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G35">
            <v>25</v>
          </cell>
          <cell r="AI35">
            <v>0</v>
          </cell>
          <cell r="AM35">
            <v>4834</v>
          </cell>
          <cell r="AN35">
            <v>45166</v>
          </cell>
        </row>
        <row r="36">
          <cell r="A36" t="str">
            <v>KATHERINE SANCHEZ SERRANO</v>
          </cell>
          <cell r="G36" t="str">
            <v xml:space="preserve">6-DIRECCION DE RECURSOS HUMANOS                                                 </v>
          </cell>
          <cell r="H36" t="str">
            <v xml:space="preserve">COORDINADOR(A)                          </v>
          </cell>
          <cell r="L36">
            <v>90000</v>
          </cell>
          <cell r="W36">
            <v>9753.19</v>
          </cell>
          <cell r="X36">
            <v>2583</v>
          </cell>
          <cell r="Y36">
            <v>2736</v>
          </cell>
          <cell r="Z36">
            <v>0</v>
          </cell>
          <cell r="AA36">
            <v>0</v>
          </cell>
          <cell r="AB36">
            <v>0</v>
          </cell>
          <cell r="AE36">
            <v>0</v>
          </cell>
          <cell r="AG36">
            <v>25</v>
          </cell>
          <cell r="AI36">
            <v>0</v>
          </cell>
          <cell r="AM36">
            <v>15097.19</v>
          </cell>
          <cell r="AN36">
            <v>74902.81</v>
          </cell>
        </row>
        <row r="37">
          <cell r="A37" t="str">
            <v>XIOMARA PINALES</v>
          </cell>
          <cell r="G37" t="str">
            <v xml:space="preserve">6-DIRECCION DE RECURSOS HUMANOS                                                 </v>
          </cell>
          <cell r="H37" t="str">
            <v xml:space="preserve">ANALISTA DE RR. HH.                     </v>
          </cell>
          <cell r="L37">
            <v>46000</v>
          </cell>
          <cell r="W37">
            <v>1289.46</v>
          </cell>
          <cell r="X37">
            <v>1320.2</v>
          </cell>
          <cell r="Y37">
            <v>1398.4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G37">
            <v>25</v>
          </cell>
          <cell r="AI37">
            <v>0</v>
          </cell>
          <cell r="AM37">
            <v>4033.06</v>
          </cell>
          <cell r="AN37">
            <v>41966.94</v>
          </cell>
        </row>
        <row r="38">
          <cell r="A38" t="str">
            <v>LUZ MARIA HIDALGO RAMOS</v>
          </cell>
          <cell r="G38" t="str">
            <v xml:space="preserve">6.1.1-DIV. DE EVAL. DESEMPE-O Y CAP.                                            </v>
          </cell>
          <cell r="H38" t="str">
            <v xml:space="preserve">ENC DIV EVAL. DESEMPEÑO Y CAP.          </v>
          </cell>
          <cell r="L38">
            <v>80000</v>
          </cell>
          <cell r="W38">
            <v>7400.94</v>
          </cell>
          <cell r="X38">
            <v>2296</v>
          </cell>
          <cell r="Y38">
            <v>2432</v>
          </cell>
          <cell r="Z38">
            <v>0</v>
          </cell>
          <cell r="AA38">
            <v>1349.63</v>
          </cell>
          <cell r="AB38">
            <v>0</v>
          </cell>
          <cell r="AE38">
            <v>0</v>
          </cell>
          <cell r="AG38">
            <v>25</v>
          </cell>
          <cell r="AI38">
            <v>0</v>
          </cell>
          <cell r="AM38">
            <v>13553.57</v>
          </cell>
          <cell r="AN38">
            <v>66446.429999999993</v>
          </cell>
        </row>
        <row r="39">
          <cell r="A39" t="str">
            <v>KATHERINE PAOLA BURGOS RAMOS</v>
          </cell>
          <cell r="G39" t="str">
            <v xml:space="preserve">6.1.4 DIV DE RELACIONES LAB. Y SOCIALES                                         </v>
          </cell>
          <cell r="H39" t="str">
            <v xml:space="preserve">TECNICO EN RELACIONES LABORALES         </v>
          </cell>
          <cell r="L39">
            <v>46000</v>
          </cell>
          <cell r="W39">
            <v>1289.46</v>
          </cell>
          <cell r="X39">
            <v>1320.2</v>
          </cell>
          <cell r="Y39">
            <v>1398.4</v>
          </cell>
          <cell r="Z39">
            <v>0</v>
          </cell>
          <cell r="AA39">
            <v>0</v>
          </cell>
          <cell r="AB39">
            <v>0</v>
          </cell>
          <cell r="AE39">
            <v>0</v>
          </cell>
          <cell r="AG39">
            <v>25</v>
          </cell>
          <cell r="AI39">
            <v>0</v>
          </cell>
          <cell r="AM39">
            <v>4033.06</v>
          </cell>
          <cell r="AN39">
            <v>41966.94</v>
          </cell>
        </row>
        <row r="40">
          <cell r="A40" t="str">
            <v>KATIA LAMBIS SANCHEZ</v>
          </cell>
          <cell r="G40" t="str">
            <v xml:space="preserve">7-SUB-SEC. DE PLAN. Y DES. INSTITUCIONAL                                        </v>
          </cell>
          <cell r="H40" t="str">
            <v xml:space="preserve">ANALISTA DE PLANIFICACION               </v>
          </cell>
          <cell r="L40">
            <v>60000</v>
          </cell>
          <cell r="W40">
            <v>3486.65</v>
          </cell>
          <cell r="X40">
            <v>1722</v>
          </cell>
          <cell r="Y40">
            <v>1824</v>
          </cell>
          <cell r="Z40">
            <v>0</v>
          </cell>
          <cell r="AA40">
            <v>0</v>
          </cell>
          <cell r="AB40">
            <v>1500</v>
          </cell>
          <cell r="AE40">
            <v>0</v>
          </cell>
          <cell r="AG40">
            <v>25</v>
          </cell>
          <cell r="AI40">
            <v>50</v>
          </cell>
          <cell r="AM40">
            <v>8557.65</v>
          </cell>
          <cell r="AN40">
            <v>51442.35</v>
          </cell>
        </row>
        <row r="41">
          <cell r="A41" t="str">
            <v>ANNY YAMARIS GUTIERREZ CRUZ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L41">
            <v>62000</v>
          </cell>
          <cell r="W41">
            <v>3863.01</v>
          </cell>
          <cell r="X41">
            <v>1779.4</v>
          </cell>
          <cell r="Y41">
            <v>1884.8</v>
          </cell>
          <cell r="Z41">
            <v>0</v>
          </cell>
          <cell r="AA41">
            <v>0</v>
          </cell>
          <cell r="AB41">
            <v>41213.42</v>
          </cell>
          <cell r="AE41">
            <v>0</v>
          </cell>
          <cell r="AG41">
            <v>25</v>
          </cell>
          <cell r="AI41">
            <v>0</v>
          </cell>
          <cell r="AM41">
            <v>48765.63</v>
          </cell>
          <cell r="AN41">
            <v>13234.37</v>
          </cell>
        </row>
        <row r="42">
          <cell r="A42" t="str">
            <v>BERNARDO GONZALEZ DIAZ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50000</v>
          </cell>
          <cell r="W42">
            <v>1566.03</v>
          </cell>
          <cell r="X42">
            <v>1435</v>
          </cell>
          <cell r="Y42">
            <v>1520</v>
          </cell>
          <cell r="Z42">
            <v>1919.78</v>
          </cell>
          <cell r="AA42">
            <v>0</v>
          </cell>
          <cell r="AB42">
            <v>0</v>
          </cell>
          <cell r="AE42">
            <v>0</v>
          </cell>
          <cell r="AG42">
            <v>25</v>
          </cell>
          <cell r="AI42">
            <v>0</v>
          </cell>
          <cell r="AM42">
            <v>6465.81</v>
          </cell>
          <cell r="AN42">
            <v>43534.19</v>
          </cell>
        </row>
        <row r="43">
          <cell r="A43" t="str">
            <v>CATHERINE MARGERY MARTES STAMERS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60000</v>
          </cell>
          <cell r="W43">
            <v>3486.65</v>
          </cell>
          <cell r="X43">
            <v>1722</v>
          </cell>
          <cell r="Y43">
            <v>1824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G43">
            <v>25</v>
          </cell>
          <cell r="AI43">
            <v>0</v>
          </cell>
          <cell r="AM43">
            <v>7057.65</v>
          </cell>
          <cell r="AN43">
            <v>52942.35</v>
          </cell>
        </row>
        <row r="44">
          <cell r="A44" t="str">
            <v>DAHIANA ALTAGRACIA GOMEZ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62000</v>
          </cell>
          <cell r="W44">
            <v>3863.01</v>
          </cell>
          <cell r="X44">
            <v>1779.4</v>
          </cell>
          <cell r="Y44">
            <v>1884.8</v>
          </cell>
          <cell r="Z44">
            <v>0</v>
          </cell>
          <cell r="AA44">
            <v>0</v>
          </cell>
          <cell r="AB44">
            <v>0</v>
          </cell>
          <cell r="AE44">
            <v>0</v>
          </cell>
          <cell r="AG44">
            <v>25</v>
          </cell>
          <cell r="AI44">
            <v>0</v>
          </cell>
          <cell r="AM44">
            <v>7552.21</v>
          </cell>
          <cell r="AN44">
            <v>54447.79</v>
          </cell>
        </row>
        <row r="45">
          <cell r="A45" t="str">
            <v>GABRIELA ALEJANDRA CRUZ CRUZ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W45">
            <v>3863.01</v>
          </cell>
          <cell r="X45">
            <v>1779.4</v>
          </cell>
          <cell r="Y45">
            <v>1884.8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G45">
            <v>25</v>
          </cell>
          <cell r="AI45">
            <v>0</v>
          </cell>
          <cell r="AM45">
            <v>7552.21</v>
          </cell>
          <cell r="AN45">
            <v>54447.79</v>
          </cell>
        </row>
        <row r="46">
          <cell r="A46" t="str">
            <v>KATERINE RAMONA TAVAREZ CABRERA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G46">
            <v>25</v>
          </cell>
          <cell r="AI46">
            <v>0</v>
          </cell>
          <cell r="AM46">
            <v>7552.21</v>
          </cell>
          <cell r="AN46">
            <v>54447.79</v>
          </cell>
        </row>
        <row r="47">
          <cell r="A47" t="str">
            <v>LUIS MARIA RODRIGUEZ GARCIA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50000</v>
          </cell>
          <cell r="W47">
            <v>1854</v>
          </cell>
          <cell r="X47">
            <v>1435</v>
          </cell>
          <cell r="Y47">
            <v>1520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G47">
            <v>25</v>
          </cell>
          <cell r="AI47">
            <v>0</v>
          </cell>
          <cell r="AM47">
            <v>4834</v>
          </cell>
          <cell r="AN47">
            <v>45166</v>
          </cell>
        </row>
        <row r="48">
          <cell r="A48" t="str">
            <v>MAILENY MERCEDES ANTONIETTE ALMONTE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W48">
            <v>3863.01</v>
          </cell>
          <cell r="X48">
            <v>1779.4</v>
          </cell>
          <cell r="Y48">
            <v>1884.8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G48">
            <v>25</v>
          </cell>
          <cell r="AI48">
            <v>0</v>
          </cell>
          <cell r="AM48">
            <v>7552.21</v>
          </cell>
          <cell r="AN48">
            <v>54447.79</v>
          </cell>
        </row>
        <row r="49">
          <cell r="A49" t="str">
            <v>MILAGROS HERMANN CARTAGENA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60000</v>
          </cell>
          <cell r="W49">
            <v>3486.65</v>
          </cell>
          <cell r="X49">
            <v>1722</v>
          </cell>
          <cell r="Y49">
            <v>1824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G49">
            <v>25</v>
          </cell>
          <cell r="AI49">
            <v>0</v>
          </cell>
          <cell r="AM49">
            <v>7057.65</v>
          </cell>
          <cell r="AN49">
            <v>52942.35</v>
          </cell>
        </row>
        <row r="50">
          <cell r="A50" t="str">
            <v>RAMON ANTONIO TORIBIO ALMONTE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50000</v>
          </cell>
          <cell r="W50">
            <v>1854</v>
          </cell>
          <cell r="X50">
            <v>1435</v>
          </cell>
          <cell r="Y50">
            <v>1520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G50">
            <v>25</v>
          </cell>
          <cell r="AI50">
            <v>0</v>
          </cell>
          <cell r="AM50">
            <v>4834</v>
          </cell>
          <cell r="AN50">
            <v>45166</v>
          </cell>
        </row>
        <row r="51">
          <cell r="A51" t="str">
            <v>YENNYFER MARIE CERDAN PEREZ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62000</v>
          </cell>
          <cell r="W51">
            <v>3863.01</v>
          </cell>
          <cell r="X51">
            <v>1779.4</v>
          </cell>
          <cell r="Y51">
            <v>1884.8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G51">
            <v>25</v>
          </cell>
          <cell r="AI51">
            <v>0</v>
          </cell>
          <cell r="AM51">
            <v>7552.21</v>
          </cell>
          <cell r="AN51">
            <v>54447.79</v>
          </cell>
        </row>
        <row r="52">
          <cell r="A52" t="str">
            <v>YSABEL ROSARIO ALBERTO DE INFANTE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50000</v>
          </cell>
          <cell r="W52">
            <v>1854</v>
          </cell>
          <cell r="X52">
            <v>1435</v>
          </cell>
          <cell r="Y52">
            <v>1520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G52">
            <v>25</v>
          </cell>
          <cell r="AI52">
            <v>0</v>
          </cell>
          <cell r="AM52">
            <v>4834</v>
          </cell>
          <cell r="AN52">
            <v>45166</v>
          </cell>
        </row>
        <row r="53">
          <cell r="A53" t="str">
            <v>AUDRIE YOCABEL SANCHEZ OTERO</v>
          </cell>
          <cell r="G53" t="str">
            <v xml:space="preserve">24-UNIDAD DE SALUD MUNICIPAL                                                    </v>
          </cell>
          <cell r="H53" t="str">
            <v xml:space="preserve">DOCTOR EN MEDICINA                      </v>
          </cell>
          <cell r="L53">
            <v>50000</v>
          </cell>
          <cell r="W53">
            <v>1854</v>
          </cell>
          <cell r="X53">
            <v>1435</v>
          </cell>
          <cell r="Y53">
            <v>1520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G53">
            <v>25</v>
          </cell>
          <cell r="AI53">
            <v>0</v>
          </cell>
          <cell r="AM53">
            <v>4834</v>
          </cell>
          <cell r="AN53">
            <v>45166</v>
          </cell>
        </row>
        <row r="54">
          <cell r="A54" t="str">
            <v>CHASTHERY IBERKA GIL ESCOTTO</v>
          </cell>
          <cell r="G54" t="str">
            <v xml:space="preserve">24-UNIDAD DE SALUD MUNICIPAL                                                    </v>
          </cell>
          <cell r="H54" t="str">
            <v xml:space="preserve">COORDINADOR DE SALUD     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G54">
            <v>25</v>
          </cell>
          <cell r="AI54">
            <v>0</v>
          </cell>
          <cell r="AM54">
            <v>4834</v>
          </cell>
          <cell r="AN54">
            <v>45166</v>
          </cell>
        </row>
        <row r="55">
          <cell r="A55" t="str">
            <v>KATIA MADELEINE RODRIGUEZ CARPIO</v>
          </cell>
          <cell r="G55" t="str">
            <v xml:space="preserve">24-UNIDAD DE SALUD MUNICIPAL                                                    </v>
          </cell>
          <cell r="H55" t="str">
            <v xml:space="preserve">AUXILIAR ADMINISTRATIVO                 </v>
          </cell>
          <cell r="L55">
            <v>45000</v>
          </cell>
          <cell r="W55">
            <v>1148.33</v>
          </cell>
          <cell r="X55">
            <v>1291.5</v>
          </cell>
          <cell r="Y55">
            <v>1368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G55">
            <v>25</v>
          </cell>
          <cell r="AI55">
            <v>0</v>
          </cell>
          <cell r="AM55">
            <v>3832.83</v>
          </cell>
          <cell r="AN55">
            <v>41167.17</v>
          </cell>
        </row>
        <row r="56">
          <cell r="A56" t="str">
            <v>YENNY VIRGINIA HERNANDEZ SUAREZ</v>
          </cell>
          <cell r="G56" t="str">
            <v xml:space="preserve">7.1-DPTO. DE FORMULACION Y EVAL. DE P.P.P                                       </v>
          </cell>
          <cell r="H56" t="str">
            <v xml:space="preserve">ANALISTA PRES. PARTICIPATIVO            </v>
          </cell>
          <cell r="L56">
            <v>50000</v>
          </cell>
          <cell r="W56">
            <v>1854</v>
          </cell>
          <cell r="X56">
            <v>1435</v>
          </cell>
          <cell r="Y56">
            <v>1520</v>
          </cell>
          <cell r="Z56">
            <v>0</v>
          </cell>
          <cell r="AA56">
            <v>0</v>
          </cell>
          <cell r="AB56">
            <v>16472.77</v>
          </cell>
          <cell r="AE56">
            <v>0</v>
          </cell>
          <cell r="AG56">
            <v>25</v>
          </cell>
          <cell r="AI56">
            <v>0</v>
          </cell>
          <cell r="AM56">
            <v>24780.37</v>
          </cell>
          <cell r="AN56">
            <v>25219.63</v>
          </cell>
        </row>
        <row r="57">
          <cell r="A57" t="str">
            <v>ANDRES GARIBALDI LOPEZ GOMEZ</v>
          </cell>
          <cell r="G57" t="str">
            <v xml:space="preserve">7.3-DPTO DE COOPERACION INT.                                                    </v>
          </cell>
          <cell r="H57" t="str">
            <v xml:space="preserve">ENCARGADO(A) DPTO. COOP. INTERNACIONAL  </v>
          </cell>
          <cell r="L57">
            <v>80000</v>
          </cell>
          <cell r="W57">
            <v>7400.94</v>
          </cell>
          <cell r="X57">
            <v>2296</v>
          </cell>
          <cell r="Y57">
            <v>2432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G57">
            <v>25</v>
          </cell>
          <cell r="AI57">
            <v>0</v>
          </cell>
          <cell r="AM57">
            <v>12153.94</v>
          </cell>
          <cell r="AN57">
            <v>67846.06</v>
          </cell>
        </row>
        <row r="58">
          <cell r="A58" t="str">
            <v>BRENDA MACIEL BURGOS HERNANDEZ</v>
          </cell>
          <cell r="G58" t="str">
            <v xml:space="preserve">7.3-DPTO DE COOPERACION INT.                                                    </v>
          </cell>
          <cell r="H58" t="str">
            <v xml:space="preserve">ANALISTA DE PROYECTOS                   </v>
          </cell>
          <cell r="L58">
            <v>62000</v>
          </cell>
          <cell r="W58">
            <v>3863.01</v>
          </cell>
          <cell r="X58">
            <v>1779.4</v>
          </cell>
          <cell r="Y58">
            <v>1884.8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G58">
            <v>25</v>
          </cell>
          <cell r="AI58">
            <v>3473.6</v>
          </cell>
          <cell r="AM58">
            <v>7552.21</v>
          </cell>
          <cell r="AN58">
            <v>54447.79</v>
          </cell>
        </row>
        <row r="59">
          <cell r="A59" t="str">
            <v>DANIELA YARITZA MARCELO</v>
          </cell>
          <cell r="G59" t="str">
            <v xml:space="preserve">7.3-DPTO DE COOPERACION INT.                                                    </v>
          </cell>
          <cell r="H59" t="str">
            <v xml:space="preserve">ANALISTA DE PROYECTOS                   </v>
          </cell>
          <cell r="L59">
            <v>62000</v>
          </cell>
          <cell r="W59">
            <v>3863.01</v>
          </cell>
          <cell r="X59">
            <v>1779.4</v>
          </cell>
          <cell r="Y59">
            <v>1884.8</v>
          </cell>
          <cell r="Z59">
            <v>0</v>
          </cell>
          <cell r="AA59">
            <v>0</v>
          </cell>
          <cell r="AB59">
            <v>0</v>
          </cell>
          <cell r="AE59">
            <v>0</v>
          </cell>
          <cell r="AG59">
            <v>25</v>
          </cell>
          <cell r="AI59">
            <v>0</v>
          </cell>
          <cell r="AM59">
            <v>7552.21</v>
          </cell>
          <cell r="AN59">
            <v>54447.79</v>
          </cell>
        </row>
        <row r="60">
          <cell r="A60" t="str">
            <v>DERICK MANUEL MATEO LINAREZ</v>
          </cell>
          <cell r="G60" t="str">
            <v xml:space="preserve">7.3-DPTO DE COOPERACION INT.                                                    </v>
          </cell>
          <cell r="H60" t="str">
            <v xml:space="preserve">TECNICO DE COOP. INTERNACIONAL          </v>
          </cell>
          <cell r="L60">
            <v>36000</v>
          </cell>
          <cell r="W60">
            <v>0</v>
          </cell>
          <cell r="X60">
            <v>1033.2</v>
          </cell>
          <cell r="Y60">
            <v>1094.4000000000001</v>
          </cell>
          <cell r="Z60">
            <v>0</v>
          </cell>
          <cell r="AA60">
            <v>0</v>
          </cell>
          <cell r="AB60">
            <v>4000</v>
          </cell>
          <cell r="AE60">
            <v>0</v>
          </cell>
          <cell r="AG60">
            <v>25</v>
          </cell>
          <cell r="AI60">
            <v>0</v>
          </cell>
          <cell r="AM60">
            <v>6152.6</v>
          </cell>
          <cell r="AN60">
            <v>29847.4</v>
          </cell>
        </row>
        <row r="61">
          <cell r="A61" t="str">
            <v>MELIDA ESTHER MEDINA RIVAS</v>
          </cell>
          <cell r="G61" t="str">
            <v xml:space="preserve">7.3-DPTO DE COOPERACION INT.                                                    </v>
          </cell>
          <cell r="H61" t="str">
            <v xml:space="preserve">ANALISTA GESTION TECNICA MNCPL          </v>
          </cell>
          <cell r="L61">
            <v>80000</v>
          </cell>
          <cell r="W61">
            <v>7400.94</v>
          </cell>
          <cell r="X61">
            <v>2296</v>
          </cell>
          <cell r="Y61">
            <v>2432</v>
          </cell>
          <cell r="Z61">
            <v>0</v>
          </cell>
          <cell r="AA61">
            <v>0</v>
          </cell>
          <cell r="AB61">
            <v>0</v>
          </cell>
          <cell r="AE61">
            <v>0</v>
          </cell>
          <cell r="AG61">
            <v>25</v>
          </cell>
          <cell r="AI61">
            <v>0</v>
          </cell>
          <cell r="AM61">
            <v>12153.94</v>
          </cell>
          <cell r="AN61">
            <v>67846.06</v>
          </cell>
        </row>
        <row r="62">
          <cell r="A62" t="str">
            <v>JUAN CARLOS LUCIANO JIMENEZ</v>
          </cell>
          <cell r="G62" t="str">
            <v xml:space="preserve">8-OFICINA DE LIBRE ACCESO A LA INF.                                             </v>
          </cell>
          <cell r="H62" t="str">
            <v xml:space="preserve">ENCARGADO(A)                            </v>
          </cell>
          <cell r="L62">
            <v>70000</v>
          </cell>
          <cell r="W62">
            <v>5368.45</v>
          </cell>
          <cell r="X62">
            <v>2009</v>
          </cell>
          <cell r="Y62">
            <v>2128</v>
          </cell>
          <cell r="Z62">
            <v>0</v>
          </cell>
          <cell r="AA62">
            <v>0</v>
          </cell>
          <cell r="AB62">
            <v>1000</v>
          </cell>
          <cell r="AE62">
            <v>0</v>
          </cell>
          <cell r="AG62">
            <v>25</v>
          </cell>
          <cell r="AI62">
            <v>0</v>
          </cell>
          <cell r="AM62">
            <v>10530.45</v>
          </cell>
          <cell r="AN62">
            <v>59469.55</v>
          </cell>
        </row>
        <row r="63">
          <cell r="A63" t="str">
            <v>JOVANNA LETICIA MATOS FABIAN</v>
          </cell>
          <cell r="G63" t="str">
            <v xml:space="preserve">9-SECCION CONTROL ADM. Y FINANCIERO                                             </v>
          </cell>
          <cell r="H63" t="str">
            <v xml:space="preserve">INSPECTOR(A) DE OBRAS                   </v>
          </cell>
          <cell r="L63">
            <v>75000</v>
          </cell>
          <cell r="W63">
            <v>6309.35</v>
          </cell>
          <cell r="X63">
            <v>2152.5</v>
          </cell>
          <cell r="Y63">
            <v>2280</v>
          </cell>
          <cell r="Z63">
            <v>0</v>
          </cell>
          <cell r="AA63">
            <v>0</v>
          </cell>
          <cell r="AB63">
            <v>0</v>
          </cell>
          <cell r="AE63">
            <v>0</v>
          </cell>
          <cell r="AG63">
            <v>25</v>
          </cell>
          <cell r="AI63">
            <v>0</v>
          </cell>
          <cell r="AM63">
            <v>10766.85</v>
          </cell>
          <cell r="AN63">
            <v>64233.15</v>
          </cell>
        </row>
        <row r="64">
          <cell r="A64" t="str">
            <v>LICELOT RAMONA FRANCISCO DE LOS SANTOS</v>
          </cell>
          <cell r="G64" t="str">
            <v xml:space="preserve">9-SECCION CONTROL ADM. Y FINANCIERO                                             </v>
          </cell>
          <cell r="H64" t="str">
            <v xml:space="preserve">ANALISTA FINANCIERO(A)                  </v>
          </cell>
          <cell r="L64">
            <v>50000</v>
          </cell>
          <cell r="W64">
            <v>1854</v>
          </cell>
          <cell r="X64">
            <v>1435</v>
          </cell>
          <cell r="Y64">
            <v>1520</v>
          </cell>
          <cell r="Z64">
            <v>0</v>
          </cell>
          <cell r="AA64">
            <v>0</v>
          </cell>
          <cell r="AB64">
            <v>0</v>
          </cell>
          <cell r="AE64">
            <v>0</v>
          </cell>
          <cell r="AG64">
            <v>25</v>
          </cell>
          <cell r="AI64">
            <v>0</v>
          </cell>
          <cell r="AM64">
            <v>4834</v>
          </cell>
          <cell r="AN64">
            <v>45166</v>
          </cell>
        </row>
        <row r="65">
          <cell r="A65" t="str">
            <v>ANA IRIS DIAZ CARRERA</v>
          </cell>
          <cell r="G65" t="str">
            <v xml:space="preserve">10.2-DPTO. DE ENLACE CON LOS AYTOS                                              </v>
          </cell>
          <cell r="H65" t="str">
            <v xml:space="preserve">ANALISTA GESTION TECNICA MNCPL          </v>
          </cell>
          <cell r="L65">
            <v>75000</v>
          </cell>
          <cell r="W65">
            <v>6309.35</v>
          </cell>
          <cell r="X65">
            <v>2152.5</v>
          </cell>
          <cell r="Y65">
            <v>2280</v>
          </cell>
          <cell r="Z65">
            <v>0</v>
          </cell>
          <cell r="AA65">
            <v>0</v>
          </cell>
          <cell r="AB65">
            <v>0</v>
          </cell>
          <cell r="AE65">
            <v>0</v>
          </cell>
          <cell r="AG65">
            <v>25</v>
          </cell>
          <cell r="AI65">
            <v>0</v>
          </cell>
          <cell r="AM65">
            <v>10866.85</v>
          </cell>
          <cell r="AN65">
            <v>64133.15</v>
          </cell>
        </row>
        <row r="66">
          <cell r="A66" t="str">
            <v>JOSE LUIS FERNANDEZ MARTINEZ</v>
          </cell>
          <cell r="G66" t="str">
            <v xml:space="preserve">10.2-DPTO. DE ENLACE CON LOS AYTOS                                              </v>
          </cell>
          <cell r="H66" t="str">
            <v xml:space="preserve">ENLACE PROV.-SANTIAGO                   </v>
          </cell>
          <cell r="L66">
            <v>40000</v>
          </cell>
          <cell r="W66">
            <v>442.65</v>
          </cell>
          <cell r="X66">
            <v>1148</v>
          </cell>
          <cell r="Y66">
            <v>1216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G66">
            <v>25</v>
          </cell>
          <cell r="AI66">
            <v>0</v>
          </cell>
          <cell r="AM66">
            <v>2831.65</v>
          </cell>
          <cell r="AN66">
            <v>37168.35</v>
          </cell>
        </row>
        <row r="67">
          <cell r="A67" t="str">
            <v>JOSE RAMON ESTEVEZ BENZAN</v>
          </cell>
          <cell r="G67" t="str">
            <v xml:space="preserve">10.2-DPTO. DE ENLACE CON LOS AYTOS                                              </v>
          </cell>
          <cell r="H67" t="str">
            <v xml:space="preserve">ENLACE REGIONAL                         </v>
          </cell>
          <cell r="L67">
            <v>50000</v>
          </cell>
          <cell r="W67">
            <v>1854</v>
          </cell>
          <cell r="X67">
            <v>1435</v>
          </cell>
          <cell r="Y67">
            <v>1520</v>
          </cell>
          <cell r="Z67">
            <v>0</v>
          </cell>
          <cell r="AA67">
            <v>0</v>
          </cell>
          <cell r="AB67">
            <v>0</v>
          </cell>
          <cell r="AE67">
            <v>0</v>
          </cell>
          <cell r="AG67">
            <v>25</v>
          </cell>
          <cell r="AI67">
            <v>100</v>
          </cell>
          <cell r="AM67">
            <v>4834</v>
          </cell>
          <cell r="AN67">
            <v>45166</v>
          </cell>
        </row>
        <row r="68">
          <cell r="A68" t="str">
            <v>ELKIN DANIEL FLORENZAN MOLINA</v>
          </cell>
          <cell r="G68" t="str">
            <v xml:space="preserve">10.4-DPTO. DE PROG. ESP. PARA LOS GOB.LOC. Y COORD. DEL PROYECTO DE TITULACION  </v>
          </cell>
          <cell r="H68" t="str">
            <v xml:space="preserve">ENCARGADO DE TITULACION                 </v>
          </cell>
          <cell r="L68">
            <v>120000</v>
          </cell>
          <cell r="W68">
            <v>16809.939999999999</v>
          </cell>
          <cell r="X68">
            <v>3444</v>
          </cell>
          <cell r="Y68">
            <v>3648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G68">
            <v>25</v>
          </cell>
          <cell r="AI68">
            <v>0</v>
          </cell>
          <cell r="AM68">
            <v>23926.94</v>
          </cell>
          <cell r="AN68">
            <v>96073.06</v>
          </cell>
        </row>
        <row r="69">
          <cell r="A69" t="str">
            <v>CARMARYS MASIEL GERVASIO ROJAS</v>
          </cell>
          <cell r="G69" t="str">
            <v xml:space="preserve">10.5 -DPTO. ASIST. TEC. EN GEST. FINANCIERA MNCPL                               </v>
          </cell>
          <cell r="H69" t="str">
            <v xml:space="preserve">COORDINADOR(A)                          </v>
          </cell>
          <cell r="L69">
            <v>62000</v>
          </cell>
          <cell r="W69">
            <v>3863.01</v>
          </cell>
          <cell r="X69">
            <v>1779.4</v>
          </cell>
          <cell r="Y69">
            <v>1884.8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G69">
            <v>25</v>
          </cell>
          <cell r="AI69">
            <v>0</v>
          </cell>
          <cell r="AM69">
            <v>7552.21</v>
          </cell>
          <cell r="AN69">
            <v>54447.79</v>
          </cell>
        </row>
        <row r="70">
          <cell r="A70" t="str">
            <v>DEWILL YOVANK MARTINEZ BELTRAN</v>
          </cell>
          <cell r="G70" t="str">
            <v xml:space="preserve">10.6-DPTO. DE ASIST. A LA PRESTACION DE LOS SERVICIOS PUBLICOS MNCPLS           </v>
          </cell>
          <cell r="H70" t="str">
            <v xml:space="preserve">ANALISTA GESTION TECNICA MNCPL          </v>
          </cell>
          <cell r="L70">
            <v>60000</v>
          </cell>
          <cell r="W70">
            <v>3486.65</v>
          </cell>
          <cell r="X70">
            <v>1722</v>
          </cell>
          <cell r="Y70">
            <v>1824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G70">
            <v>25</v>
          </cell>
          <cell r="AI70">
            <v>0</v>
          </cell>
          <cell r="AM70">
            <v>7057.65</v>
          </cell>
          <cell r="AN70">
            <v>52942.35</v>
          </cell>
        </row>
        <row r="71">
          <cell r="A71" t="str">
            <v>FRANKLIN SMITH RODRIGUEZ ALCANTARA</v>
          </cell>
          <cell r="G71" t="str">
            <v xml:space="preserve">11.1-SECCION ADM. DEL SERVICIO TIC                                              </v>
          </cell>
          <cell r="H71" t="str">
            <v xml:space="preserve">ANALISTA DE SISTEMAS INFORMATICO        </v>
          </cell>
          <cell r="L71">
            <v>62000</v>
          </cell>
          <cell r="W71">
            <v>3863.01</v>
          </cell>
          <cell r="X71">
            <v>1779.4</v>
          </cell>
          <cell r="Y71">
            <v>1884.8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G71">
            <v>25</v>
          </cell>
          <cell r="AI71">
            <v>0</v>
          </cell>
          <cell r="AM71">
            <v>7552.21</v>
          </cell>
          <cell r="AN71">
            <v>54447.79</v>
          </cell>
        </row>
        <row r="72">
          <cell r="A72" t="str">
            <v>BRAIAN JOSE DE LA CRUZ CORPORAN</v>
          </cell>
          <cell r="G72" t="str">
            <v xml:space="preserve">11.2-SECCION OPERACIONES TIC                                                    </v>
          </cell>
          <cell r="H72" t="str">
            <v xml:space="preserve">SOPORTE TECNICO INFORMATICO             </v>
          </cell>
          <cell r="L72">
            <v>45000</v>
          </cell>
          <cell r="W72">
            <v>1148.33</v>
          </cell>
          <cell r="X72">
            <v>1291.5</v>
          </cell>
          <cell r="Y72">
            <v>1368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G72">
            <v>25</v>
          </cell>
          <cell r="AI72">
            <v>0</v>
          </cell>
          <cell r="AM72">
            <v>3832.83</v>
          </cell>
          <cell r="AN72">
            <v>41167.17</v>
          </cell>
        </row>
        <row r="73">
          <cell r="A73" t="str">
            <v>FRAYLIN LOPEZ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46000</v>
          </cell>
          <cell r="W73">
            <v>1289.46</v>
          </cell>
          <cell r="X73">
            <v>1320.2</v>
          </cell>
          <cell r="Y73">
            <v>1398.4</v>
          </cell>
          <cell r="Z73">
            <v>0</v>
          </cell>
          <cell r="AA73">
            <v>0</v>
          </cell>
          <cell r="AB73">
            <v>500</v>
          </cell>
          <cell r="AE73">
            <v>0</v>
          </cell>
          <cell r="AG73">
            <v>25</v>
          </cell>
          <cell r="AI73">
            <v>0</v>
          </cell>
          <cell r="AM73">
            <v>4533.0600000000004</v>
          </cell>
          <cell r="AN73">
            <v>41466.94</v>
          </cell>
        </row>
        <row r="74">
          <cell r="A74" t="str">
            <v>GERSON DE JESUS GARCIA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W74">
            <v>1289.46</v>
          </cell>
          <cell r="X74">
            <v>1320.2</v>
          </cell>
          <cell r="Y74">
            <v>1398.4</v>
          </cell>
          <cell r="Z74">
            <v>0</v>
          </cell>
          <cell r="AA74">
            <v>0</v>
          </cell>
          <cell r="AB74">
            <v>0</v>
          </cell>
          <cell r="AE74">
            <v>0</v>
          </cell>
          <cell r="AG74">
            <v>25</v>
          </cell>
          <cell r="AI74">
            <v>0</v>
          </cell>
          <cell r="AM74">
            <v>4033.06</v>
          </cell>
          <cell r="AN74">
            <v>41966.94</v>
          </cell>
        </row>
        <row r="75">
          <cell r="A75" t="str">
            <v>JOEL DE JESUS ROSARIO PERDOMO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45000</v>
          </cell>
          <cell r="W75">
            <v>1148.33</v>
          </cell>
          <cell r="X75">
            <v>1291.5</v>
          </cell>
          <cell r="Y75">
            <v>1368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G75">
            <v>25</v>
          </cell>
          <cell r="AI75">
            <v>0</v>
          </cell>
          <cell r="AM75">
            <v>3832.83</v>
          </cell>
          <cell r="AN75">
            <v>41167.17</v>
          </cell>
        </row>
        <row r="76">
          <cell r="A76" t="str">
            <v>ALEXIS ALEJANDRO NUÑEZ SOLANO</v>
          </cell>
          <cell r="G76" t="str">
            <v xml:space="preserve">11-DIRECCION TEC. DE LA INF. Y COM                                              </v>
          </cell>
          <cell r="H76" t="str">
            <v xml:space="preserve">ADMINISTRADOR DE BASE DE DATOS          </v>
          </cell>
          <cell r="L76">
            <v>60000</v>
          </cell>
          <cell r="W76">
            <v>3486.65</v>
          </cell>
          <cell r="X76">
            <v>1722</v>
          </cell>
          <cell r="Y76">
            <v>1824</v>
          </cell>
          <cell r="Z76">
            <v>0</v>
          </cell>
          <cell r="AA76">
            <v>0</v>
          </cell>
          <cell r="AB76">
            <v>0</v>
          </cell>
          <cell r="AE76">
            <v>0</v>
          </cell>
          <cell r="AG76">
            <v>25</v>
          </cell>
          <cell r="AI76">
            <v>0</v>
          </cell>
          <cell r="AM76">
            <v>7057.65</v>
          </cell>
          <cell r="AN76">
            <v>52942.35</v>
          </cell>
        </row>
        <row r="77">
          <cell r="A77" t="str">
            <v>EDDERY RAINIEL CRUZ NUÑEZ</v>
          </cell>
          <cell r="G77" t="str">
            <v xml:space="preserve">11-DIRECCION TEC. DE LA INF. Y COM                                              </v>
          </cell>
          <cell r="H77" t="str">
            <v xml:space="preserve">COORDINADOR(A)                          </v>
          </cell>
          <cell r="L77">
            <v>85000</v>
          </cell>
          <cell r="W77">
            <v>8577.06</v>
          </cell>
          <cell r="X77">
            <v>2439.5</v>
          </cell>
          <cell r="Y77">
            <v>2584</v>
          </cell>
          <cell r="Z77">
            <v>0</v>
          </cell>
          <cell r="AA77">
            <v>0</v>
          </cell>
          <cell r="AB77">
            <v>2000</v>
          </cell>
          <cell r="AE77">
            <v>0</v>
          </cell>
          <cell r="AG77">
            <v>25</v>
          </cell>
          <cell r="AI77">
            <v>0</v>
          </cell>
          <cell r="AM77">
            <v>15625.56</v>
          </cell>
          <cell r="AN77">
            <v>69374.44</v>
          </cell>
        </row>
        <row r="78">
          <cell r="A78" t="str">
            <v>EDGAR JOEL DIAZ TEJADA</v>
          </cell>
          <cell r="G78" t="str">
            <v xml:space="preserve">11-DIRECCION TEC. DE LA INF. Y COM                                              </v>
          </cell>
          <cell r="H78" t="str">
            <v xml:space="preserve">SOPORTE TECNICO INFORMATICO             </v>
          </cell>
          <cell r="L78">
            <v>45000</v>
          </cell>
          <cell r="W78">
            <v>1148.33</v>
          </cell>
          <cell r="X78">
            <v>1291.5</v>
          </cell>
          <cell r="Y78">
            <v>1368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G78">
            <v>25</v>
          </cell>
          <cell r="AI78">
            <v>0</v>
          </cell>
          <cell r="AM78">
            <v>3832.83</v>
          </cell>
          <cell r="AN78">
            <v>41167.17</v>
          </cell>
        </row>
        <row r="79">
          <cell r="A79" t="str">
            <v>GENESIS ARTURO BUENO</v>
          </cell>
          <cell r="G79" t="str">
            <v xml:space="preserve">11-DIRECCION TEC. DE LA INF. Y COM                                              </v>
          </cell>
          <cell r="H79" t="str">
            <v xml:space="preserve">ANALISTA DE SISTEMAS INFORMATICO        </v>
          </cell>
          <cell r="L79">
            <v>50000</v>
          </cell>
          <cell r="W79">
            <v>1854</v>
          </cell>
          <cell r="X79">
            <v>1435</v>
          </cell>
          <cell r="Y79">
            <v>1520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G79">
            <v>25</v>
          </cell>
          <cell r="AI79">
            <v>0</v>
          </cell>
          <cell r="AM79">
            <v>4834</v>
          </cell>
          <cell r="AN79">
            <v>45166</v>
          </cell>
        </row>
        <row r="80">
          <cell r="A80" t="str">
            <v>GERALDSON ALEXANDER PEREZ ROSARIO</v>
          </cell>
          <cell r="G80" t="str">
            <v xml:space="preserve">11-DIRECCION TEC. DE LA INF. Y COM                                              </v>
          </cell>
          <cell r="H80" t="str">
            <v xml:space="preserve">TECNICO DE PROGRAMACION                 </v>
          </cell>
          <cell r="L80">
            <v>45000</v>
          </cell>
          <cell r="W80">
            <v>1148.33</v>
          </cell>
          <cell r="X80">
            <v>1291.5</v>
          </cell>
          <cell r="Y80">
            <v>1368</v>
          </cell>
          <cell r="Z80">
            <v>0</v>
          </cell>
          <cell r="AA80">
            <v>0</v>
          </cell>
          <cell r="AB80">
            <v>3000</v>
          </cell>
          <cell r="AE80">
            <v>0</v>
          </cell>
          <cell r="AG80">
            <v>25</v>
          </cell>
          <cell r="AI80">
            <v>0</v>
          </cell>
          <cell r="AM80">
            <v>6832.83</v>
          </cell>
          <cell r="AN80">
            <v>38167.17</v>
          </cell>
        </row>
        <row r="81">
          <cell r="A81" t="str">
            <v>HENRY JEAN CARLOS RAMIREZ ABREU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W81">
            <v>0</v>
          </cell>
          <cell r="X81">
            <v>1291.5</v>
          </cell>
          <cell r="Y81">
            <v>1368</v>
          </cell>
          <cell r="Z81">
            <v>1919.78</v>
          </cell>
          <cell r="AA81">
            <v>0</v>
          </cell>
          <cell r="AB81">
            <v>17364.669999999998</v>
          </cell>
          <cell r="AE81">
            <v>0</v>
          </cell>
          <cell r="AG81">
            <v>25</v>
          </cell>
          <cell r="AI81">
            <v>0</v>
          </cell>
          <cell r="AM81">
            <v>21968.95</v>
          </cell>
          <cell r="AN81">
            <v>23031.05</v>
          </cell>
        </row>
        <row r="82">
          <cell r="A82" t="str">
            <v>JOSMAR ASENCIO SOTO</v>
          </cell>
          <cell r="G82" t="str">
            <v xml:space="preserve">11-DIRECCION TEC. DE LA INF. Y COM                                              </v>
          </cell>
          <cell r="H82" t="str">
            <v xml:space="preserve">AUXILIAR ADMINISTRATIVO                 </v>
          </cell>
          <cell r="L82">
            <v>26000</v>
          </cell>
          <cell r="W82">
            <v>0</v>
          </cell>
          <cell r="X82">
            <v>746.2</v>
          </cell>
          <cell r="Y82">
            <v>790.4</v>
          </cell>
          <cell r="Z82">
            <v>0</v>
          </cell>
          <cell r="AA82">
            <v>0</v>
          </cell>
          <cell r="AB82">
            <v>0</v>
          </cell>
          <cell r="AE82">
            <v>0</v>
          </cell>
          <cell r="AG82">
            <v>25</v>
          </cell>
          <cell r="AI82">
            <v>0</v>
          </cell>
          <cell r="AM82">
            <v>1561.6</v>
          </cell>
          <cell r="AN82">
            <v>24438.400000000001</v>
          </cell>
        </row>
        <row r="83">
          <cell r="A83" t="str">
            <v>YONAIKY MIGUEL  MATOS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W83">
            <v>1148.33</v>
          </cell>
          <cell r="X83">
            <v>1291.5</v>
          </cell>
          <cell r="Y83">
            <v>1368</v>
          </cell>
          <cell r="Z83">
            <v>0</v>
          </cell>
          <cell r="AA83">
            <v>0</v>
          </cell>
          <cell r="AB83">
            <v>3902.83</v>
          </cell>
          <cell r="AE83">
            <v>0</v>
          </cell>
          <cell r="AG83">
            <v>25</v>
          </cell>
          <cell r="AI83">
            <v>0</v>
          </cell>
          <cell r="AM83">
            <v>7935.66</v>
          </cell>
          <cell r="AN83">
            <v>37064.339999999997</v>
          </cell>
        </row>
        <row r="84">
          <cell r="A84" t="str">
            <v>JOHANNY SAUL NOVAS FLORIAN</v>
          </cell>
          <cell r="G84" t="str">
            <v xml:space="preserve">11.3-SECCION DE DESARROLLO E IMPLEMENTACION DE SISTEMAS                         </v>
          </cell>
          <cell r="H84" t="str">
            <v xml:space="preserve">ANALISTA DE SISTEMAS INFORMATICO        </v>
          </cell>
          <cell r="L84">
            <v>65000</v>
          </cell>
          <cell r="W84">
            <v>4427.55</v>
          </cell>
          <cell r="X84">
            <v>1865.5</v>
          </cell>
          <cell r="Y84">
            <v>1976</v>
          </cell>
          <cell r="Z84">
            <v>0</v>
          </cell>
          <cell r="AA84">
            <v>0</v>
          </cell>
          <cell r="AB84">
            <v>0</v>
          </cell>
          <cell r="AE84">
            <v>0</v>
          </cell>
          <cell r="AG84">
            <v>25</v>
          </cell>
          <cell r="AI84">
            <v>0</v>
          </cell>
          <cell r="AM84">
            <v>8294.0499999999993</v>
          </cell>
          <cell r="AN84">
            <v>56705.95</v>
          </cell>
        </row>
        <row r="85">
          <cell r="A85" t="str">
            <v>JOAN RAFAEL UREÑA MARTINEZ</v>
          </cell>
          <cell r="G85" t="str">
            <v xml:space="preserve">11.4-SECCION DE SEGURIDAD Y MONITOREO                                           </v>
          </cell>
          <cell r="H85" t="str">
            <v xml:space="preserve">ENCARGADO(A)                            </v>
          </cell>
          <cell r="L85">
            <v>65000</v>
          </cell>
          <cell r="W85">
            <v>4427.55</v>
          </cell>
          <cell r="X85">
            <v>1865.5</v>
          </cell>
          <cell r="Y85">
            <v>1976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G85">
            <v>25</v>
          </cell>
          <cell r="AI85">
            <v>200</v>
          </cell>
          <cell r="AM85">
            <v>8294.0499999999993</v>
          </cell>
          <cell r="AN85">
            <v>56705.95</v>
          </cell>
        </row>
        <row r="86">
          <cell r="A86" t="str">
            <v>IRONELIS GALVAN ADAMEZ</v>
          </cell>
          <cell r="G86" t="str">
            <v xml:space="preserve">12-SUB-SEC. ADM. Y FINANCIERA                                                   </v>
          </cell>
          <cell r="H86" t="str">
            <v xml:space="preserve">ANALISTA FINANCIERO(A)                  </v>
          </cell>
          <cell r="L86">
            <v>60000</v>
          </cell>
          <cell r="W86">
            <v>3486.65</v>
          </cell>
          <cell r="X86">
            <v>1722</v>
          </cell>
          <cell r="Y86">
            <v>1824</v>
          </cell>
          <cell r="Z86">
            <v>0</v>
          </cell>
          <cell r="AA86">
            <v>0</v>
          </cell>
          <cell r="AB86">
            <v>0</v>
          </cell>
          <cell r="AE86">
            <v>0</v>
          </cell>
          <cell r="AG86">
            <v>25</v>
          </cell>
          <cell r="AI86">
            <v>0</v>
          </cell>
          <cell r="AM86">
            <v>7157.65</v>
          </cell>
          <cell r="AN86">
            <v>52842.35</v>
          </cell>
        </row>
        <row r="87">
          <cell r="A87" t="str">
            <v>ANNELISSA CRUZ GARCIA DE M.</v>
          </cell>
          <cell r="G87" t="str">
            <v xml:space="preserve">12.1-SECCION DE ADUANAS Y EXONERACIONES                                         </v>
          </cell>
          <cell r="H87" t="str">
            <v xml:space="preserve">ENC SEC ADUANAS Y EXON.                 </v>
          </cell>
          <cell r="L87">
            <v>65000</v>
          </cell>
          <cell r="W87">
            <v>4427.55</v>
          </cell>
          <cell r="X87">
            <v>1865.5</v>
          </cell>
          <cell r="Y87">
            <v>1976</v>
          </cell>
          <cell r="Z87">
            <v>0</v>
          </cell>
          <cell r="AA87">
            <v>0</v>
          </cell>
          <cell r="AB87">
            <v>1500</v>
          </cell>
          <cell r="AE87">
            <v>0</v>
          </cell>
          <cell r="AG87">
            <v>25</v>
          </cell>
          <cell r="AI87">
            <v>0</v>
          </cell>
          <cell r="AM87">
            <v>9894.0499999999993</v>
          </cell>
          <cell r="AN87">
            <v>55105.95</v>
          </cell>
        </row>
        <row r="88">
          <cell r="A88" t="str">
            <v>CANDIDA MARLENY GOMEZ FERMIN</v>
          </cell>
          <cell r="G88" t="str">
            <v xml:space="preserve">13-DIRECCION FINANCIERA                                                         </v>
          </cell>
          <cell r="H88" t="str">
            <v xml:space="preserve">CONTADOR(A)                             </v>
          </cell>
          <cell r="L88">
            <v>65000</v>
          </cell>
          <cell r="W88">
            <v>0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B88">
            <v>0</v>
          </cell>
          <cell r="AE88">
            <v>0</v>
          </cell>
          <cell r="AG88">
            <v>25</v>
          </cell>
          <cell r="AI88">
            <v>100</v>
          </cell>
          <cell r="AM88">
            <v>3916.5</v>
          </cell>
          <cell r="AN88">
            <v>61083.5</v>
          </cell>
        </row>
        <row r="89">
          <cell r="A89" t="str">
            <v>FIORDALISA TORIBIO TORIBIO</v>
          </cell>
          <cell r="G89" t="str">
            <v xml:space="preserve">13-DIRECCION FINANCIERA                                                         </v>
          </cell>
          <cell r="H89" t="str">
            <v xml:space="preserve">ANALISTA FINANCIERO                     </v>
          </cell>
          <cell r="L89">
            <v>50000</v>
          </cell>
          <cell r="W89">
            <v>1854</v>
          </cell>
          <cell r="X89">
            <v>1435</v>
          </cell>
          <cell r="Y89">
            <v>1520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G89">
            <v>25</v>
          </cell>
          <cell r="AI89">
            <v>100</v>
          </cell>
          <cell r="AM89">
            <v>4834</v>
          </cell>
          <cell r="AN89">
            <v>45166</v>
          </cell>
        </row>
        <row r="90">
          <cell r="A90" t="str">
            <v>MARTHA DE JESUS VENTURA MINAYA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W90">
            <v>1566.03</v>
          </cell>
          <cell r="X90">
            <v>1435</v>
          </cell>
          <cell r="Y90">
            <v>1520</v>
          </cell>
          <cell r="Z90">
            <v>1919.78</v>
          </cell>
          <cell r="AA90">
            <v>0</v>
          </cell>
          <cell r="AB90">
            <v>0</v>
          </cell>
          <cell r="AE90">
            <v>0</v>
          </cell>
          <cell r="AG90">
            <v>25</v>
          </cell>
          <cell r="AI90">
            <v>50</v>
          </cell>
          <cell r="AM90">
            <v>6465.81</v>
          </cell>
          <cell r="AN90">
            <v>43534.19</v>
          </cell>
        </row>
        <row r="91">
          <cell r="A91" t="str">
            <v>ANTONIO FABIAN RAMOS</v>
          </cell>
          <cell r="G91" t="str">
            <v xml:space="preserve">13.1-DEPARTAMENTO DE CONTABILIDAD                                               </v>
          </cell>
          <cell r="H91" t="str">
            <v xml:space="preserve">TECNICO DE CONTABILIDAD                 </v>
          </cell>
          <cell r="L91">
            <v>40000</v>
          </cell>
          <cell r="W91">
            <v>442.65</v>
          </cell>
          <cell r="X91">
            <v>1148</v>
          </cell>
          <cell r="Y91">
            <v>1216</v>
          </cell>
          <cell r="Z91">
            <v>0</v>
          </cell>
          <cell r="AA91">
            <v>0</v>
          </cell>
          <cell r="AB91">
            <v>0</v>
          </cell>
          <cell r="AE91">
            <v>0</v>
          </cell>
          <cell r="AG91">
            <v>25</v>
          </cell>
          <cell r="AI91">
            <v>0</v>
          </cell>
          <cell r="AM91">
            <v>2831.65</v>
          </cell>
          <cell r="AN91">
            <v>37168.35</v>
          </cell>
        </row>
        <row r="92">
          <cell r="A92" t="str">
            <v>CARMEN YOSELIN LEVASSEUR MOLINA</v>
          </cell>
          <cell r="G92" t="str">
            <v xml:space="preserve">13.1-DEPARTAMENTO DE CONTABILIDAD                                               </v>
          </cell>
          <cell r="H92" t="str">
            <v xml:space="preserve">ANALISTA FINANCIERO                     </v>
          </cell>
          <cell r="L92">
            <v>60000</v>
          </cell>
          <cell r="W92">
            <v>3486.65</v>
          </cell>
          <cell r="X92">
            <v>1722</v>
          </cell>
          <cell r="Y92">
            <v>1824</v>
          </cell>
          <cell r="Z92">
            <v>0</v>
          </cell>
          <cell r="AA92">
            <v>0</v>
          </cell>
          <cell r="AB92">
            <v>500</v>
          </cell>
          <cell r="AE92">
            <v>0</v>
          </cell>
          <cell r="AG92">
            <v>25</v>
          </cell>
          <cell r="AI92">
            <v>0</v>
          </cell>
          <cell r="AM92">
            <v>7657.65</v>
          </cell>
          <cell r="AN92">
            <v>52342.35</v>
          </cell>
        </row>
        <row r="93">
          <cell r="A93" t="str">
            <v>FRANCHESCA NOVAS DIAZ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50000</v>
          </cell>
          <cell r="W93">
            <v>1854</v>
          </cell>
          <cell r="X93">
            <v>1435</v>
          </cell>
          <cell r="Y93">
            <v>1520</v>
          </cell>
          <cell r="Z93">
            <v>0</v>
          </cell>
          <cell r="AA93">
            <v>0</v>
          </cell>
          <cell r="AB93">
            <v>0</v>
          </cell>
          <cell r="AE93">
            <v>0</v>
          </cell>
          <cell r="AG93">
            <v>25</v>
          </cell>
          <cell r="AI93">
            <v>0</v>
          </cell>
          <cell r="AM93">
            <v>4834</v>
          </cell>
          <cell r="AN93">
            <v>45166</v>
          </cell>
        </row>
        <row r="94">
          <cell r="A94" t="str">
            <v>GRISMAYRI PEÑA CORONADO</v>
          </cell>
          <cell r="G94" t="str">
            <v xml:space="preserve">13.1-DEPARTAMENTO DE CONTABILIDAD                                               </v>
          </cell>
          <cell r="H94" t="str">
            <v xml:space="preserve">TECNICO DE CONTABILIDAD                 </v>
          </cell>
          <cell r="L94">
            <v>36000</v>
          </cell>
          <cell r="W94">
            <v>0</v>
          </cell>
          <cell r="X94">
            <v>1033.2</v>
          </cell>
          <cell r="Y94">
            <v>1094.4000000000001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G94">
            <v>25</v>
          </cell>
          <cell r="AI94">
            <v>100</v>
          </cell>
          <cell r="AM94">
            <v>2152.6</v>
          </cell>
          <cell r="AN94">
            <v>33847.4</v>
          </cell>
        </row>
        <row r="95">
          <cell r="A95" t="str">
            <v>RENE POLANCO VIDAL</v>
          </cell>
          <cell r="G95" t="str">
            <v xml:space="preserve">13.1-DEPARTAMENTO DE CONTABILIDAD                                               </v>
          </cell>
          <cell r="H95" t="str">
            <v xml:space="preserve">CONTADOR(A)                             </v>
          </cell>
          <cell r="L95">
            <v>40000</v>
          </cell>
          <cell r="W95">
            <v>442.65</v>
          </cell>
          <cell r="X95">
            <v>1148</v>
          </cell>
          <cell r="Y95">
            <v>1216</v>
          </cell>
          <cell r="Z95">
            <v>0</v>
          </cell>
          <cell r="AA95">
            <v>0</v>
          </cell>
          <cell r="AB95">
            <v>0</v>
          </cell>
          <cell r="AE95">
            <v>0</v>
          </cell>
          <cell r="AG95">
            <v>25</v>
          </cell>
          <cell r="AI95">
            <v>0</v>
          </cell>
          <cell r="AM95">
            <v>2831.65</v>
          </cell>
          <cell r="AN95">
            <v>37168.35</v>
          </cell>
        </row>
        <row r="96">
          <cell r="A96" t="str">
            <v>VIRGINIA DESIREE CANELA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W96">
            <v>442.65</v>
          </cell>
          <cell r="X96">
            <v>1148</v>
          </cell>
          <cell r="Y96">
            <v>1216</v>
          </cell>
          <cell r="Z96">
            <v>0</v>
          </cell>
          <cell r="AA96">
            <v>0</v>
          </cell>
          <cell r="AB96">
            <v>0</v>
          </cell>
          <cell r="AE96">
            <v>0</v>
          </cell>
          <cell r="AG96">
            <v>25</v>
          </cell>
          <cell r="AI96">
            <v>0</v>
          </cell>
          <cell r="AM96">
            <v>2831.65</v>
          </cell>
          <cell r="AN96">
            <v>37168.35</v>
          </cell>
        </row>
        <row r="97">
          <cell r="A97" t="str">
            <v>NERY ALTAGRACIA DIAZ GARCIA</v>
          </cell>
          <cell r="G97" t="str">
            <v xml:space="preserve">13.2-DEPARTAMENTO DE TESORERIA                                                  </v>
          </cell>
          <cell r="H97" t="str">
            <v xml:space="preserve">ENCARGADO(A)                            </v>
          </cell>
          <cell r="L97">
            <v>120000</v>
          </cell>
          <cell r="W97">
            <v>16809.939999999999</v>
          </cell>
          <cell r="X97">
            <v>3444</v>
          </cell>
          <cell r="Y97">
            <v>3648</v>
          </cell>
          <cell r="Z97">
            <v>0</v>
          </cell>
          <cell r="AA97">
            <v>0</v>
          </cell>
          <cell r="AB97">
            <v>68525.850000000006</v>
          </cell>
          <cell r="AE97">
            <v>0</v>
          </cell>
          <cell r="AG97">
            <v>25</v>
          </cell>
          <cell r="AI97">
            <v>0</v>
          </cell>
          <cell r="AM97">
            <v>92452.79</v>
          </cell>
          <cell r="AN97">
            <v>27547.21</v>
          </cell>
        </row>
        <row r="98">
          <cell r="A98" t="str">
            <v>ALEJANDRO MOTA REYNOSO</v>
          </cell>
          <cell r="G98" t="str">
            <v xml:space="preserve">14-DIRECCION ADMINISTRATIVA                                                     </v>
          </cell>
          <cell r="H98" t="str">
            <v xml:space="preserve">TECNICO ADMINISTRATIVO                  </v>
          </cell>
          <cell r="L98">
            <v>40000</v>
          </cell>
          <cell r="W98">
            <v>442.65</v>
          </cell>
          <cell r="X98">
            <v>1148</v>
          </cell>
          <cell r="Y98">
            <v>1216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G98">
            <v>25</v>
          </cell>
          <cell r="AI98">
            <v>0</v>
          </cell>
          <cell r="AM98">
            <v>2831.65</v>
          </cell>
          <cell r="AN98">
            <v>37168.35</v>
          </cell>
        </row>
        <row r="99">
          <cell r="A99" t="str">
            <v>ANGELO DAVID PEREZ VENTURA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45000</v>
          </cell>
          <cell r="W99">
            <v>1148.33</v>
          </cell>
          <cell r="X99">
            <v>1291.5</v>
          </cell>
          <cell r="Y99">
            <v>1368</v>
          </cell>
          <cell r="Z99">
            <v>0</v>
          </cell>
          <cell r="AA99">
            <v>0</v>
          </cell>
          <cell r="AB99">
            <v>7753.12</v>
          </cell>
          <cell r="AE99">
            <v>0</v>
          </cell>
          <cell r="AG99">
            <v>25</v>
          </cell>
          <cell r="AI99">
            <v>0</v>
          </cell>
          <cell r="AM99">
            <v>11585.95</v>
          </cell>
          <cell r="AN99">
            <v>33414.050000000003</v>
          </cell>
        </row>
        <row r="100">
          <cell r="A100" t="str">
            <v>LUIS MANUEL RODRIGUEZ VARGAS</v>
          </cell>
          <cell r="G100" t="str">
            <v xml:space="preserve">14-DIRECCION ADMINISTRATIVA                                                     </v>
          </cell>
          <cell r="H100" t="str">
            <v xml:space="preserve">ANALISTA DE PROYECTOS                   </v>
          </cell>
          <cell r="L100">
            <v>60000</v>
          </cell>
          <cell r="W100">
            <v>3486.65</v>
          </cell>
          <cell r="X100">
            <v>1722</v>
          </cell>
          <cell r="Y100">
            <v>1824</v>
          </cell>
          <cell r="Z100">
            <v>0</v>
          </cell>
          <cell r="AA100">
            <v>0</v>
          </cell>
          <cell r="AB100">
            <v>0</v>
          </cell>
          <cell r="AE100">
            <v>0</v>
          </cell>
          <cell r="AG100">
            <v>25</v>
          </cell>
          <cell r="AI100">
            <v>0</v>
          </cell>
          <cell r="AM100">
            <v>7057.65</v>
          </cell>
          <cell r="AN100">
            <v>52942.35</v>
          </cell>
        </row>
        <row r="101">
          <cell r="A101" t="str">
            <v>JOSE CARLOS HERNANDEZ MARTINEZ</v>
          </cell>
          <cell r="G101" t="str">
            <v xml:space="preserve">14.2.1-SECCION DE MAYORDOMIA                                                    </v>
          </cell>
          <cell r="H101" t="str">
            <v xml:space="preserve">ENC. SECCION DE MAYORDOMIA              </v>
          </cell>
          <cell r="L101">
            <v>90000</v>
          </cell>
          <cell r="W101">
            <v>9753.19</v>
          </cell>
          <cell r="X101">
            <v>2583</v>
          </cell>
          <cell r="Y101">
            <v>2736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G101">
            <v>25</v>
          </cell>
          <cell r="AI101">
            <v>0</v>
          </cell>
          <cell r="AM101">
            <v>15097.19</v>
          </cell>
          <cell r="AN101">
            <v>74902.81</v>
          </cell>
        </row>
        <row r="102">
          <cell r="A102" t="str">
            <v>JUANA JACQUELINE ORTIZ SOTO</v>
          </cell>
          <cell r="G102" t="str">
            <v xml:space="preserve">14.2.3-SECCION DE ARCHIVO Y CORRESP.                                            </v>
          </cell>
          <cell r="H102" t="str">
            <v xml:space="preserve">ENC. ARCHIVO Y CORRESP.                 </v>
          </cell>
          <cell r="L102">
            <v>65000</v>
          </cell>
          <cell r="W102">
            <v>4043.59</v>
          </cell>
          <cell r="X102">
            <v>1865.5</v>
          </cell>
          <cell r="Y102">
            <v>1976</v>
          </cell>
          <cell r="Z102">
            <v>1919.78</v>
          </cell>
          <cell r="AA102">
            <v>0</v>
          </cell>
          <cell r="AB102">
            <v>0</v>
          </cell>
          <cell r="AE102">
            <v>0</v>
          </cell>
          <cell r="AG102">
            <v>25</v>
          </cell>
          <cell r="AI102">
            <v>0</v>
          </cell>
          <cell r="AM102">
            <v>9829.8700000000008</v>
          </cell>
          <cell r="AN102">
            <v>55170.13</v>
          </cell>
        </row>
        <row r="103">
          <cell r="A103" t="str">
            <v>ICAURY LISSETTE ALVAREZ ALVAREZ</v>
          </cell>
          <cell r="G103" t="str">
            <v xml:space="preserve">14.3-DPTO. DE COMPRAS Y CONTRATACIONES                                          </v>
          </cell>
          <cell r="H103" t="str">
            <v xml:space="preserve">TECNICO DE COMPRAS Y CONTRATACIONES     </v>
          </cell>
          <cell r="L103">
            <v>35000</v>
          </cell>
          <cell r="W103">
            <v>0</v>
          </cell>
          <cell r="X103">
            <v>1004.5</v>
          </cell>
          <cell r="Y103">
            <v>1064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G103">
            <v>25</v>
          </cell>
          <cell r="AI103">
            <v>0</v>
          </cell>
          <cell r="AM103">
            <v>2093.5</v>
          </cell>
          <cell r="AN103">
            <v>32906.5</v>
          </cell>
        </row>
        <row r="104">
          <cell r="A104" t="str">
            <v>WILSON ARIEL MEZON ESPINAL</v>
          </cell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L104">
            <v>50000</v>
          </cell>
          <cell r="W104">
            <v>1566.03</v>
          </cell>
          <cell r="X104">
            <v>1435</v>
          </cell>
          <cell r="Y104">
            <v>1520</v>
          </cell>
          <cell r="Z104">
            <v>1919.78</v>
          </cell>
          <cell r="AA104">
            <v>0</v>
          </cell>
          <cell r="AB104">
            <v>0</v>
          </cell>
          <cell r="AE104">
            <v>0</v>
          </cell>
          <cell r="AG104">
            <v>25</v>
          </cell>
          <cell r="AI104">
            <v>0</v>
          </cell>
          <cell r="AM104">
            <v>6465.81</v>
          </cell>
          <cell r="AN104">
            <v>43534.19</v>
          </cell>
        </row>
        <row r="105">
          <cell r="A105" t="str">
            <v>AMELIA CRUZ</v>
          </cell>
          <cell r="G105" t="str">
            <v xml:space="preserve">16-DIR.  DE CAP. Y FORM. PARA LOS GOB. LOC.                                     </v>
          </cell>
          <cell r="H105" t="str">
            <v xml:space="preserve">TECNICO ADMINISTRATIVO                  </v>
          </cell>
          <cell r="L105">
            <v>40000</v>
          </cell>
          <cell r="W105">
            <v>442.65</v>
          </cell>
          <cell r="X105">
            <v>1148</v>
          </cell>
          <cell r="Y105">
            <v>1216</v>
          </cell>
          <cell r="Z105">
            <v>0</v>
          </cell>
          <cell r="AA105">
            <v>0</v>
          </cell>
          <cell r="AB105">
            <v>0</v>
          </cell>
          <cell r="AE105">
            <v>0</v>
          </cell>
          <cell r="AG105">
            <v>25</v>
          </cell>
          <cell r="AI105">
            <v>0</v>
          </cell>
          <cell r="AM105">
            <v>2831.65</v>
          </cell>
          <cell r="AN105">
            <v>37168.35</v>
          </cell>
        </row>
        <row r="106">
          <cell r="A106" t="str">
            <v>AMNELIS GERALDINE GONZALEZ HERRERA</v>
          </cell>
          <cell r="G106" t="str">
            <v xml:space="preserve">16-DIR.  DE CAP. Y FORM. PARA LOS GOB. LOC.                                     </v>
          </cell>
          <cell r="H106" t="str">
            <v xml:space="preserve">TECNICO ADMINISTRATIVO                  </v>
          </cell>
          <cell r="L106">
            <v>36000</v>
          </cell>
          <cell r="W106">
            <v>0</v>
          </cell>
          <cell r="X106">
            <v>1033.2</v>
          </cell>
          <cell r="Y106">
            <v>1094.4000000000001</v>
          </cell>
          <cell r="Z106">
            <v>0</v>
          </cell>
          <cell r="AA106">
            <v>0</v>
          </cell>
          <cell r="AB106">
            <v>0</v>
          </cell>
          <cell r="AE106">
            <v>0</v>
          </cell>
          <cell r="AG106">
            <v>25</v>
          </cell>
          <cell r="AI106">
            <v>0</v>
          </cell>
          <cell r="AM106">
            <v>2152.6</v>
          </cell>
          <cell r="AN106">
            <v>33847.4</v>
          </cell>
        </row>
        <row r="107">
          <cell r="A107" t="str">
            <v>CESAR ROLANDO FLORES BAUTISTA</v>
          </cell>
          <cell r="G107" t="str">
            <v xml:space="preserve">16-DIR.  DE CAP. Y FORM. PARA LOS GOB. LOC.                                     </v>
          </cell>
          <cell r="H107" t="str">
            <v xml:space="preserve">ANALISTA DE CAPACITACION Y DESARROLLO   </v>
          </cell>
          <cell r="L107">
            <v>56000</v>
          </cell>
          <cell r="W107">
            <v>2733.93</v>
          </cell>
          <cell r="X107">
            <v>1607.2</v>
          </cell>
          <cell r="Y107">
            <v>1702.4</v>
          </cell>
          <cell r="Z107">
            <v>0</v>
          </cell>
          <cell r="AA107">
            <v>0</v>
          </cell>
          <cell r="AB107">
            <v>10327.280000000001</v>
          </cell>
          <cell r="AE107">
            <v>0</v>
          </cell>
          <cell r="AG107">
            <v>25</v>
          </cell>
          <cell r="AI107">
            <v>0</v>
          </cell>
          <cell r="AM107">
            <v>16495.810000000001</v>
          </cell>
          <cell r="AN107">
            <v>39504.19</v>
          </cell>
        </row>
        <row r="108">
          <cell r="A108" t="str">
            <v>LILIAN ALTAGRACIA DIAZ</v>
          </cell>
          <cell r="G108" t="str">
            <v xml:space="preserve">16-DIR.  DE CAP. Y FORM. PARA LOS GOB. LOC.                                     </v>
          </cell>
          <cell r="H108" t="str">
            <v xml:space="preserve">FACILITADOR(A)                          </v>
          </cell>
          <cell r="L108">
            <v>35000</v>
          </cell>
          <cell r="W108">
            <v>0</v>
          </cell>
          <cell r="X108">
            <v>1004.5</v>
          </cell>
          <cell r="Y108">
            <v>1064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G108">
            <v>25</v>
          </cell>
          <cell r="AI108">
            <v>0</v>
          </cell>
          <cell r="AM108">
            <v>2093.5</v>
          </cell>
          <cell r="AN108">
            <v>32906.5</v>
          </cell>
        </row>
        <row r="109">
          <cell r="A109" t="str">
            <v>MANUEL ALEJANDRO DE JESUS RUIZ</v>
          </cell>
          <cell r="G109" t="str">
            <v xml:space="preserve">16-DIR.  DE CAP. Y FORM. PARA LOS GOB. LOC.                                     </v>
          </cell>
          <cell r="H109" t="str">
            <v xml:space="preserve">COORDINADOR DE ESTUDIO Y CAPAC.  MNCPL  </v>
          </cell>
          <cell r="L109">
            <v>75000</v>
          </cell>
          <cell r="W109">
            <v>5541.44</v>
          </cell>
          <cell r="X109">
            <v>2152.5</v>
          </cell>
          <cell r="Y109">
            <v>2280</v>
          </cell>
          <cell r="Z109">
            <v>3839.56</v>
          </cell>
          <cell r="AA109">
            <v>0</v>
          </cell>
          <cell r="AB109">
            <v>0</v>
          </cell>
          <cell r="AE109">
            <v>0</v>
          </cell>
          <cell r="AG109">
            <v>25</v>
          </cell>
          <cell r="AI109">
            <v>100</v>
          </cell>
          <cell r="AM109">
            <v>13838.5</v>
          </cell>
          <cell r="AN109">
            <v>61161.5</v>
          </cell>
        </row>
        <row r="110">
          <cell r="A110" t="str">
            <v>MIGUEL ANGEL VELASQUEZ ARIAS</v>
          </cell>
          <cell r="G110" t="str">
            <v xml:space="preserve">16-DIR.  DE CAP. Y FORM. PARA LOS GOB. LOC.                                     </v>
          </cell>
          <cell r="H110" t="str">
            <v xml:space="preserve">TECNICO ADMINISTRATIVO                  </v>
          </cell>
          <cell r="L110">
            <v>40000</v>
          </cell>
          <cell r="W110">
            <v>442.65</v>
          </cell>
          <cell r="X110">
            <v>1148</v>
          </cell>
          <cell r="Y110">
            <v>1216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G110">
            <v>25</v>
          </cell>
          <cell r="AI110">
            <v>0</v>
          </cell>
          <cell r="AM110">
            <v>2831.65</v>
          </cell>
          <cell r="AN110">
            <v>37168.35</v>
          </cell>
        </row>
        <row r="111">
          <cell r="A111" t="str">
            <v>CRISTIAN ELIESER SILVERIO GARCIA</v>
          </cell>
          <cell r="G111" t="str">
            <v xml:space="preserve">20-DPTO. DE RESIDUOS SOLIDOS                                                    </v>
          </cell>
          <cell r="H111" t="str">
            <v xml:space="preserve">FACILITADOR(A)                          </v>
          </cell>
          <cell r="L111">
            <v>30000</v>
          </cell>
          <cell r="W111">
            <v>0</v>
          </cell>
          <cell r="X111">
            <v>861</v>
          </cell>
          <cell r="Y111">
            <v>912</v>
          </cell>
          <cell r="Z111">
            <v>0</v>
          </cell>
          <cell r="AA111">
            <v>0</v>
          </cell>
          <cell r="AB111">
            <v>3923.53</v>
          </cell>
          <cell r="AE111">
            <v>0</v>
          </cell>
          <cell r="AG111">
            <v>25</v>
          </cell>
          <cell r="AI111">
            <v>0</v>
          </cell>
          <cell r="AM111">
            <v>5721.53</v>
          </cell>
          <cell r="AN111">
            <v>24278.47</v>
          </cell>
        </row>
        <row r="112">
          <cell r="A112" t="str">
            <v>GABRIELA CRUZ</v>
          </cell>
          <cell r="G112" t="str">
            <v xml:space="preserve">16.1-DEPARTAMENTO DE ESTUDIOS Y CAPACITACION MUNICIPAL                          </v>
          </cell>
          <cell r="H112" t="str">
            <v xml:space="preserve">FACILITADOR(A)                          </v>
          </cell>
          <cell r="L112">
            <v>45000</v>
          </cell>
          <cell r="W112">
            <v>1148.33</v>
          </cell>
          <cell r="X112">
            <v>1291.5</v>
          </cell>
          <cell r="Y112">
            <v>1368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G112">
            <v>25</v>
          </cell>
          <cell r="AI112">
            <v>0</v>
          </cell>
          <cell r="AM112">
            <v>3832.83</v>
          </cell>
          <cell r="AN112">
            <v>41167.17</v>
          </cell>
        </row>
        <row r="113">
          <cell r="A113" t="str">
            <v>ANA CELIA CASTILLO ROSADO</v>
          </cell>
          <cell r="G113" t="str">
            <v xml:space="preserve">16.1.1-SECCION DE GESTION DE PLATAFORMA EN CAPACITACION MUNICIPAL               </v>
          </cell>
          <cell r="H113" t="str">
            <v xml:space="preserve">ENCARGADO(A)                            </v>
          </cell>
          <cell r="L113">
            <v>100000</v>
          </cell>
          <cell r="W113">
            <v>12105.44</v>
          </cell>
          <cell r="X113">
            <v>2870</v>
          </cell>
          <cell r="Y113">
            <v>3040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G113">
            <v>25</v>
          </cell>
          <cell r="AI113">
            <v>0</v>
          </cell>
          <cell r="AM113">
            <v>18040.439999999999</v>
          </cell>
          <cell r="AN113">
            <v>81959.56</v>
          </cell>
        </row>
        <row r="114">
          <cell r="A114" t="str">
            <v>ALBERTO MARTIN NUÑEZ RODRIGUEZ</v>
          </cell>
          <cell r="G114" t="str">
            <v xml:space="preserve">17.1-DPTO. DE ASESORIA CONST. MNCPLS                                            </v>
          </cell>
          <cell r="H114" t="str">
            <v xml:space="preserve">INGENIERO                               </v>
          </cell>
          <cell r="L114">
            <v>60000</v>
          </cell>
          <cell r="W114">
            <v>3486.65</v>
          </cell>
          <cell r="X114">
            <v>1722</v>
          </cell>
          <cell r="Y114">
            <v>1824</v>
          </cell>
          <cell r="Z114">
            <v>0</v>
          </cell>
          <cell r="AA114">
            <v>0</v>
          </cell>
          <cell r="AB114">
            <v>11692.48</v>
          </cell>
          <cell r="AE114">
            <v>0</v>
          </cell>
          <cell r="AG114">
            <v>25</v>
          </cell>
          <cell r="AI114">
            <v>0</v>
          </cell>
          <cell r="AM114">
            <v>18750.13</v>
          </cell>
          <cell r="AN114">
            <v>41249.870000000003</v>
          </cell>
        </row>
        <row r="115">
          <cell r="A115" t="str">
            <v>JOEL MENA MARIA</v>
          </cell>
          <cell r="G115" t="str">
            <v xml:space="preserve">17.1-DPTO. DE ASESORIA CONST. MNCPLS                                            </v>
          </cell>
          <cell r="H115" t="str">
            <v xml:space="preserve">ING. MECANICO                           </v>
          </cell>
          <cell r="L115">
            <v>60000</v>
          </cell>
          <cell r="W115">
            <v>3486.65</v>
          </cell>
          <cell r="X115">
            <v>1722</v>
          </cell>
          <cell r="Y115">
            <v>1824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G115">
            <v>25</v>
          </cell>
          <cell r="AI115">
            <v>0</v>
          </cell>
          <cell r="AM115">
            <v>7057.65</v>
          </cell>
          <cell r="AN115">
            <v>52942.35</v>
          </cell>
        </row>
        <row r="116">
          <cell r="A116" t="str">
            <v>JUAN GUILLERMO ACOSTA</v>
          </cell>
          <cell r="G116" t="str">
            <v xml:space="preserve">17.1-DPTO. DE ASESORIA CONST. MNCPLS                                            </v>
          </cell>
          <cell r="H116" t="str">
            <v xml:space="preserve">COORDINADOR DE CONST MNCPLS.            </v>
          </cell>
          <cell r="L116">
            <v>50000</v>
          </cell>
          <cell r="W116">
            <v>1854</v>
          </cell>
          <cell r="X116">
            <v>1435</v>
          </cell>
          <cell r="Y116">
            <v>1520</v>
          </cell>
          <cell r="Z116">
            <v>0</v>
          </cell>
          <cell r="AA116">
            <v>0</v>
          </cell>
          <cell r="AB116">
            <v>0</v>
          </cell>
          <cell r="AE116">
            <v>0</v>
          </cell>
          <cell r="AG116">
            <v>25</v>
          </cell>
          <cell r="AI116">
            <v>0</v>
          </cell>
          <cell r="AM116">
            <v>4834</v>
          </cell>
          <cell r="AN116">
            <v>45166</v>
          </cell>
        </row>
        <row r="117">
          <cell r="A117" t="str">
            <v>JUANA CECILIA RAMIREZ QUEVEDO</v>
          </cell>
          <cell r="G117" t="str">
            <v xml:space="preserve">17.1-DPTO. DE ASESORIA CONST. MNCPLS                                            </v>
          </cell>
          <cell r="H117" t="str">
            <v xml:space="preserve">TECNICO ADMINISTRATIVO                  </v>
          </cell>
          <cell r="L117">
            <v>40000</v>
          </cell>
          <cell r="W117">
            <v>442.65</v>
          </cell>
          <cell r="X117">
            <v>1148</v>
          </cell>
          <cell r="Y117">
            <v>1216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G117">
            <v>25</v>
          </cell>
          <cell r="AI117">
            <v>0</v>
          </cell>
          <cell r="AM117">
            <v>2831.65</v>
          </cell>
          <cell r="AN117">
            <v>37168.35</v>
          </cell>
        </row>
        <row r="118">
          <cell r="A118" t="str">
            <v>KEILIN AGUSTIN MORA MEDINA</v>
          </cell>
          <cell r="G118" t="str">
            <v xml:space="preserve">17.1-DPTO. DE ASESORIA CONST. MNCPLS                                            </v>
          </cell>
          <cell r="H118" t="str">
            <v xml:space="preserve">ARQUITECTO                              </v>
          </cell>
          <cell r="L118">
            <v>55000</v>
          </cell>
          <cell r="W118">
            <v>2559.6799999999998</v>
          </cell>
          <cell r="X118">
            <v>1578.5</v>
          </cell>
          <cell r="Y118">
            <v>1672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G118">
            <v>25</v>
          </cell>
          <cell r="AI118">
            <v>0</v>
          </cell>
          <cell r="AM118">
            <v>5835.18</v>
          </cell>
          <cell r="AN118">
            <v>49164.82</v>
          </cell>
        </row>
        <row r="119">
          <cell r="A119" t="str">
            <v>MAGDELYN ALTAGRACIA RODRIGUEZ OLIVIER</v>
          </cell>
          <cell r="G119" t="str">
            <v xml:space="preserve">17.1-DPTO. DE ASESORIA CONST. MNCPLS                                            </v>
          </cell>
          <cell r="H119" t="str">
            <v xml:space="preserve">TECNICO ADMINISTRATIVO                  </v>
          </cell>
          <cell r="L119">
            <v>45000</v>
          </cell>
          <cell r="W119">
            <v>1148.33</v>
          </cell>
          <cell r="X119">
            <v>1291.5</v>
          </cell>
          <cell r="Y119">
            <v>1368</v>
          </cell>
          <cell r="Z119">
            <v>0</v>
          </cell>
          <cell r="AA119">
            <v>0</v>
          </cell>
          <cell r="AB119">
            <v>0</v>
          </cell>
          <cell r="AE119">
            <v>0</v>
          </cell>
          <cell r="AG119">
            <v>25</v>
          </cell>
          <cell r="AI119">
            <v>0</v>
          </cell>
          <cell r="AM119">
            <v>3832.83</v>
          </cell>
          <cell r="AN119">
            <v>41167.17</v>
          </cell>
        </row>
        <row r="120">
          <cell r="A120" t="str">
            <v>MIRANDA AURORA RAMIREZ ACOSTA</v>
          </cell>
          <cell r="G120" t="str">
            <v xml:space="preserve">17.1-DPTO. DE ASESORIA CONST. MNCPLS                                            </v>
          </cell>
          <cell r="H120" t="str">
            <v xml:space="preserve">INGENIERO                               </v>
          </cell>
          <cell r="L120">
            <v>50000</v>
          </cell>
          <cell r="W120">
            <v>1854</v>
          </cell>
          <cell r="X120">
            <v>1435</v>
          </cell>
          <cell r="Y120">
            <v>1520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G120">
            <v>25</v>
          </cell>
          <cell r="AI120">
            <v>0</v>
          </cell>
          <cell r="AM120">
            <v>4834</v>
          </cell>
          <cell r="AN120">
            <v>45166</v>
          </cell>
        </row>
        <row r="121">
          <cell r="A121" t="str">
            <v>PERLA CONTRERAS ARROYO</v>
          </cell>
          <cell r="G121" t="str">
            <v xml:space="preserve">17.1-DPTO. DE ASESORIA CONST. MNCPLS                                            </v>
          </cell>
          <cell r="H121" t="str">
            <v xml:space="preserve">ARQUITECTO                              </v>
          </cell>
          <cell r="L121">
            <v>50000</v>
          </cell>
          <cell r="W121">
            <v>1854</v>
          </cell>
          <cell r="X121">
            <v>1435</v>
          </cell>
          <cell r="Y121">
            <v>1520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G121">
            <v>25</v>
          </cell>
          <cell r="AI121">
            <v>0</v>
          </cell>
          <cell r="AM121">
            <v>4834</v>
          </cell>
          <cell r="AN121">
            <v>45166</v>
          </cell>
        </row>
        <row r="122">
          <cell r="A122" t="str">
            <v>STAYLIN MENDOZA HEREDIA</v>
          </cell>
          <cell r="G122" t="str">
            <v xml:space="preserve">17.1-DPTO. DE ASESORIA CONST. MNCPLS                                            </v>
          </cell>
          <cell r="H122" t="str">
            <v xml:space="preserve">INGENIERO CIVIL                         </v>
          </cell>
          <cell r="L122">
            <v>55000</v>
          </cell>
          <cell r="W122">
            <v>2559.6799999999998</v>
          </cell>
          <cell r="X122">
            <v>1578.5</v>
          </cell>
          <cell r="Y122">
            <v>1672</v>
          </cell>
          <cell r="Z122">
            <v>0</v>
          </cell>
          <cell r="AA122">
            <v>0</v>
          </cell>
          <cell r="AB122">
            <v>1500</v>
          </cell>
          <cell r="AE122">
            <v>0</v>
          </cell>
          <cell r="AG122">
            <v>25</v>
          </cell>
          <cell r="AI122">
            <v>0</v>
          </cell>
          <cell r="AM122">
            <v>7335.18</v>
          </cell>
          <cell r="AN122">
            <v>47664.82</v>
          </cell>
        </row>
        <row r="123">
          <cell r="A123" t="str">
            <v>STEPHANY ESTHERLING CASTRO DE LA CRUZ</v>
          </cell>
          <cell r="G123" t="str">
            <v xml:space="preserve">17.1-DPTO. DE ASESORIA CONST. MNCPLS                                            </v>
          </cell>
          <cell r="H123" t="str">
            <v xml:space="preserve">INGENIERO CIVIL                         </v>
          </cell>
          <cell r="L123">
            <v>55000</v>
          </cell>
          <cell r="W123">
            <v>2559.6799999999998</v>
          </cell>
          <cell r="X123">
            <v>1578.5</v>
          </cell>
          <cell r="Y123">
            <v>1672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G123">
            <v>25</v>
          </cell>
          <cell r="AI123">
            <v>0</v>
          </cell>
          <cell r="AM123">
            <v>6035.18</v>
          </cell>
          <cell r="AN123">
            <v>48964.82</v>
          </cell>
        </row>
        <row r="124">
          <cell r="A124" t="str">
            <v>WILBERT RAFAEL DOMINGUEZ VILLANUEVA</v>
          </cell>
          <cell r="G124" t="str">
            <v xml:space="preserve">17.1-DPTO. DE ASESORIA CONST. MNCPLS                                            </v>
          </cell>
          <cell r="H124" t="str">
            <v xml:space="preserve">INGENIERO                               </v>
          </cell>
          <cell r="L124">
            <v>50000</v>
          </cell>
          <cell r="W124">
            <v>1854</v>
          </cell>
          <cell r="X124">
            <v>1435</v>
          </cell>
          <cell r="Y124">
            <v>1520</v>
          </cell>
          <cell r="Z124">
            <v>0</v>
          </cell>
          <cell r="AA124">
            <v>0</v>
          </cell>
          <cell r="AB124">
            <v>0</v>
          </cell>
          <cell r="AE124">
            <v>0</v>
          </cell>
          <cell r="AG124">
            <v>25</v>
          </cell>
          <cell r="AI124">
            <v>0</v>
          </cell>
          <cell r="AM124">
            <v>4834</v>
          </cell>
          <cell r="AN124">
            <v>45166</v>
          </cell>
        </row>
        <row r="125">
          <cell r="A125" t="str">
            <v>PEDRO EMMANUEL ACOSTA RODRIGUEZ</v>
          </cell>
          <cell r="G125" t="str">
            <v xml:space="preserve">17.1.1-SECCION DE TOPOGRAFIA                                                    </v>
          </cell>
          <cell r="H125" t="str">
            <v xml:space="preserve">TOPOGRAFO                               </v>
          </cell>
          <cell r="L125">
            <v>46000</v>
          </cell>
          <cell r="W125">
            <v>1001.49</v>
          </cell>
          <cell r="X125">
            <v>1320.2</v>
          </cell>
          <cell r="Y125">
            <v>1398.4</v>
          </cell>
          <cell r="Z125">
            <v>1919.78</v>
          </cell>
          <cell r="AA125">
            <v>1947.6</v>
          </cell>
          <cell r="AB125">
            <v>0</v>
          </cell>
          <cell r="AE125">
            <v>0</v>
          </cell>
          <cell r="AG125">
            <v>25</v>
          </cell>
          <cell r="AI125">
            <v>200</v>
          </cell>
          <cell r="AM125">
            <v>7612.47</v>
          </cell>
          <cell r="AN125">
            <v>38387.53</v>
          </cell>
        </row>
        <row r="126">
          <cell r="A126" t="str">
            <v>YARISSA MARLENE PEREZ TORIBIO</v>
          </cell>
          <cell r="G126" t="str">
            <v xml:space="preserve">17.1.2-SECCION DE DIS. PRESUPUESTO Y CUB.                                       </v>
          </cell>
          <cell r="H126" t="str">
            <v xml:space="preserve">ENCARGADO(A)                            </v>
          </cell>
          <cell r="L126">
            <v>65000</v>
          </cell>
          <cell r="W126">
            <v>4427.55</v>
          </cell>
          <cell r="X126">
            <v>1865.5</v>
          </cell>
          <cell r="Y126">
            <v>1976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G126">
            <v>25</v>
          </cell>
          <cell r="AI126">
            <v>0</v>
          </cell>
          <cell r="AM126">
            <v>8394.0499999999993</v>
          </cell>
          <cell r="AN126">
            <v>56605.95</v>
          </cell>
        </row>
        <row r="127">
          <cell r="A127" t="str">
            <v>KARLA NOELIA CONCEPCION MEDINA</v>
          </cell>
          <cell r="G127" t="str">
            <v xml:space="preserve">17.2-DPTO. DE APOYO TECNICO EN PLANEAMIENTO URBANO Y ORD. TERRITORIAL           </v>
          </cell>
          <cell r="H127" t="str">
            <v xml:space="preserve">COORDINADOR(A)                          </v>
          </cell>
          <cell r="L127">
            <v>85000</v>
          </cell>
          <cell r="W127">
            <v>8577.06</v>
          </cell>
          <cell r="X127">
            <v>2439.5</v>
          </cell>
          <cell r="Y127">
            <v>2584</v>
          </cell>
          <cell r="Z127">
            <v>0</v>
          </cell>
          <cell r="AA127">
            <v>0</v>
          </cell>
          <cell r="AB127">
            <v>0</v>
          </cell>
          <cell r="AE127">
            <v>0</v>
          </cell>
          <cell r="AG127">
            <v>25</v>
          </cell>
          <cell r="AI127">
            <v>0</v>
          </cell>
          <cell r="AM127">
            <v>13625.56</v>
          </cell>
          <cell r="AN127">
            <v>71374.44</v>
          </cell>
        </row>
        <row r="128">
          <cell r="A128" t="str">
            <v>PEDRO YUNIOR MARTINEZ THEN</v>
          </cell>
          <cell r="G128" t="str">
            <v xml:space="preserve">17.1.3-DIVISION APOYO EN EJEC. CUBICACION E INSPECCION                          </v>
          </cell>
          <cell r="H128" t="str">
            <v xml:space="preserve">TECNICO ADMINISTRATIVO                  </v>
          </cell>
          <cell r="L128">
            <v>40000</v>
          </cell>
          <cell r="W128">
            <v>442.65</v>
          </cell>
          <cell r="X128">
            <v>1148</v>
          </cell>
          <cell r="Y128">
            <v>1216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G128">
            <v>25</v>
          </cell>
          <cell r="AI128">
            <v>100</v>
          </cell>
          <cell r="AM128">
            <v>2831.65</v>
          </cell>
          <cell r="AN128">
            <v>37168.35</v>
          </cell>
        </row>
        <row r="129">
          <cell r="A129" t="str">
            <v>KAREN LISBETH RICARDO CORNIEL</v>
          </cell>
          <cell r="G129" t="str">
            <v xml:space="preserve">28-DIRECCION DE FORTALECIMIENTO Y CALIDAD EN LA GESTION MUNICIPAL               </v>
          </cell>
          <cell r="H129" t="str">
            <v xml:space="preserve">COORDINADOR(A)                          </v>
          </cell>
          <cell r="L129">
            <v>100000</v>
          </cell>
          <cell r="W129">
            <v>12105.44</v>
          </cell>
          <cell r="X129">
            <v>2870</v>
          </cell>
          <cell r="Y129">
            <v>3040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G129">
            <v>25</v>
          </cell>
          <cell r="AI129">
            <v>0</v>
          </cell>
          <cell r="AM129">
            <v>18040.439999999999</v>
          </cell>
          <cell r="AN129">
            <v>81959.56</v>
          </cell>
        </row>
        <row r="130">
          <cell r="A130" t="str">
            <v>RUTH YVELISSE MOLINA ASTACIO</v>
          </cell>
          <cell r="G130" t="str">
            <v xml:space="preserve">28.1-DEPARTAMENTO DE GESTION DE CONTROL INTERNO MUNICIPAL                       </v>
          </cell>
          <cell r="H130" t="str">
            <v xml:space="preserve">ENCARGADO(A)                            </v>
          </cell>
          <cell r="L130">
            <v>120000</v>
          </cell>
          <cell r="W130">
            <v>16809.939999999999</v>
          </cell>
          <cell r="X130">
            <v>3444</v>
          </cell>
          <cell r="Y130">
            <v>3648</v>
          </cell>
          <cell r="Z130">
            <v>0</v>
          </cell>
          <cell r="AA130">
            <v>0</v>
          </cell>
          <cell r="AB130">
            <v>0</v>
          </cell>
          <cell r="AE130">
            <v>0</v>
          </cell>
          <cell r="AG130">
            <v>25</v>
          </cell>
          <cell r="AI130">
            <v>0</v>
          </cell>
          <cell r="AM130">
            <v>23926.94</v>
          </cell>
          <cell r="AN130">
            <v>96073.06</v>
          </cell>
        </row>
        <row r="131">
          <cell r="A131" t="str">
            <v>JACQUELINE ZORRILLA TAVERAS</v>
          </cell>
          <cell r="G131" t="str">
            <v xml:space="preserve">28.2-DEPARTAMENTO DE APOYO A LA GESTION FINANCIERA MUNICIPAL                    </v>
          </cell>
          <cell r="H131" t="str">
            <v xml:space="preserve">ENCARGADO(A)                            </v>
          </cell>
          <cell r="L131">
            <v>120000</v>
          </cell>
          <cell r="W131">
            <v>16809.939999999999</v>
          </cell>
          <cell r="X131">
            <v>3444</v>
          </cell>
          <cell r="Y131">
            <v>3648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G131">
            <v>25</v>
          </cell>
          <cell r="AI131">
            <v>0</v>
          </cell>
          <cell r="AM131">
            <v>23926.94</v>
          </cell>
          <cell r="AN131">
            <v>96073.06</v>
          </cell>
        </row>
        <row r="132">
          <cell r="A132" t="str">
            <v>ROSA ELENA MESA CASTILLO</v>
          </cell>
          <cell r="G132" t="str">
            <v xml:space="preserve">28.4-SECCION DE APOYO A LA PLANIFICACION MUNICIPAL                              </v>
          </cell>
          <cell r="H132" t="str">
            <v xml:space="preserve">ENCARGADO(A)                            </v>
          </cell>
          <cell r="L132">
            <v>100000</v>
          </cell>
          <cell r="W132">
            <v>12105.44</v>
          </cell>
          <cell r="X132">
            <v>2870</v>
          </cell>
          <cell r="Y132">
            <v>3040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G132">
            <v>25</v>
          </cell>
          <cell r="AI132">
            <v>0</v>
          </cell>
          <cell r="AM132">
            <v>18040.439999999999</v>
          </cell>
          <cell r="AN132">
            <v>81959.56</v>
          </cell>
        </row>
        <row r="133">
          <cell r="A133" t="str">
            <v>RUBEN DARIO GOMEZ HERNANDEZ</v>
          </cell>
          <cell r="G133" t="str">
            <v xml:space="preserve">28.4-SECCION DE APOYO A LA PLANIFICACION MUNICIPAL                              </v>
          </cell>
          <cell r="H133" t="str">
            <v xml:space="preserve">ANALISTA DE PLANIFICACION               </v>
          </cell>
          <cell r="L133">
            <v>60000</v>
          </cell>
          <cell r="W133">
            <v>3486.65</v>
          </cell>
          <cell r="X133">
            <v>1722</v>
          </cell>
          <cell r="Y133">
            <v>1824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G133">
            <v>25</v>
          </cell>
          <cell r="AI133">
            <v>0</v>
          </cell>
          <cell r="AM133">
            <v>7057.65</v>
          </cell>
          <cell r="AN133">
            <v>52942.35</v>
          </cell>
        </row>
        <row r="134">
          <cell r="A134" t="str">
            <v>FRANCIS ALTAGRACIA JORGE GARCIA</v>
          </cell>
          <cell r="G134" t="str">
            <v xml:space="preserve">28.5-SECCION DE PARTICIPACION Y PRESUPUESTO PARTICIPATIVO                       </v>
          </cell>
          <cell r="H134" t="str">
            <v xml:space="preserve">ENCARGADO(A)                            </v>
          </cell>
          <cell r="L134">
            <v>100000</v>
          </cell>
          <cell r="W134">
            <v>12105.44</v>
          </cell>
          <cell r="X134">
            <v>2870</v>
          </cell>
          <cell r="Y134">
            <v>3040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G134">
            <v>25</v>
          </cell>
          <cell r="AH134">
            <v>0</v>
          </cell>
          <cell r="AI134">
            <v>0</v>
          </cell>
          <cell r="AM134">
            <v>18040.439999999999</v>
          </cell>
          <cell r="AN134">
            <v>81959.56</v>
          </cell>
        </row>
        <row r="135">
          <cell r="A135" t="str">
            <v>WILSON ASTACIO BELLIARD</v>
          </cell>
          <cell r="G135" t="str">
            <v xml:space="preserve">29-DIRECCION DE MONITOREO Y CAPACITACION DE LA GESTION MUNICIPAL                </v>
          </cell>
          <cell r="H135" t="str">
            <v xml:space="preserve">TECNICO ADMINISTRATIVO                  </v>
          </cell>
          <cell r="L135">
            <v>45000</v>
          </cell>
          <cell r="W135">
            <v>1148.33</v>
          </cell>
          <cell r="X135">
            <v>1291.5</v>
          </cell>
          <cell r="Y135">
            <v>1368</v>
          </cell>
          <cell r="Z135">
            <v>0</v>
          </cell>
          <cell r="AA135">
            <v>0</v>
          </cell>
          <cell r="AB135">
            <v>0</v>
          </cell>
          <cell r="AE135">
            <v>0</v>
          </cell>
          <cell r="AG135">
            <v>25</v>
          </cell>
          <cell r="AH135">
            <v>0</v>
          </cell>
          <cell r="AI135">
            <v>0</v>
          </cell>
          <cell r="AM135">
            <v>3832.83</v>
          </cell>
          <cell r="AN135">
            <v>41167.17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rzo-temporal-2026"/>
    </sheetNames>
    <sheetDataSet>
      <sheetData sheetId="0">
        <row r="2">
          <cell r="AP2" t="str">
            <v xml:space="preserve">Femenino  </v>
          </cell>
        </row>
        <row r="3">
          <cell r="AP3" t="str">
            <v xml:space="preserve">Femenino  </v>
          </cell>
        </row>
        <row r="4">
          <cell r="AP4" t="str">
            <v xml:space="preserve">Femenino  </v>
          </cell>
        </row>
        <row r="5">
          <cell r="AP5" t="str">
            <v xml:space="preserve">Masculino </v>
          </cell>
        </row>
        <row r="6">
          <cell r="AP6" t="str">
            <v xml:space="preserve">Masculino </v>
          </cell>
        </row>
        <row r="7">
          <cell r="AP7" t="str">
            <v xml:space="preserve">Femenino  </v>
          </cell>
        </row>
        <row r="8">
          <cell r="AP8" t="str">
            <v xml:space="preserve">Femenino  </v>
          </cell>
        </row>
        <row r="9">
          <cell r="AP9" t="str">
            <v xml:space="preserve">Femenino  </v>
          </cell>
        </row>
        <row r="10">
          <cell r="AP10" t="str">
            <v xml:space="preserve">Masculino </v>
          </cell>
        </row>
        <row r="11">
          <cell r="AP11" t="str">
            <v xml:space="preserve">Masculino </v>
          </cell>
        </row>
        <row r="12">
          <cell r="AP12" t="str">
            <v xml:space="preserve">Femenino  </v>
          </cell>
        </row>
        <row r="13">
          <cell r="AP13" t="str">
            <v xml:space="preserve">Masculino </v>
          </cell>
        </row>
        <row r="14">
          <cell r="AP14" t="str">
            <v xml:space="preserve">Masculino </v>
          </cell>
        </row>
        <row r="15">
          <cell r="AP15" t="str">
            <v xml:space="preserve">Masculino </v>
          </cell>
        </row>
        <row r="16">
          <cell r="AP16" t="str">
            <v xml:space="preserve">Femenino  </v>
          </cell>
        </row>
        <row r="17">
          <cell r="AP17" t="str">
            <v xml:space="preserve">Masculino </v>
          </cell>
        </row>
        <row r="18">
          <cell r="AP18" t="str">
            <v xml:space="preserve">Masculino </v>
          </cell>
        </row>
        <row r="19">
          <cell r="AP19" t="str">
            <v xml:space="preserve">Masculino </v>
          </cell>
        </row>
        <row r="20">
          <cell r="AP20" t="str">
            <v xml:space="preserve">Masculino </v>
          </cell>
        </row>
        <row r="21">
          <cell r="AP21" t="str">
            <v xml:space="preserve">Femenino  </v>
          </cell>
        </row>
        <row r="22">
          <cell r="AP22" t="str">
            <v xml:space="preserve">Femenino  </v>
          </cell>
        </row>
        <row r="23">
          <cell r="AP23" t="str">
            <v xml:space="preserve">Masculino </v>
          </cell>
        </row>
        <row r="24">
          <cell r="AP24" t="str">
            <v xml:space="preserve">Masculino </v>
          </cell>
        </row>
        <row r="25">
          <cell r="AP25" t="str">
            <v xml:space="preserve">Masculino </v>
          </cell>
        </row>
        <row r="27">
          <cell r="AP27" t="str">
            <v xml:space="preserve">Masculino </v>
          </cell>
        </row>
        <row r="28">
          <cell r="AP28" t="str">
            <v xml:space="preserve">Femenino  </v>
          </cell>
        </row>
        <row r="29">
          <cell r="AP29" t="str">
            <v xml:space="preserve">Femenino  </v>
          </cell>
        </row>
        <row r="30">
          <cell r="AP30" t="str">
            <v xml:space="preserve">Masculino </v>
          </cell>
        </row>
        <row r="31">
          <cell r="AP31" t="str">
            <v xml:space="preserve">Femenino  </v>
          </cell>
        </row>
        <row r="32">
          <cell r="AP32" t="str">
            <v xml:space="preserve">Femenino  </v>
          </cell>
        </row>
        <row r="33">
          <cell r="AP33" t="str">
            <v xml:space="preserve">Masculino </v>
          </cell>
        </row>
        <row r="34">
          <cell r="AP34" t="str">
            <v xml:space="preserve">Femenino  </v>
          </cell>
        </row>
        <row r="35">
          <cell r="AP35" t="str">
            <v xml:space="preserve">Masculino </v>
          </cell>
        </row>
        <row r="36">
          <cell r="AP36" t="str">
            <v xml:space="preserve">Femenino  </v>
          </cell>
        </row>
        <row r="37">
          <cell r="AP37" t="str">
            <v xml:space="preserve">Masculino </v>
          </cell>
        </row>
        <row r="38">
          <cell r="AP38" t="str">
            <v xml:space="preserve">Femenino  </v>
          </cell>
        </row>
        <row r="39">
          <cell r="AP39" t="str">
            <v xml:space="preserve">Femenino  </v>
          </cell>
        </row>
        <row r="40">
          <cell r="AP40" t="str">
            <v xml:space="preserve">Femenino  </v>
          </cell>
        </row>
        <row r="41">
          <cell r="AP41" t="str">
            <v xml:space="preserve">Femenino  </v>
          </cell>
        </row>
        <row r="43">
          <cell r="AP43" t="str">
            <v xml:space="preserve">Femenino  </v>
          </cell>
        </row>
        <row r="44">
          <cell r="AP44" t="str">
            <v xml:space="preserve">Masculino </v>
          </cell>
        </row>
        <row r="45">
          <cell r="AP45" t="str">
            <v xml:space="preserve">Femenino  </v>
          </cell>
        </row>
        <row r="46">
          <cell r="AP46" t="str">
            <v xml:space="preserve">Femenino  </v>
          </cell>
        </row>
        <row r="47">
          <cell r="AP47" t="str">
            <v xml:space="preserve">Femenino  </v>
          </cell>
        </row>
        <row r="48">
          <cell r="AP48" t="str">
            <v xml:space="preserve">Femenino  </v>
          </cell>
        </row>
        <row r="49">
          <cell r="AP49" t="str">
            <v xml:space="preserve">Masculino </v>
          </cell>
        </row>
        <row r="50">
          <cell r="AP50" t="str">
            <v xml:space="preserve">Femenino  </v>
          </cell>
        </row>
        <row r="51">
          <cell r="AP51" t="str">
            <v xml:space="preserve">Femenino  </v>
          </cell>
        </row>
        <row r="52">
          <cell r="AP52" t="str">
            <v xml:space="preserve">Masculino </v>
          </cell>
        </row>
        <row r="53">
          <cell r="AP53" t="str">
            <v xml:space="preserve">Femenino  </v>
          </cell>
        </row>
        <row r="54">
          <cell r="AP54" t="str">
            <v xml:space="preserve">Femenino  </v>
          </cell>
        </row>
        <row r="55">
          <cell r="AP55" t="str">
            <v xml:space="preserve">Femenino  </v>
          </cell>
        </row>
        <row r="56">
          <cell r="AP56" t="str">
            <v xml:space="preserve">Femenino  </v>
          </cell>
        </row>
        <row r="57">
          <cell r="AP57" t="str">
            <v xml:space="preserve">Femenino  </v>
          </cell>
        </row>
        <row r="58">
          <cell r="AP58" t="str">
            <v xml:space="preserve">Masculino </v>
          </cell>
        </row>
        <row r="59">
          <cell r="AP59" t="str">
            <v xml:space="preserve">Femenino  </v>
          </cell>
        </row>
        <row r="60">
          <cell r="AP60" t="str">
            <v xml:space="preserve">Masculino </v>
          </cell>
        </row>
        <row r="61">
          <cell r="AP61" t="str">
            <v xml:space="preserve">Femenino  </v>
          </cell>
        </row>
        <row r="63">
          <cell r="AP63" t="str">
            <v xml:space="preserve">Masculino </v>
          </cell>
        </row>
        <row r="64">
          <cell r="AP64" t="str">
            <v xml:space="preserve">Masculino </v>
          </cell>
        </row>
        <row r="65">
          <cell r="AP65" t="str">
            <v xml:space="preserve">Femenino  </v>
          </cell>
        </row>
        <row r="66">
          <cell r="AP66" t="str">
            <v xml:space="preserve">Femenino  </v>
          </cell>
        </row>
        <row r="67">
          <cell r="AP67" t="str">
            <v xml:space="preserve">Masculino </v>
          </cell>
        </row>
        <row r="68">
          <cell r="AP68" t="str">
            <v xml:space="preserve">Femenino  </v>
          </cell>
        </row>
        <row r="69">
          <cell r="AP69" t="str">
            <v xml:space="preserve">Femenino  </v>
          </cell>
        </row>
        <row r="70">
          <cell r="AP70" t="str">
            <v xml:space="preserve">Masculino </v>
          </cell>
        </row>
        <row r="71">
          <cell r="AP71" t="str">
            <v xml:space="preserve">Masculino </v>
          </cell>
        </row>
        <row r="72">
          <cell r="AP72" t="str">
            <v xml:space="preserve">Masculino </v>
          </cell>
        </row>
        <row r="73">
          <cell r="AP73" t="str">
            <v xml:space="preserve">Femenino  </v>
          </cell>
        </row>
        <row r="74">
          <cell r="AP74" t="str">
            <v xml:space="preserve">Masculino </v>
          </cell>
        </row>
        <row r="75">
          <cell r="AP75" t="str">
            <v xml:space="preserve">Masculino </v>
          </cell>
        </row>
        <row r="76">
          <cell r="AP76" t="str">
            <v xml:space="preserve">Masculino </v>
          </cell>
        </row>
        <row r="77">
          <cell r="AP77" t="str">
            <v xml:space="preserve">Masculino </v>
          </cell>
        </row>
        <row r="78">
          <cell r="AP78" t="str">
            <v xml:space="preserve">Masculino </v>
          </cell>
        </row>
        <row r="79">
          <cell r="AP79" t="str">
            <v xml:space="preserve">Masculino </v>
          </cell>
        </row>
        <row r="80">
          <cell r="AP80" t="str">
            <v xml:space="preserve">Masculino </v>
          </cell>
        </row>
        <row r="81">
          <cell r="AP81" t="str">
            <v xml:space="preserve">Masculino </v>
          </cell>
        </row>
        <row r="82">
          <cell r="AP82" t="str">
            <v xml:space="preserve">Masculino </v>
          </cell>
        </row>
        <row r="83">
          <cell r="AP83" t="str">
            <v xml:space="preserve">Masculino </v>
          </cell>
        </row>
        <row r="84">
          <cell r="AP84" t="str">
            <v xml:space="preserve">Masculino </v>
          </cell>
        </row>
        <row r="85">
          <cell r="AP85" t="str">
            <v xml:space="preserve">Masculino </v>
          </cell>
        </row>
        <row r="86">
          <cell r="AP86" t="str">
            <v xml:space="preserve">Masculino </v>
          </cell>
        </row>
        <row r="87">
          <cell r="AP87" t="str">
            <v xml:space="preserve">Masculino </v>
          </cell>
        </row>
        <row r="88">
          <cell r="AP88" t="str">
            <v xml:space="preserve">Masculino </v>
          </cell>
        </row>
        <row r="89">
          <cell r="AP89" t="str">
            <v xml:space="preserve">Femenino  </v>
          </cell>
        </row>
        <row r="90">
          <cell r="AP90" t="str">
            <v xml:space="preserve">Femenino  </v>
          </cell>
        </row>
        <row r="91">
          <cell r="AP91" t="str">
            <v xml:space="preserve">Femenino  </v>
          </cell>
        </row>
        <row r="92">
          <cell r="AP92" t="str">
            <v xml:space="preserve">Femenino  </v>
          </cell>
        </row>
        <row r="93">
          <cell r="AP93" t="str">
            <v xml:space="preserve">Femenino  </v>
          </cell>
        </row>
        <row r="94">
          <cell r="AP94" t="str">
            <v xml:space="preserve">Masculino </v>
          </cell>
        </row>
        <row r="95">
          <cell r="AP95" t="str">
            <v xml:space="preserve">Femenino  </v>
          </cell>
        </row>
        <row r="96">
          <cell r="AP96" t="str">
            <v xml:space="preserve">Femenino  </v>
          </cell>
        </row>
        <row r="97">
          <cell r="AP97" t="str">
            <v xml:space="preserve">Femenino  </v>
          </cell>
        </row>
        <row r="98">
          <cell r="AP98" t="str">
            <v xml:space="preserve">Masculino </v>
          </cell>
        </row>
        <row r="99">
          <cell r="AP99" t="str">
            <v xml:space="preserve">Femenino  </v>
          </cell>
        </row>
        <row r="100">
          <cell r="AP100" t="str">
            <v xml:space="preserve">Femenino  </v>
          </cell>
        </row>
        <row r="101">
          <cell r="AP101" t="str">
            <v xml:space="preserve">Masculino </v>
          </cell>
        </row>
        <row r="102">
          <cell r="AP102" t="str">
            <v xml:space="preserve">Masculino </v>
          </cell>
        </row>
        <row r="103">
          <cell r="AP103" t="str">
            <v xml:space="preserve">Masculino </v>
          </cell>
        </row>
        <row r="104">
          <cell r="AP104" t="str">
            <v xml:space="preserve">Masculino </v>
          </cell>
        </row>
        <row r="105">
          <cell r="AP105" t="str">
            <v xml:space="preserve">Masculino </v>
          </cell>
        </row>
        <row r="106">
          <cell r="AP106" t="str">
            <v xml:space="preserve">Femenino  </v>
          </cell>
        </row>
        <row r="107">
          <cell r="AP107" t="str">
            <v xml:space="preserve">Femenino  </v>
          </cell>
        </row>
        <row r="108">
          <cell r="AP108" t="str">
            <v xml:space="preserve">Femenino  </v>
          </cell>
        </row>
        <row r="109">
          <cell r="AP109" t="str">
            <v xml:space="preserve">Masculino </v>
          </cell>
        </row>
        <row r="110">
          <cell r="AP110" t="str">
            <v xml:space="preserve">Femenino  </v>
          </cell>
        </row>
        <row r="111">
          <cell r="AP111" t="str">
            <v xml:space="preserve">Femenino  </v>
          </cell>
        </row>
        <row r="112">
          <cell r="AP112" t="str">
            <v xml:space="preserve">Masculino </v>
          </cell>
        </row>
        <row r="113">
          <cell r="AP113" t="str">
            <v xml:space="preserve">Femenino  </v>
          </cell>
        </row>
        <row r="114">
          <cell r="AP114" t="str">
            <v xml:space="preserve">Masculino </v>
          </cell>
        </row>
        <row r="115">
          <cell r="AP115" t="str">
            <v xml:space="preserve">Masculino </v>
          </cell>
        </row>
        <row r="116">
          <cell r="AP116" t="str">
            <v xml:space="preserve">Masculino </v>
          </cell>
        </row>
        <row r="117">
          <cell r="AP117" t="str">
            <v xml:space="preserve">Masculino </v>
          </cell>
        </row>
        <row r="118">
          <cell r="AP118" t="str">
            <v xml:space="preserve">Masculino </v>
          </cell>
        </row>
        <row r="119">
          <cell r="AP119" t="str">
            <v xml:space="preserve">Femenino  </v>
          </cell>
        </row>
        <row r="120">
          <cell r="AP120" t="str">
            <v xml:space="preserve">Femenino  </v>
          </cell>
        </row>
        <row r="121">
          <cell r="AP121" t="str">
            <v xml:space="preserve">Masculino </v>
          </cell>
        </row>
        <row r="122">
          <cell r="AP122" t="str">
            <v xml:space="preserve">Masculino </v>
          </cell>
        </row>
        <row r="123">
          <cell r="AP123" t="str">
            <v xml:space="preserve">Masculino </v>
          </cell>
        </row>
        <row r="124">
          <cell r="AP124" t="str">
            <v xml:space="preserve">Femenino  </v>
          </cell>
        </row>
        <row r="125">
          <cell r="AP125" t="str">
            <v xml:space="preserve">Masculino </v>
          </cell>
        </row>
        <row r="126">
          <cell r="AP126" t="str">
            <v xml:space="preserve">Femenino  </v>
          </cell>
        </row>
        <row r="127">
          <cell r="AP127" t="str">
            <v xml:space="preserve">Femenino  </v>
          </cell>
        </row>
        <row r="128">
          <cell r="AP128" t="str">
            <v xml:space="preserve">Masculino </v>
          </cell>
        </row>
        <row r="129">
          <cell r="AP129" t="str">
            <v xml:space="preserve">Femenino  </v>
          </cell>
        </row>
        <row r="130">
          <cell r="AP130" t="str">
            <v xml:space="preserve">Masculino </v>
          </cell>
        </row>
        <row r="131">
          <cell r="AP131" t="str">
            <v xml:space="preserve">Femenino  </v>
          </cell>
        </row>
        <row r="132">
          <cell r="AP132" t="str">
            <v xml:space="preserve">Masculino </v>
          </cell>
        </row>
        <row r="133">
          <cell r="AP133" t="str">
            <v xml:space="preserve">Masculino </v>
          </cell>
        </row>
        <row r="134">
          <cell r="AP134" t="str">
            <v xml:space="preserve">Masculino </v>
          </cell>
        </row>
        <row r="135">
          <cell r="AP135" t="str">
            <v xml:space="preserve">Femenino  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ARGENTINA VALDEZ MATEO</v>
          </cell>
          <cell r="AQ2" t="str">
            <v xml:space="preserve"> 1/10/2025</v>
          </cell>
          <cell r="AR2" t="str">
            <v xml:space="preserve"> 1/04/2026</v>
          </cell>
        </row>
        <row r="3">
          <cell r="AQ3" t="str">
            <v xml:space="preserve"> 1/09/2025</v>
          </cell>
          <cell r="AR3" t="str">
            <v xml:space="preserve"> 1/03/2026</v>
          </cell>
        </row>
        <row r="4">
          <cell r="AQ4" t="str">
            <v xml:space="preserve"> 3/02/2026</v>
          </cell>
          <cell r="AR4" t="str">
            <v xml:space="preserve"> 3/08/2026</v>
          </cell>
        </row>
        <row r="5">
          <cell r="AQ5" t="str">
            <v xml:space="preserve"> 1/09/2025</v>
          </cell>
          <cell r="AR5" t="str">
            <v xml:space="preserve"> 1/03/2026</v>
          </cell>
        </row>
        <row r="6">
          <cell r="AQ6" t="str">
            <v xml:space="preserve"> 1/06/2025</v>
          </cell>
          <cell r="AR6" t="str">
            <v xml:space="preserve"> 1/12/2025</v>
          </cell>
        </row>
        <row r="7">
          <cell r="AQ7" t="str">
            <v xml:space="preserve"> 1/12/2025</v>
          </cell>
          <cell r="AR7" t="str">
            <v xml:space="preserve"> 1/06/2026</v>
          </cell>
        </row>
        <row r="8">
          <cell r="AQ8" t="str">
            <v xml:space="preserve"> 2/01/2026</v>
          </cell>
          <cell r="AR8" t="str">
            <v xml:space="preserve"> 1/07/2026</v>
          </cell>
        </row>
        <row r="9">
          <cell r="AQ9" t="str">
            <v xml:space="preserve"> 3/09/2025</v>
          </cell>
          <cell r="AR9" t="str">
            <v xml:space="preserve"> 3/03/2026</v>
          </cell>
        </row>
        <row r="10">
          <cell r="AQ10" t="str">
            <v xml:space="preserve"> 2/01/2026</v>
          </cell>
          <cell r="AR10" t="str">
            <v xml:space="preserve"> 2/07/2026</v>
          </cell>
        </row>
        <row r="11">
          <cell r="AQ11" t="str">
            <v xml:space="preserve"> 1/12/2025</v>
          </cell>
          <cell r="AR11" t="str">
            <v xml:space="preserve"> 1/06/2026</v>
          </cell>
        </row>
        <row r="12">
          <cell r="AQ12" t="str">
            <v>15/11/2025</v>
          </cell>
          <cell r="AR12" t="str">
            <v>15/05/2026</v>
          </cell>
        </row>
        <row r="13">
          <cell r="AQ13" t="str">
            <v xml:space="preserve"> 2/12/2025</v>
          </cell>
          <cell r="AR13" t="str">
            <v xml:space="preserve"> 2/06/2026</v>
          </cell>
        </row>
        <row r="14">
          <cell r="AQ14" t="str">
            <v xml:space="preserve"> 1/12/2025</v>
          </cell>
          <cell r="AR14" t="str">
            <v xml:space="preserve"> 1/06/2026</v>
          </cell>
        </row>
        <row r="15">
          <cell r="AQ15" t="str">
            <v xml:space="preserve"> 1/01/2026</v>
          </cell>
          <cell r="AR15" t="str">
            <v xml:space="preserve"> 1/07/2026</v>
          </cell>
        </row>
        <row r="16">
          <cell r="AQ16" t="str">
            <v xml:space="preserve"> 1/10/2025</v>
          </cell>
          <cell r="AR16" t="str">
            <v xml:space="preserve"> 1/04/2026</v>
          </cell>
        </row>
        <row r="17">
          <cell r="AQ17" t="str">
            <v xml:space="preserve"> 2/01/2025</v>
          </cell>
          <cell r="AR17" t="str">
            <v xml:space="preserve"> 2/07/2026</v>
          </cell>
        </row>
        <row r="18">
          <cell r="AQ18" t="str">
            <v xml:space="preserve"> 2/06/2025</v>
          </cell>
          <cell r="AR18" t="str">
            <v xml:space="preserve"> 2/12/2025</v>
          </cell>
        </row>
        <row r="19">
          <cell r="AQ19" t="str">
            <v xml:space="preserve"> 3/11/2025</v>
          </cell>
          <cell r="AR19" t="str">
            <v xml:space="preserve"> 3/05/2026</v>
          </cell>
        </row>
        <row r="20">
          <cell r="AQ20" t="str">
            <v xml:space="preserve"> 2/01/2026</v>
          </cell>
          <cell r="AR20" t="str">
            <v xml:space="preserve"> 2/07/2026</v>
          </cell>
        </row>
        <row r="21">
          <cell r="AQ21" t="str">
            <v xml:space="preserve"> 1/12/2025</v>
          </cell>
          <cell r="AR21" t="str">
            <v xml:space="preserve"> 1/12/2026</v>
          </cell>
        </row>
        <row r="22">
          <cell r="AQ22" t="str">
            <v xml:space="preserve"> 1/09/2025</v>
          </cell>
          <cell r="AR22" t="str">
            <v xml:space="preserve"> 1/03/2026</v>
          </cell>
        </row>
        <row r="23">
          <cell r="AQ23" t="str">
            <v>13/12/2025</v>
          </cell>
        </row>
        <row r="24">
          <cell r="AQ24" t="str">
            <v xml:space="preserve"> 3/11/2025</v>
          </cell>
          <cell r="AR24" t="str">
            <v xml:space="preserve"> 3/05/2026</v>
          </cell>
        </row>
        <row r="25">
          <cell r="AQ25" t="str">
            <v xml:space="preserve"> 1/12/2025</v>
          </cell>
          <cell r="AR25" t="str">
            <v xml:space="preserve"> 1/06/2026</v>
          </cell>
        </row>
        <row r="26">
          <cell r="AQ26" t="str">
            <v xml:space="preserve"> 3/02/2026</v>
          </cell>
          <cell r="AR26" t="str">
            <v xml:space="preserve"> 3/08/2026</v>
          </cell>
        </row>
        <row r="27">
          <cell r="AQ27" t="str">
            <v xml:space="preserve"> 2/01/2026</v>
          </cell>
          <cell r="AR27" t="str">
            <v xml:space="preserve"> 2/07/2026</v>
          </cell>
        </row>
        <row r="28">
          <cell r="AQ28" t="str">
            <v xml:space="preserve"> 1/06/2025</v>
          </cell>
          <cell r="AR28" t="str">
            <v xml:space="preserve"> 1/07/2026</v>
          </cell>
        </row>
        <row r="29">
          <cell r="AQ29" t="str">
            <v xml:space="preserve"> 3/11/2025</v>
          </cell>
          <cell r="AR29" t="str">
            <v xml:space="preserve"> 3/05/2026</v>
          </cell>
        </row>
        <row r="30">
          <cell r="AQ30" t="str">
            <v xml:space="preserve"> 1/11/2025</v>
          </cell>
          <cell r="AR30" t="str">
            <v xml:space="preserve"> 1/05/2026</v>
          </cell>
        </row>
        <row r="31">
          <cell r="AQ31" t="str">
            <v xml:space="preserve"> 1/09/2025</v>
          </cell>
          <cell r="AR31" t="str">
            <v xml:space="preserve"> 1/03/2026</v>
          </cell>
        </row>
        <row r="32">
          <cell r="AQ32" t="str">
            <v xml:space="preserve"> 2/02/2022</v>
          </cell>
          <cell r="AR32" t="str">
            <v xml:space="preserve"> 2/08/2026</v>
          </cell>
        </row>
        <row r="33">
          <cell r="AQ33" t="str">
            <v xml:space="preserve"> 1/02/2026</v>
          </cell>
          <cell r="AR33" t="str">
            <v xml:space="preserve"> 1/08/2026</v>
          </cell>
        </row>
        <row r="34">
          <cell r="AQ34" t="str">
            <v xml:space="preserve"> 1/09/2025</v>
          </cell>
          <cell r="AR34" t="str">
            <v xml:space="preserve"> 1/03/2026</v>
          </cell>
        </row>
        <row r="35">
          <cell r="AQ35" t="str">
            <v xml:space="preserve"> 1/08/2025</v>
          </cell>
          <cell r="AR35" t="str">
            <v xml:space="preserve"> 1/02/2026</v>
          </cell>
        </row>
        <row r="36">
          <cell r="AQ36" t="str">
            <v xml:space="preserve"> 1/09/2025</v>
          </cell>
          <cell r="AR36" t="str">
            <v xml:space="preserve"> 1/03/2026</v>
          </cell>
        </row>
        <row r="37">
          <cell r="AQ37" t="str">
            <v xml:space="preserve"> 1/09/2025</v>
          </cell>
          <cell r="AR37" t="str">
            <v xml:space="preserve"> 1/03/2026</v>
          </cell>
        </row>
        <row r="38">
          <cell r="AQ38" t="str">
            <v xml:space="preserve"> 3/02/2026</v>
          </cell>
          <cell r="AR38" t="str">
            <v xml:space="preserve"> 3/08/2026</v>
          </cell>
        </row>
        <row r="39">
          <cell r="AQ39" t="str">
            <v xml:space="preserve"> 1/11/2025</v>
          </cell>
          <cell r="AR39" t="str">
            <v xml:space="preserve"> 1/05/2026</v>
          </cell>
        </row>
        <row r="40">
          <cell r="AQ40" t="str">
            <v xml:space="preserve"> 1/01/2026</v>
          </cell>
          <cell r="AR40" t="str">
            <v xml:space="preserve"> 2/07/2026</v>
          </cell>
        </row>
        <row r="41">
          <cell r="AQ41" t="str">
            <v xml:space="preserve"> 2/12/2025</v>
          </cell>
          <cell r="AR41" t="str">
            <v xml:space="preserve"> 2/06/2026</v>
          </cell>
        </row>
        <row r="42">
          <cell r="AQ42" t="str">
            <v xml:space="preserve"> 3/02/2026</v>
          </cell>
          <cell r="AR42" t="str">
            <v xml:space="preserve"> 3/08/2026</v>
          </cell>
        </row>
        <row r="43">
          <cell r="AQ43" t="str">
            <v xml:space="preserve"> 1/09/2025</v>
          </cell>
          <cell r="AR43" t="str">
            <v xml:space="preserve"> 1/03/2026</v>
          </cell>
        </row>
        <row r="44">
          <cell r="AQ44" t="str">
            <v xml:space="preserve"> 1/12/2025</v>
          </cell>
          <cell r="AR44" t="str">
            <v xml:space="preserve"> 1/06/2026</v>
          </cell>
        </row>
        <row r="45">
          <cell r="AQ45" t="str">
            <v>16/10/2025</v>
          </cell>
          <cell r="AR45" t="str">
            <v>16/04/2026</v>
          </cell>
        </row>
        <row r="46">
          <cell r="AQ46" t="str">
            <v xml:space="preserve"> 3/02/2026</v>
          </cell>
          <cell r="AR46" t="str">
            <v xml:space="preserve"> 3/08/2026</v>
          </cell>
        </row>
        <row r="47">
          <cell r="AQ47" t="str">
            <v xml:space="preserve"> 3/02/2026</v>
          </cell>
          <cell r="AR47" t="str">
            <v xml:space="preserve"> 3/08/2026</v>
          </cell>
        </row>
        <row r="48">
          <cell r="AQ48" t="str">
            <v xml:space="preserve"> 2/01/2025</v>
          </cell>
          <cell r="AR48" t="str">
            <v xml:space="preserve"> 2/07/2026</v>
          </cell>
        </row>
        <row r="49">
          <cell r="AQ49" t="str">
            <v xml:space="preserve"> 1/12/2025</v>
          </cell>
          <cell r="AR49" t="str">
            <v xml:space="preserve"> 1/06/2026</v>
          </cell>
        </row>
        <row r="50">
          <cell r="AQ50" t="str">
            <v xml:space="preserve"> 2/06/2025</v>
          </cell>
          <cell r="AR50" t="str">
            <v xml:space="preserve"> 2/12/2025</v>
          </cell>
        </row>
        <row r="51">
          <cell r="AQ51" t="str">
            <v xml:space="preserve"> 1/12/2025</v>
          </cell>
          <cell r="AR51" t="str">
            <v xml:space="preserve"> 1/06/2026</v>
          </cell>
        </row>
        <row r="52">
          <cell r="AQ52" t="str">
            <v xml:space="preserve"> 1/12/2025</v>
          </cell>
          <cell r="AR52" t="str">
            <v xml:space="preserve"> 1/06/2026</v>
          </cell>
        </row>
        <row r="53">
          <cell r="AQ53" t="str">
            <v xml:space="preserve"> 1/12/2025</v>
          </cell>
          <cell r="AR53" t="str">
            <v xml:space="preserve"> 1/06/2026</v>
          </cell>
        </row>
        <row r="54">
          <cell r="AQ54" t="str">
            <v xml:space="preserve"> 3/02/2026</v>
          </cell>
          <cell r="AR54" t="str">
            <v xml:space="preserve"> 3/08/2026</v>
          </cell>
        </row>
        <row r="55">
          <cell r="AQ55" t="str">
            <v xml:space="preserve"> 1/12/2025</v>
          </cell>
          <cell r="AR55" t="str">
            <v xml:space="preserve"> 1/06/2026</v>
          </cell>
        </row>
        <row r="56">
          <cell r="AQ56" t="str">
            <v xml:space="preserve"> 1/12/2025</v>
          </cell>
          <cell r="AR56" t="str">
            <v xml:space="preserve"> 1/06/2026</v>
          </cell>
        </row>
        <row r="57">
          <cell r="AQ57" t="str">
            <v xml:space="preserve"> 2/06/2025</v>
          </cell>
          <cell r="AR57" t="str">
            <v xml:space="preserve"> 2/12/2025</v>
          </cell>
        </row>
        <row r="58">
          <cell r="AQ58" t="str">
            <v>15/11/2025</v>
          </cell>
          <cell r="AR58" t="str">
            <v>15/05/2026</v>
          </cell>
        </row>
        <row r="59">
          <cell r="AQ59" t="str">
            <v xml:space="preserve"> 3/08/2025</v>
          </cell>
          <cell r="AR59" t="str">
            <v xml:space="preserve"> 3/02/2026</v>
          </cell>
        </row>
        <row r="60">
          <cell r="AQ60" t="str">
            <v xml:space="preserve"> 3/02/2026</v>
          </cell>
          <cell r="AR60" t="str">
            <v xml:space="preserve"> 3/08/2026</v>
          </cell>
        </row>
        <row r="61">
          <cell r="AQ61" t="str">
            <v xml:space="preserve"> 1/04/2025</v>
          </cell>
          <cell r="AR61">
            <v>45940</v>
          </cell>
        </row>
        <row r="62">
          <cell r="AQ62" t="str">
            <v xml:space="preserve"> 1/10/2025</v>
          </cell>
          <cell r="AR62" t="str">
            <v xml:space="preserve"> 1/04/2026</v>
          </cell>
        </row>
        <row r="63">
          <cell r="AQ63" t="str">
            <v xml:space="preserve"> 1/10/2025</v>
          </cell>
          <cell r="AR63" t="str">
            <v xml:space="preserve"> 1/04/2026</v>
          </cell>
        </row>
        <row r="64">
          <cell r="AQ64" t="str">
            <v xml:space="preserve"> 3/02/2026</v>
          </cell>
          <cell r="AR64" t="str">
            <v xml:space="preserve"> 3/08/2026</v>
          </cell>
        </row>
        <row r="65">
          <cell r="AQ65" t="str">
            <v xml:space="preserve"> 3/02/2026</v>
          </cell>
          <cell r="AR65" t="str">
            <v xml:space="preserve"> 3/08/2026</v>
          </cell>
        </row>
        <row r="66">
          <cell r="AQ66" t="str">
            <v xml:space="preserve"> 2/11/2025</v>
          </cell>
          <cell r="AR66" t="str">
            <v xml:space="preserve"> 2/05/2026</v>
          </cell>
        </row>
        <row r="67">
          <cell r="AQ67" t="str">
            <v xml:space="preserve"> 3/02/2026</v>
          </cell>
          <cell r="AR67" t="str">
            <v xml:space="preserve"> 3/08/2026</v>
          </cell>
        </row>
        <row r="68">
          <cell r="AQ68" t="str">
            <v xml:space="preserve"> 1/09/2025</v>
          </cell>
          <cell r="AR68" t="str">
            <v xml:space="preserve"> 1/03/2026</v>
          </cell>
        </row>
        <row r="69">
          <cell r="AQ69" t="str">
            <v xml:space="preserve"> 1/09/2025</v>
          </cell>
          <cell r="AR69" t="str">
            <v xml:space="preserve"> 1/03/2026</v>
          </cell>
        </row>
        <row r="70">
          <cell r="AQ70" t="str">
            <v xml:space="preserve"> 1/12/2025</v>
          </cell>
          <cell r="AR70" t="str">
            <v xml:space="preserve"> 1/06/2025</v>
          </cell>
        </row>
        <row r="71">
          <cell r="AQ71" t="str">
            <v xml:space="preserve"> 1/06/2023</v>
          </cell>
        </row>
        <row r="72">
          <cell r="AQ72" t="str">
            <v xml:space="preserve"> 1/01/2026</v>
          </cell>
          <cell r="AR72" t="str">
            <v xml:space="preserve"> 1/07/2026</v>
          </cell>
        </row>
        <row r="73">
          <cell r="AQ73" t="str">
            <v xml:space="preserve"> 1/02/2026</v>
          </cell>
          <cell r="AR73" t="str">
            <v xml:space="preserve"> 1/08/2026</v>
          </cell>
        </row>
        <row r="74">
          <cell r="AQ74" t="str">
            <v xml:space="preserve"> 1/10/2025</v>
          </cell>
          <cell r="AR74" t="str">
            <v xml:space="preserve"> 1/04/2026</v>
          </cell>
        </row>
        <row r="75">
          <cell r="AQ75" t="str">
            <v xml:space="preserve"> 2/12/2025</v>
          </cell>
          <cell r="AR75" t="str">
            <v xml:space="preserve"> 2/06/2026</v>
          </cell>
        </row>
        <row r="76">
          <cell r="AQ76" t="str">
            <v xml:space="preserve"> 1/09/2025</v>
          </cell>
          <cell r="AR76" t="str">
            <v xml:space="preserve"> 1/03/2026</v>
          </cell>
        </row>
        <row r="77">
          <cell r="AQ77" t="str">
            <v xml:space="preserve"> 1/09/2025</v>
          </cell>
          <cell r="AR77" t="str">
            <v xml:space="preserve"> 1/03/2026</v>
          </cell>
        </row>
        <row r="78">
          <cell r="AQ78" t="str">
            <v xml:space="preserve"> 2/11/2025</v>
          </cell>
          <cell r="AR78" t="str">
            <v xml:space="preserve"> 1/05/2026</v>
          </cell>
        </row>
        <row r="79">
          <cell r="AQ79" t="str">
            <v xml:space="preserve"> 2/02/2026</v>
          </cell>
          <cell r="AR79" t="str">
            <v xml:space="preserve"> 2/08/2026</v>
          </cell>
        </row>
        <row r="80">
          <cell r="AQ80" t="str">
            <v xml:space="preserve"> 2/01/2026</v>
          </cell>
          <cell r="AR80" t="str">
            <v xml:space="preserve"> 2/07/2026</v>
          </cell>
        </row>
        <row r="81">
          <cell r="AQ81" t="str">
            <v xml:space="preserve"> 1/12/2025</v>
          </cell>
          <cell r="AR81" t="str">
            <v xml:space="preserve"> 1/06/2026</v>
          </cell>
        </row>
        <row r="82">
          <cell r="AQ82" t="str">
            <v xml:space="preserve"> 2/11/2025</v>
          </cell>
          <cell r="AR82" t="str">
            <v xml:space="preserve"> 2/05/2026</v>
          </cell>
        </row>
        <row r="83">
          <cell r="AQ83" t="str">
            <v xml:space="preserve"> 1/09/2025</v>
          </cell>
          <cell r="AR83" t="str">
            <v xml:space="preserve"> 1/03/2026</v>
          </cell>
        </row>
        <row r="84">
          <cell r="AQ84" t="str">
            <v xml:space="preserve"> 1/03/2025</v>
          </cell>
          <cell r="AR84" t="str">
            <v xml:space="preserve"> 1/06/2026</v>
          </cell>
        </row>
        <row r="85">
          <cell r="AQ85" t="str">
            <v xml:space="preserve"> 1/12/2025</v>
          </cell>
          <cell r="AR85" t="str">
            <v xml:space="preserve"> 1/06/2026</v>
          </cell>
        </row>
        <row r="86">
          <cell r="AQ86" t="str">
            <v xml:space="preserve"> 1/06/2025</v>
          </cell>
          <cell r="AR86" t="str">
            <v xml:space="preserve"> 1/03/2026</v>
          </cell>
        </row>
        <row r="87">
          <cell r="AQ87" t="str">
            <v xml:space="preserve"> 1/09/2025</v>
          </cell>
          <cell r="AR87" t="str">
            <v xml:space="preserve"> 1/03/2026</v>
          </cell>
        </row>
        <row r="88">
          <cell r="AQ88" t="str">
            <v xml:space="preserve"> 4/10/2025</v>
          </cell>
          <cell r="AR88" t="str">
            <v xml:space="preserve"> 4/04/2026</v>
          </cell>
        </row>
        <row r="89">
          <cell r="AQ89" t="str">
            <v xml:space="preserve"> 1/02/2026</v>
          </cell>
          <cell r="AR89" t="str">
            <v xml:space="preserve"> 1/08/2026</v>
          </cell>
        </row>
        <row r="90">
          <cell r="AQ90" t="str">
            <v xml:space="preserve"> 1/09/2025</v>
          </cell>
          <cell r="AR90" t="str">
            <v xml:space="preserve"> 1/03/2026</v>
          </cell>
        </row>
        <row r="91">
          <cell r="AQ91" t="str">
            <v xml:space="preserve"> 2/11/2025</v>
          </cell>
          <cell r="AR91" t="str">
            <v xml:space="preserve"> 2/05/2026</v>
          </cell>
        </row>
        <row r="92">
          <cell r="AQ92" t="str">
            <v xml:space="preserve"> 1/09/2025</v>
          </cell>
          <cell r="AR92" t="str">
            <v xml:space="preserve"> 1/03/2026</v>
          </cell>
        </row>
        <row r="93">
          <cell r="AQ93" t="str">
            <v xml:space="preserve"> 1/09/2025</v>
          </cell>
          <cell r="AR93" t="str">
            <v xml:space="preserve"> 1/03/2026</v>
          </cell>
        </row>
        <row r="94">
          <cell r="AQ94" t="str">
            <v xml:space="preserve"> 1/10/2025</v>
          </cell>
          <cell r="AR94" t="str">
            <v xml:space="preserve"> 1/04/2026</v>
          </cell>
        </row>
        <row r="95">
          <cell r="AQ95" t="str">
            <v xml:space="preserve"> 1/09/2025</v>
          </cell>
          <cell r="AR95" t="str">
            <v xml:space="preserve"> 1/03/2026</v>
          </cell>
        </row>
        <row r="96">
          <cell r="AQ96" t="str">
            <v xml:space="preserve"> 2/06/2025</v>
          </cell>
          <cell r="AR96" t="str">
            <v xml:space="preserve"> 2/12/2025</v>
          </cell>
        </row>
        <row r="97">
          <cell r="AQ97" t="str">
            <v xml:space="preserve"> 1/09/2025</v>
          </cell>
          <cell r="AR97" t="str">
            <v xml:space="preserve"> 1/03/2026</v>
          </cell>
        </row>
        <row r="98">
          <cell r="AQ98" t="str">
            <v xml:space="preserve"> 1/01/2026</v>
          </cell>
          <cell r="AR98" t="str">
            <v xml:space="preserve"> 1/07/2026</v>
          </cell>
        </row>
        <row r="99">
          <cell r="AQ99" t="str">
            <v xml:space="preserve"> 1/12/2025</v>
          </cell>
          <cell r="AR99" t="str">
            <v xml:space="preserve"> 1/06/2026</v>
          </cell>
        </row>
        <row r="100">
          <cell r="AQ100" t="str">
            <v xml:space="preserve"> 1/09/2025</v>
          </cell>
          <cell r="AR100" t="str">
            <v xml:space="preserve"> 1/03/2026</v>
          </cell>
        </row>
        <row r="101">
          <cell r="AQ101" t="str">
            <v xml:space="preserve"> 1/10/2025</v>
          </cell>
          <cell r="AR101" t="str">
            <v xml:space="preserve"> 1/04/2026</v>
          </cell>
        </row>
        <row r="102">
          <cell r="AQ102" t="str">
            <v xml:space="preserve"> 1/09/2025</v>
          </cell>
          <cell r="AR102" t="str">
            <v xml:space="preserve"> 1/03/2026</v>
          </cell>
        </row>
        <row r="103">
          <cell r="AQ103" t="str">
            <v xml:space="preserve"> 1/11/2025</v>
          </cell>
          <cell r="AR103" t="str">
            <v xml:space="preserve"> 1/05/2026</v>
          </cell>
        </row>
        <row r="104">
          <cell r="AQ104" t="str">
            <v xml:space="preserve"> 3/11/2025</v>
          </cell>
          <cell r="AR104" t="str">
            <v xml:space="preserve"> 3/05/2026</v>
          </cell>
        </row>
        <row r="105">
          <cell r="AQ105" t="str">
            <v xml:space="preserve"> 1/05/2025</v>
          </cell>
          <cell r="AR105" t="str">
            <v xml:space="preserve"> 1/11/2026</v>
          </cell>
        </row>
        <row r="106">
          <cell r="AQ106" t="str">
            <v xml:space="preserve"> 1/04/2025</v>
          </cell>
          <cell r="AR106" t="str">
            <v xml:space="preserve"> 1/10/2026</v>
          </cell>
        </row>
        <row r="107">
          <cell r="AQ107" t="str">
            <v xml:space="preserve"> 2/01/2026</v>
          </cell>
          <cell r="AR107" t="str">
            <v xml:space="preserve"> 2/07/2026</v>
          </cell>
        </row>
        <row r="108">
          <cell r="AQ108" t="str">
            <v xml:space="preserve"> 1/09/2025</v>
          </cell>
          <cell r="AR108" t="str">
            <v xml:space="preserve"> 1/03/2026</v>
          </cell>
        </row>
        <row r="109">
          <cell r="AQ109" t="str">
            <v>16/10/2025</v>
          </cell>
          <cell r="AR109" t="str">
            <v>16/04/2026</v>
          </cell>
        </row>
        <row r="110">
          <cell r="AQ110" t="str">
            <v xml:space="preserve"> 1/12/2025</v>
          </cell>
          <cell r="AR110" t="str">
            <v xml:space="preserve"> 1/06/2026</v>
          </cell>
        </row>
        <row r="111">
          <cell r="AQ111" t="str">
            <v xml:space="preserve"> 1/12/2025</v>
          </cell>
          <cell r="AR111" t="str">
            <v xml:space="preserve"> 1/06/2026</v>
          </cell>
        </row>
        <row r="112">
          <cell r="AQ112" t="str">
            <v>16/10/2025</v>
          </cell>
          <cell r="AR112" t="str">
            <v>16/04/2026</v>
          </cell>
        </row>
        <row r="113">
          <cell r="AQ113" t="str">
            <v xml:space="preserve"> 1/09/2025</v>
          </cell>
          <cell r="AR113" t="str">
            <v xml:space="preserve"> 1/03/2026</v>
          </cell>
        </row>
        <row r="114">
          <cell r="AQ114" t="str">
            <v xml:space="preserve"> 1/12/2025</v>
          </cell>
          <cell r="AR114" t="str">
            <v xml:space="preserve"> 1/06/2026</v>
          </cell>
        </row>
        <row r="115">
          <cell r="AQ115" t="str">
            <v xml:space="preserve"> 1/09/2025</v>
          </cell>
          <cell r="AR115" t="str">
            <v xml:space="preserve"> 1/03/2026</v>
          </cell>
        </row>
        <row r="116">
          <cell r="AQ116" t="str">
            <v xml:space="preserve"> 4/04/2025</v>
          </cell>
          <cell r="AR116" t="str">
            <v xml:space="preserve"> 4/10/2026</v>
          </cell>
        </row>
        <row r="117">
          <cell r="AQ117" t="str">
            <v xml:space="preserve"> 3/08/2025</v>
          </cell>
          <cell r="AR117" t="str">
            <v xml:space="preserve"> 3/02/2026</v>
          </cell>
        </row>
        <row r="118">
          <cell r="AQ118" t="str">
            <v xml:space="preserve"> 1/10/2025</v>
          </cell>
          <cell r="AR118" t="str">
            <v xml:space="preserve"> 1/04/2026</v>
          </cell>
        </row>
        <row r="119">
          <cell r="AQ119" t="str">
            <v xml:space="preserve"> 3/09/2025</v>
          </cell>
          <cell r="AR119" t="str">
            <v xml:space="preserve"> 3/03/2026</v>
          </cell>
        </row>
        <row r="120">
          <cell r="AQ120" t="str">
            <v xml:space="preserve"> 1/09/2025</v>
          </cell>
          <cell r="AR120" t="str">
            <v xml:space="preserve"> 1/03/2026</v>
          </cell>
        </row>
        <row r="121">
          <cell r="AQ121" t="str">
            <v xml:space="preserve"> 3/09/2025</v>
          </cell>
          <cell r="AR121" t="str">
            <v xml:space="preserve"> 3/03/2026</v>
          </cell>
        </row>
        <row r="123">
          <cell r="AQ123" t="str">
            <v xml:space="preserve"> 2/12/2025</v>
          </cell>
          <cell r="AR123" t="str">
            <v xml:space="preserve"> 2/06/2026</v>
          </cell>
        </row>
        <row r="124">
          <cell r="AQ124" t="str">
            <v>16/10/2025</v>
          </cell>
          <cell r="AR124" t="str">
            <v>16/04/2026</v>
          </cell>
        </row>
        <row r="125">
          <cell r="AQ125" t="str">
            <v xml:space="preserve"> 1/09/2025</v>
          </cell>
          <cell r="AR125" t="str">
            <v xml:space="preserve"> 1/03/2026</v>
          </cell>
        </row>
        <row r="126">
          <cell r="AQ126" t="str">
            <v xml:space="preserve"> 1/06/2025</v>
          </cell>
          <cell r="AR126" t="str">
            <v xml:space="preserve"> 1/12/2025</v>
          </cell>
        </row>
        <row r="127">
          <cell r="AQ127" t="str">
            <v xml:space="preserve"> 3/02/2026</v>
          </cell>
          <cell r="AR127" t="str">
            <v xml:space="preserve"> 3/08/2026</v>
          </cell>
        </row>
        <row r="128">
          <cell r="AQ128" t="str">
            <v xml:space="preserve"> 2/06/2025</v>
          </cell>
          <cell r="AR128" t="str">
            <v xml:space="preserve"> 2/12/2025</v>
          </cell>
        </row>
        <row r="129">
          <cell r="AQ129" t="str">
            <v xml:space="preserve"> 2/06/2025</v>
          </cell>
          <cell r="AR129" t="str">
            <v xml:space="preserve"> 2/12/2025</v>
          </cell>
        </row>
        <row r="130">
          <cell r="AQ130" t="str">
            <v xml:space="preserve"> 1/09/2025</v>
          </cell>
          <cell r="AR130" t="str">
            <v xml:space="preserve"> 1/03/2026</v>
          </cell>
        </row>
        <row r="131">
          <cell r="AQ131" t="str">
            <v xml:space="preserve"> 1/09/2025</v>
          </cell>
          <cell r="AR131" t="str">
            <v xml:space="preserve"> 1/03/2026</v>
          </cell>
        </row>
        <row r="132">
          <cell r="AQ132" t="str">
            <v xml:space="preserve"> 3/11/2025</v>
          </cell>
          <cell r="AR132" t="str">
            <v xml:space="preserve"> 3/05/2026</v>
          </cell>
        </row>
        <row r="133">
          <cell r="AQ133" t="str">
            <v xml:space="preserve"> 2/01/2026</v>
          </cell>
          <cell r="AR133" t="str">
            <v xml:space="preserve"> 2/07/2026</v>
          </cell>
        </row>
        <row r="134">
          <cell r="AQ134" t="str">
            <v xml:space="preserve"> 1/10/2025</v>
          </cell>
          <cell r="AR134" t="str">
            <v xml:space="preserve"> 1/04/2026</v>
          </cell>
        </row>
        <row r="135">
          <cell r="AQ135" t="str">
            <v xml:space="preserve"> 1/10/2025</v>
          </cell>
          <cell r="AR135" t="str">
            <v xml:space="preserve"> 1/04/2026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">
          <cell r="AA1" t="str">
            <v xml:space="preserve">COMP. SENASA </v>
          </cell>
        </row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W2">
            <v>1148.33</v>
          </cell>
          <cell r="X2">
            <v>1291.5</v>
          </cell>
          <cell r="Y2">
            <v>1368</v>
          </cell>
          <cell r="Z2">
            <v>0</v>
          </cell>
          <cell r="AA2">
            <v>0</v>
          </cell>
          <cell r="AB2">
            <v>0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W3">
            <v>0</v>
          </cell>
          <cell r="X3">
            <v>473.55</v>
          </cell>
          <cell r="Y3">
            <v>501.6</v>
          </cell>
          <cell r="Z3">
            <v>0</v>
          </cell>
          <cell r="AB3">
            <v>0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W4">
            <v>0</v>
          </cell>
          <cell r="X4">
            <v>473.55</v>
          </cell>
          <cell r="Y4">
            <v>501.6</v>
          </cell>
          <cell r="Z4">
            <v>0</v>
          </cell>
          <cell r="AB4">
            <v>0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W5">
            <v>0</v>
          </cell>
          <cell r="X5">
            <v>904.05</v>
          </cell>
          <cell r="Y5">
            <v>957.6</v>
          </cell>
          <cell r="Z5">
            <v>0</v>
          </cell>
          <cell r="AB5">
            <v>0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W6">
            <v>6309.35</v>
          </cell>
          <cell r="X6">
            <v>2152.5</v>
          </cell>
          <cell r="Y6">
            <v>2280</v>
          </cell>
          <cell r="Z6">
            <v>0</v>
          </cell>
          <cell r="AB6">
            <v>0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W7">
            <v>4427.55</v>
          </cell>
          <cell r="X7">
            <v>1865.5</v>
          </cell>
          <cell r="Y7">
            <v>1976</v>
          </cell>
          <cell r="Z7">
            <v>0</v>
          </cell>
          <cell r="AB7">
            <v>0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W8">
            <v>0</v>
          </cell>
          <cell r="X8">
            <v>717.5</v>
          </cell>
          <cell r="Y8">
            <v>760</v>
          </cell>
          <cell r="Z8">
            <v>0</v>
          </cell>
          <cell r="AB8">
            <v>0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W9">
            <v>0</v>
          </cell>
          <cell r="X9">
            <v>631.4</v>
          </cell>
          <cell r="Y9">
            <v>668.8</v>
          </cell>
          <cell r="Z9">
            <v>0</v>
          </cell>
          <cell r="AB9">
            <v>0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W10">
            <v>2726.33</v>
          </cell>
          <cell r="X10">
            <v>1664.6</v>
          </cell>
          <cell r="Y10">
            <v>1763.2</v>
          </cell>
          <cell r="Z10">
            <v>1919.78</v>
          </cell>
          <cell r="AB10">
            <v>0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W11">
            <v>0</v>
          </cell>
          <cell r="X11">
            <v>774.9</v>
          </cell>
          <cell r="Y11">
            <v>820.8</v>
          </cell>
          <cell r="Z11">
            <v>1919.78</v>
          </cell>
          <cell r="AB11">
            <v>0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W12">
            <v>0</v>
          </cell>
          <cell r="X12">
            <v>574</v>
          </cell>
          <cell r="Y12">
            <v>608</v>
          </cell>
          <cell r="Z12">
            <v>0</v>
          </cell>
          <cell r="AB12">
            <v>0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W13">
            <v>0</v>
          </cell>
          <cell r="X13">
            <v>602.70000000000005</v>
          </cell>
          <cell r="Y13">
            <v>638.4</v>
          </cell>
          <cell r="Z13">
            <v>0</v>
          </cell>
          <cell r="AB13">
            <v>0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W14">
            <v>0</v>
          </cell>
          <cell r="X14">
            <v>774.9</v>
          </cell>
          <cell r="Y14">
            <v>820.8</v>
          </cell>
          <cell r="Z14">
            <v>0</v>
          </cell>
          <cell r="AB14">
            <v>0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W15">
            <v>0</v>
          </cell>
          <cell r="X15">
            <v>602.70000000000005</v>
          </cell>
          <cell r="Y15">
            <v>638.4</v>
          </cell>
          <cell r="Z15">
            <v>0</v>
          </cell>
          <cell r="AB15">
            <v>0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W16">
            <v>0</v>
          </cell>
          <cell r="X16">
            <v>568.26</v>
          </cell>
          <cell r="Y16">
            <v>601.91999999999996</v>
          </cell>
          <cell r="Z16">
            <v>0</v>
          </cell>
          <cell r="AB16">
            <v>0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W17">
            <v>0</v>
          </cell>
          <cell r="X17">
            <v>660.1</v>
          </cell>
          <cell r="Y17">
            <v>699.2</v>
          </cell>
          <cell r="Z17">
            <v>0</v>
          </cell>
          <cell r="AB17">
            <v>0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W18">
            <v>0</v>
          </cell>
          <cell r="X18">
            <v>441.98</v>
          </cell>
          <cell r="Y18">
            <v>468.16</v>
          </cell>
          <cell r="Z18">
            <v>1919.78</v>
          </cell>
          <cell r="AB18">
            <v>0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W19">
            <v>0</v>
          </cell>
          <cell r="X19">
            <v>516.6</v>
          </cell>
          <cell r="Y19">
            <v>547.20000000000005</v>
          </cell>
          <cell r="Z19">
            <v>0</v>
          </cell>
          <cell r="AB19">
            <v>0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W20">
            <v>0</v>
          </cell>
          <cell r="X20">
            <v>1004.5</v>
          </cell>
          <cell r="Y20">
            <v>1064</v>
          </cell>
          <cell r="Z20">
            <v>1919.78</v>
          </cell>
          <cell r="AB20">
            <v>0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W21">
            <v>0</v>
          </cell>
          <cell r="X21">
            <v>473.55</v>
          </cell>
          <cell r="Y21">
            <v>501.6</v>
          </cell>
          <cell r="Z21">
            <v>0</v>
          </cell>
          <cell r="AB21">
            <v>0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W22">
            <v>16809.939999999999</v>
          </cell>
          <cell r="X22">
            <v>3444</v>
          </cell>
          <cell r="Y22">
            <v>3648</v>
          </cell>
          <cell r="Z22">
            <v>0</v>
          </cell>
          <cell r="AB22">
            <v>0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W23">
            <v>16809.939999999999</v>
          </cell>
          <cell r="X23">
            <v>3444</v>
          </cell>
          <cell r="Y23">
            <v>3648</v>
          </cell>
          <cell r="Z23">
            <v>0</v>
          </cell>
          <cell r="AB23">
            <v>0</v>
          </cell>
        </row>
        <row r="24">
          <cell r="A24" t="str">
            <v>LUIS BRITO</v>
          </cell>
          <cell r="G24" t="str">
            <v xml:space="preserve">10-SUB-SEC. DE GEST. Y ASIST. TEC. MNCPL                                        </v>
          </cell>
          <cell r="L24">
            <v>29400</v>
          </cell>
          <cell r="W24">
            <v>0</v>
          </cell>
          <cell r="X24">
            <v>843.78</v>
          </cell>
          <cell r="Y24">
            <v>893.76</v>
          </cell>
          <cell r="Z24">
            <v>0</v>
          </cell>
          <cell r="AB24">
            <v>0</v>
          </cell>
        </row>
        <row r="25">
          <cell r="A25" t="str">
            <v>MARCELINA FIORDALIZA DE JESUS C.</v>
          </cell>
          <cell r="G25" t="str">
            <v xml:space="preserve">10-SUB-SEC. DE GEST. Y ASIST. TEC. MNCPL                                        </v>
          </cell>
          <cell r="L25">
            <v>41000</v>
          </cell>
          <cell r="W25">
            <v>583.79</v>
          </cell>
          <cell r="X25">
            <v>1176.7</v>
          </cell>
          <cell r="Y25">
            <v>1246.4000000000001</v>
          </cell>
          <cell r="Z25">
            <v>0</v>
          </cell>
          <cell r="AB25">
            <v>0</v>
          </cell>
        </row>
        <row r="26">
          <cell r="A26" t="str">
            <v>MARIA DEL CARMEN REYNOSO</v>
          </cell>
          <cell r="G26" t="str">
            <v xml:space="preserve">10-SUB-SEC. DE GEST. Y ASIST. TEC. MNCPL                                        </v>
          </cell>
          <cell r="L26">
            <v>45000</v>
          </cell>
          <cell r="W26">
            <v>860.36</v>
          </cell>
          <cell r="X26">
            <v>1291.5</v>
          </cell>
          <cell r="Y26">
            <v>1368</v>
          </cell>
          <cell r="Z26">
            <v>1919.78</v>
          </cell>
          <cell r="AB26">
            <v>0</v>
          </cell>
        </row>
        <row r="27">
          <cell r="A27" t="str">
            <v>RAFAEL DE JESUS FRIAS ABREU</v>
          </cell>
          <cell r="G27" t="str">
            <v xml:space="preserve">10-SUB-SEC. DE GEST. Y ASIST. TEC. MNCPL                                        </v>
          </cell>
          <cell r="L27">
            <v>35000</v>
          </cell>
          <cell r="W27">
            <v>0</v>
          </cell>
          <cell r="X27">
            <v>1004.5</v>
          </cell>
          <cell r="Y27">
            <v>1064</v>
          </cell>
          <cell r="Z27">
            <v>0</v>
          </cell>
          <cell r="AB27">
            <v>0</v>
          </cell>
        </row>
        <row r="28">
          <cell r="A28" t="str">
            <v>FEDERICO JOSE ARES GERMAN</v>
          </cell>
          <cell r="G28" t="str">
            <v xml:space="preserve">10.3.1-SECCION DE ASIST. TECNICA ESP. EN POLICIA MUNICIPAL Y CUERPO DE BOMBEROS </v>
          </cell>
          <cell r="L28">
            <v>85000</v>
          </cell>
          <cell r="W28">
            <v>8577.06</v>
          </cell>
          <cell r="X28">
            <v>2439.5</v>
          </cell>
          <cell r="Y28">
            <v>2584</v>
          </cell>
          <cell r="Z28">
            <v>0</v>
          </cell>
          <cell r="AB28">
            <v>0</v>
          </cell>
        </row>
        <row r="29">
          <cell r="A29" t="str">
            <v>MARIA CASTILLO GUERRERO</v>
          </cell>
          <cell r="G29" t="str">
            <v xml:space="preserve">10.3.2-SECCION DE APOYO A LA GESTION AMBIENTAL Y DE RIESGO                      </v>
          </cell>
          <cell r="L29">
            <v>16500</v>
          </cell>
          <cell r="W29">
            <v>0</v>
          </cell>
          <cell r="X29">
            <v>473.55</v>
          </cell>
          <cell r="Y29">
            <v>501.6</v>
          </cell>
          <cell r="Z29">
            <v>0</v>
          </cell>
          <cell r="AB29">
            <v>0</v>
          </cell>
        </row>
        <row r="30">
          <cell r="A30" t="str">
            <v>MARTIN FRANCO PEREZ</v>
          </cell>
          <cell r="G30" t="str">
            <v xml:space="preserve">10.3.2-SECCION DE APOYO A LA GESTION AMBIENTAL Y DE RIESGO                      </v>
          </cell>
          <cell r="L30">
            <v>11000</v>
          </cell>
          <cell r="W30">
            <v>0</v>
          </cell>
          <cell r="X30">
            <v>315.7</v>
          </cell>
          <cell r="Y30">
            <v>334.4</v>
          </cell>
          <cell r="Z30">
            <v>0</v>
          </cell>
          <cell r="AB30">
            <v>0</v>
          </cell>
        </row>
        <row r="31">
          <cell r="A31" t="str">
            <v>CARLOS ANTONIO SANTOS CONCEPCION</v>
          </cell>
          <cell r="G31" t="str">
            <v xml:space="preserve">10.4-DPTO. DE PROG. ESP. PARA LOS GOB.LOC. Y COORD. DEL PROYECTO DE TITULACION  </v>
          </cell>
          <cell r="L31">
            <v>22000</v>
          </cell>
          <cell r="W31">
            <v>0</v>
          </cell>
          <cell r="X31">
            <v>631.4</v>
          </cell>
          <cell r="Y31">
            <v>668.8</v>
          </cell>
          <cell r="Z31">
            <v>0</v>
          </cell>
          <cell r="AB31">
            <v>0</v>
          </cell>
        </row>
        <row r="32">
          <cell r="A32" t="str">
            <v>ALTAGRACIA CASTILLO BERROA</v>
          </cell>
          <cell r="G32" t="str">
            <v xml:space="preserve">12-SUB-SEC. ADM. Y FINANCIERA                                                   </v>
          </cell>
          <cell r="L32">
            <v>45000</v>
          </cell>
          <cell r="W32">
            <v>1148.33</v>
          </cell>
          <cell r="X32">
            <v>1291.5</v>
          </cell>
          <cell r="Y32">
            <v>1368</v>
          </cell>
          <cell r="Z32">
            <v>0</v>
          </cell>
          <cell r="AB32">
            <v>0</v>
          </cell>
        </row>
        <row r="33">
          <cell r="A33" t="str">
            <v>EMILIA RIJO SANTANA</v>
          </cell>
          <cell r="G33" t="str">
            <v xml:space="preserve">13-DIRECCION FINANCIERA                                                         </v>
          </cell>
          <cell r="L33">
            <v>37000</v>
          </cell>
          <cell r="W33">
            <v>19.25</v>
          </cell>
          <cell r="X33">
            <v>1061.9000000000001</v>
          </cell>
          <cell r="Y33">
            <v>1124.8</v>
          </cell>
          <cell r="Z33">
            <v>0</v>
          </cell>
          <cell r="AB33">
            <v>0</v>
          </cell>
        </row>
        <row r="34">
          <cell r="A34" t="str">
            <v>JOSEFINA ALTAGACIA RAMOS CABRERA</v>
          </cell>
          <cell r="G34" t="str">
            <v xml:space="preserve">13-DIRECCION FINANCIERA                                                         </v>
          </cell>
          <cell r="L34">
            <v>125000</v>
          </cell>
          <cell r="W34">
            <v>17986.060000000001</v>
          </cell>
          <cell r="X34">
            <v>3587.5</v>
          </cell>
          <cell r="Y34">
            <v>3800</v>
          </cell>
          <cell r="Z34">
            <v>0</v>
          </cell>
          <cell r="AB34">
            <v>0</v>
          </cell>
        </row>
        <row r="35">
          <cell r="A35" t="str">
            <v>DAYSE MORILLO ENCARNACION</v>
          </cell>
          <cell r="G35" t="str">
            <v xml:space="preserve">13.1-DEPARTAMENTO DE CONTABILIDAD                                               </v>
          </cell>
          <cell r="L35">
            <v>40000</v>
          </cell>
          <cell r="W35">
            <v>442.65</v>
          </cell>
          <cell r="X35">
            <v>1148</v>
          </cell>
          <cell r="Y35">
            <v>1216</v>
          </cell>
          <cell r="Z35">
            <v>0</v>
          </cell>
          <cell r="AB35">
            <v>0</v>
          </cell>
        </row>
        <row r="36">
          <cell r="A36" t="str">
            <v>KATTIS YAZMIN PEREZ VOLQUEZ</v>
          </cell>
          <cell r="G36" t="str">
            <v xml:space="preserve">13.1-DEPARTAMENTO DE CONTABILIDAD                                               </v>
          </cell>
          <cell r="L36">
            <v>23000</v>
          </cell>
          <cell r="W36">
            <v>0</v>
          </cell>
          <cell r="X36">
            <v>660.1</v>
          </cell>
          <cell r="Y36">
            <v>699.2</v>
          </cell>
          <cell r="Z36">
            <v>0</v>
          </cell>
          <cell r="AB36">
            <v>0</v>
          </cell>
        </row>
        <row r="37">
          <cell r="A37" t="str">
            <v>LUIS JOSE MAYANS ESCOVAR</v>
          </cell>
          <cell r="G37" t="str">
            <v xml:space="preserve">13.1-DEPARTAMENTO DE CONTABILIDAD                                               </v>
          </cell>
          <cell r="L37">
            <v>35000</v>
          </cell>
          <cell r="W37">
            <v>0</v>
          </cell>
          <cell r="X37">
            <v>1004.5</v>
          </cell>
          <cell r="Y37">
            <v>1064</v>
          </cell>
          <cell r="Z37">
            <v>0</v>
          </cell>
          <cell r="AB37">
            <v>0</v>
          </cell>
        </row>
        <row r="38">
          <cell r="A38" t="str">
            <v>SECUNDINA CASTILLO MARTINEZ</v>
          </cell>
          <cell r="G38" t="str">
            <v xml:space="preserve">13.1-DEPARTAMENTO DE CONTABILIDAD                                               </v>
          </cell>
          <cell r="L38">
            <v>60000</v>
          </cell>
          <cell r="W38">
            <v>3486.65</v>
          </cell>
          <cell r="X38">
            <v>1722</v>
          </cell>
          <cell r="Y38">
            <v>1824</v>
          </cell>
          <cell r="Z38">
            <v>0</v>
          </cell>
          <cell r="AB38">
            <v>0</v>
          </cell>
        </row>
        <row r="39">
          <cell r="A39" t="str">
            <v>BERNABE GREGORIO PEÑA HERRERA</v>
          </cell>
          <cell r="G39" t="str">
            <v xml:space="preserve">14.1-DPTO. DE SEGURIDAD                                                         </v>
          </cell>
          <cell r="L39">
            <v>16500</v>
          </cell>
          <cell r="W39">
            <v>0</v>
          </cell>
          <cell r="X39">
            <v>473.55</v>
          </cell>
          <cell r="Y39">
            <v>501.6</v>
          </cell>
          <cell r="Z39">
            <v>0</v>
          </cell>
          <cell r="AB39">
            <v>0</v>
          </cell>
        </row>
        <row r="40">
          <cell r="A40" t="str">
            <v>FRANCISCO HERRERA</v>
          </cell>
          <cell r="G40" t="str">
            <v xml:space="preserve">14.1-DPTO. DE SEGURIDAD                                                         </v>
          </cell>
          <cell r="L40">
            <v>13200</v>
          </cell>
          <cell r="W40">
            <v>0</v>
          </cell>
          <cell r="X40">
            <v>378.84</v>
          </cell>
          <cell r="Y40">
            <v>401.28</v>
          </cell>
          <cell r="Z40">
            <v>0</v>
          </cell>
          <cell r="AB40">
            <v>0</v>
          </cell>
        </row>
        <row r="41">
          <cell r="A41" t="str">
            <v>HECTOR RAFAEL UREÑA ESTEVEZ</v>
          </cell>
          <cell r="G41" t="str">
            <v xml:space="preserve">14.1-DPTO. DE SEGURIDAD                                                         </v>
          </cell>
          <cell r="L41">
            <v>21000</v>
          </cell>
          <cell r="W41">
            <v>0</v>
          </cell>
          <cell r="X41">
            <v>602.70000000000005</v>
          </cell>
          <cell r="Y41">
            <v>638.4</v>
          </cell>
          <cell r="Z41">
            <v>0</v>
          </cell>
          <cell r="AB41">
            <v>0</v>
          </cell>
        </row>
        <row r="42">
          <cell r="A42" t="str">
            <v>JUAN ISIDRO GRATEREAUX BAEZ</v>
          </cell>
          <cell r="G42" t="str">
            <v xml:space="preserve">14.1-DPTO. DE SEGURIDAD                                                         </v>
          </cell>
          <cell r="L42">
            <v>14000</v>
          </cell>
          <cell r="W42">
            <v>0</v>
          </cell>
          <cell r="X42">
            <v>401.8</v>
          </cell>
          <cell r="Y42">
            <v>425.6</v>
          </cell>
          <cell r="Z42">
            <v>0</v>
          </cell>
          <cell r="AB42">
            <v>0</v>
          </cell>
        </row>
        <row r="43">
          <cell r="A43" t="str">
            <v>RAFAEL OCTAVIO JIMENEZ</v>
          </cell>
          <cell r="G43" t="str">
            <v xml:space="preserve">14.1-DPTO. DE SEGURIDAD                                                         </v>
          </cell>
          <cell r="L43">
            <v>30000</v>
          </cell>
          <cell r="W43">
            <v>0</v>
          </cell>
          <cell r="X43">
            <v>861</v>
          </cell>
          <cell r="Y43">
            <v>912</v>
          </cell>
          <cell r="Z43">
            <v>0</v>
          </cell>
          <cell r="AB43">
            <v>0</v>
          </cell>
        </row>
        <row r="44">
          <cell r="A44" t="str">
            <v>ZENON MONTERO PINEDA</v>
          </cell>
          <cell r="G44" t="str">
            <v xml:space="preserve">14.1-DPTO. DE SEGURIDAD                                                         </v>
          </cell>
          <cell r="L44">
            <v>21000</v>
          </cell>
          <cell r="W44">
            <v>0</v>
          </cell>
          <cell r="X44">
            <v>602.70000000000005</v>
          </cell>
          <cell r="Y44">
            <v>638.4</v>
          </cell>
          <cell r="Z44">
            <v>0</v>
          </cell>
          <cell r="AB44">
            <v>0</v>
          </cell>
        </row>
        <row r="45">
          <cell r="A45" t="str">
            <v>ANDREA ABAD CABRERA</v>
          </cell>
          <cell r="G45" t="str">
            <v xml:space="preserve">14.2-DPTO. SERVICIOS GENERALES                                                  </v>
          </cell>
          <cell r="L45">
            <v>20700</v>
          </cell>
          <cell r="W45">
            <v>0</v>
          </cell>
          <cell r="X45">
            <v>594.09</v>
          </cell>
          <cell r="Y45">
            <v>629.28</v>
          </cell>
          <cell r="Z45">
            <v>0</v>
          </cell>
          <cell r="AB45">
            <v>0</v>
          </cell>
        </row>
        <row r="46">
          <cell r="A46" t="str">
            <v>BARTOLA ALTAGRACIA VENTURA</v>
          </cell>
          <cell r="G46" t="str">
            <v xml:space="preserve">14.2-DPTO. SERVICIOS GENERALES                                                  </v>
          </cell>
          <cell r="L46">
            <v>10000</v>
          </cell>
          <cell r="W46">
            <v>0</v>
          </cell>
          <cell r="X46">
            <v>287</v>
          </cell>
          <cell r="Y46">
            <v>304</v>
          </cell>
          <cell r="Z46">
            <v>0</v>
          </cell>
          <cell r="AB46">
            <v>0</v>
          </cell>
        </row>
        <row r="47">
          <cell r="A47" t="str">
            <v>BELARMINIO PEREZ CONTRERAS</v>
          </cell>
          <cell r="G47" t="str">
            <v xml:space="preserve">14.2-DPTO. SERVICIOS GENERALES                                                  </v>
          </cell>
          <cell r="L47">
            <v>15400</v>
          </cell>
          <cell r="W47">
            <v>0</v>
          </cell>
          <cell r="X47">
            <v>441.98</v>
          </cell>
          <cell r="Y47">
            <v>468.16</v>
          </cell>
          <cell r="Z47">
            <v>0</v>
          </cell>
          <cell r="AB47">
            <v>0</v>
          </cell>
        </row>
        <row r="48">
          <cell r="A48" t="str">
            <v>LEONARDO SOLANO MARRERO</v>
          </cell>
          <cell r="G48" t="str">
            <v xml:space="preserve">14.2-DPTO. SERVICIOS GENERALES                                                  </v>
          </cell>
          <cell r="L48">
            <v>15400</v>
          </cell>
          <cell r="W48">
            <v>0</v>
          </cell>
          <cell r="X48">
            <v>441.98</v>
          </cell>
          <cell r="Y48">
            <v>468.16</v>
          </cell>
          <cell r="Z48">
            <v>0</v>
          </cell>
          <cell r="AB48">
            <v>0</v>
          </cell>
        </row>
        <row r="49">
          <cell r="A49" t="str">
            <v>MARIA FRANCISCA AGRAMONTE DISLA</v>
          </cell>
          <cell r="G49" t="str">
            <v xml:space="preserve">14.2-DPTO. SERVICIOS GENERALES                                                  </v>
          </cell>
          <cell r="L49">
            <v>21000</v>
          </cell>
          <cell r="W49">
            <v>0</v>
          </cell>
          <cell r="X49">
            <v>602.70000000000005</v>
          </cell>
          <cell r="Y49">
            <v>638.4</v>
          </cell>
          <cell r="Z49">
            <v>0</v>
          </cell>
          <cell r="AB49">
            <v>0</v>
          </cell>
        </row>
        <row r="50">
          <cell r="A50" t="str">
            <v>MELANIA ARIAS</v>
          </cell>
          <cell r="G50" t="str">
            <v xml:space="preserve">14.2-DPTO. SERVICIOS GENERALES                                                  </v>
          </cell>
          <cell r="L50">
            <v>15400</v>
          </cell>
          <cell r="W50">
            <v>0</v>
          </cell>
          <cell r="X50">
            <v>441.98</v>
          </cell>
          <cell r="Y50">
            <v>468.16</v>
          </cell>
          <cell r="Z50">
            <v>0</v>
          </cell>
          <cell r="AB50">
            <v>0</v>
          </cell>
        </row>
        <row r="51">
          <cell r="A51" t="str">
            <v>URSULA COLOMBINA GUZMAN</v>
          </cell>
          <cell r="G51" t="str">
            <v xml:space="preserve">14.2-DPTO. SERVICIOS GENERALES                                                  </v>
          </cell>
          <cell r="L51">
            <v>16500</v>
          </cell>
          <cell r="W51">
            <v>0</v>
          </cell>
          <cell r="X51">
            <v>473.55</v>
          </cell>
          <cell r="Y51">
            <v>501.6</v>
          </cell>
          <cell r="Z51">
            <v>0</v>
          </cell>
          <cell r="AB51">
            <v>0</v>
          </cell>
        </row>
        <row r="52">
          <cell r="A52" t="str">
            <v>WILSON SORIANO</v>
          </cell>
          <cell r="G52" t="str">
            <v xml:space="preserve">14.2-DPTO. SERVICIOS GENERALES                                                  </v>
          </cell>
          <cell r="L52">
            <v>12000</v>
          </cell>
          <cell r="W52">
            <v>0</v>
          </cell>
          <cell r="X52">
            <v>344.4</v>
          </cell>
          <cell r="Y52">
            <v>364.8</v>
          </cell>
          <cell r="Z52">
            <v>0</v>
          </cell>
          <cell r="AB52">
            <v>0</v>
          </cell>
        </row>
        <row r="53">
          <cell r="A53" t="str">
            <v>YNOSENCIO MATOS</v>
          </cell>
          <cell r="G53" t="str">
            <v xml:space="preserve">14.2-DPTO. SERVICIOS GENERALES                                                  </v>
          </cell>
          <cell r="L53">
            <v>15400</v>
          </cell>
          <cell r="W53">
            <v>0</v>
          </cell>
          <cell r="X53">
            <v>441.98</v>
          </cell>
          <cell r="Y53">
            <v>468.16</v>
          </cell>
          <cell r="Z53">
            <v>0</v>
          </cell>
          <cell r="AB53">
            <v>0</v>
          </cell>
        </row>
        <row r="54">
          <cell r="A54" t="str">
            <v>RAFAEL AUGUSTO SANZ CRUZ</v>
          </cell>
          <cell r="G54" t="str">
            <v xml:space="preserve">14.2.2-SECCION DE ALMACEN Y SUMINISTRO                                          </v>
          </cell>
          <cell r="L54">
            <v>15400</v>
          </cell>
          <cell r="W54">
            <v>0</v>
          </cell>
          <cell r="X54">
            <v>441.98</v>
          </cell>
          <cell r="Y54">
            <v>468.16</v>
          </cell>
          <cell r="Z54">
            <v>0</v>
          </cell>
          <cell r="AB54">
            <v>0</v>
          </cell>
        </row>
        <row r="55">
          <cell r="A55" t="str">
            <v>ARCADIO RAFAEL NUNEZ RAMOS</v>
          </cell>
          <cell r="G55" t="str">
            <v xml:space="preserve">14.2.3-SECCION DE ARCHIVO Y CORRESP.                                            </v>
          </cell>
          <cell r="L55">
            <v>13200</v>
          </cell>
          <cell r="W55">
            <v>0</v>
          </cell>
          <cell r="X55">
            <v>378.84</v>
          </cell>
          <cell r="Y55">
            <v>401.28</v>
          </cell>
          <cell r="Z55">
            <v>0</v>
          </cell>
          <cell r="AB55">
            <v>0</v>
          </cell>
        </row>
        <row r="56">
          <cell r="A56" t="str">
            <v>CACIANO ANTONIO GARCIA VENTURA</v>
          </cell>
          <cell r="G56" t="str">
            <v xml:space="preserve">14.2.3-SECCION DE ARCHIVO Y CORRESP.                                            </v>
          </cell>
          <cell r="L56">
            <v>23100</v>
          </cell>
          <cell r="W56">
            <v>0</v>
          </cell>
          <cell r="X56">
            <v>662.97</v>
          </cell>
          <cell r="Y56">
            <v>702.24</v>
          </cell>
          <cell r="Z56">
            <v>0</v>
          </cell>
          <cell r="AB56">
            <v>0</v>
          </cell>
        </row>
        <row r="57">
          <cell r="A57" t="str">
            <v>MARIA ARACELIS A ROJAS CAMPUSANO</v>
          </cell>
          <cell r="G57" t="str">
            <v xml:space="preserve">14.2.3-SECCION DE ARCHIVO Y CORRESP.                                            </v>
          </cell>
          <cell r="L57">
            <v>29000</v>
          </cell>
          <cell r="W57">
            <v>0</v>
          </cell>
          <cell r="X57">
            <v>832.3</v>
          </cell>
          <cell r="Y57">
            <v>881.6</v>
          </cell>
          <cell r="Z57">
            <v>0</v>
          </cell>
          <cell r="AB57">
            <v>0</v>
          </cell>
        </row>
        <row r="58">
          <cell r="A58" t="str">
            <v>RAMON ALBERTO FELIZ FAMILIA</v>
          </cell>
          <cell r="G58" t="str">
            <v xml:space="preserve">14.2.3-SECCION DE ARCHIVO Y CORRESP.                                            </v>
          </cell>
          <cell r="L58">
            <v>18000</v>
          </cell>
          <cell r="W58">
            <v>0</v>
          </cell>
          <cell r="X58">
            <v>516.6</v>
          </cell>
          <cell r="Y58">
            <v>547.20000000000005</v>
          </cell>
          <cell r="Z58">
            <v>0</v>
          </cell>
          <cell r="AB58">
            <v>0</v>
          </cell>
        </row>
        <row r="59">
          <cell r="A59" t="str">
            <v>THELMA DOLORES PEREZ ROBLES</v>
          </cell>
          <cell r="G59" t="str">
            <v xml:space="preserve">14.2.3-SECCION DE ARCHIVO Y CORRESP.                                            </v>
          </cell>
          <cell r="L59">
            <v>22000</v>
          </cell>
          <cell r="W59">
            <v>0</v>
          </cell>
          <cell r="X59">
            <v>631.4</v>
          </cell>
          <cell r="Y59">
            <v>668.8</v>
          </cell>
          <cell r="Z59">
            <v>0</v>
          </cell>
          <cell r="AB59">
            <v>0</v>
          </cell>
        </row>
        <row r="60">
          <cell r="A60" t="str">
            <v>YIRDA TEODORA MONTERO CANARIO</v>
          </cell>
          <cell r="G60" t="str">
            <v xml:space="preserve">14.2.3-SECCION DE ARCHIVO Y CORRESP.                                            </v>
          </cell>
          <cell r="L60">
            <v>16500</v>
          </cell>
          <cell r="W60">
            <v>0</v>
          </cell>
          <cell r="X60">
            <v>473.55</v>
          </cell>
          <cell r="Y60">
            <v>501.6</v>
          </cell>
          <cell r="Z60">
            <v>0</v>
          </cell>
          <cell r="AB60">
            <v>0</v>
          </cell>
        </row>
        <row r="61">
          <cell r="A61" t="str">
            <v>ANTONIO CORDOVA MACARRULLA</v>
          </cell>
          <cell r="G61" t="str">
            <v xml:space="preserve">14.4-DPTO. DE TRANSPORTACION                                                    </v>
          </cell>
          <cell r="L61">
            <v>27000</v>
          </cell>
          <cell r="W61">
            <v>0</v>
          </cell>
          <cell r="X61">
            <v>774.9</v>
          </cell>
          <cell r="Y61">
            <v>820.8</v>
          </cell>
          <cell r="Z61">
            <v>0</v>
          </cell>
          <cell r="AB61">
            <v>0</v>
          </cell>
        </row>
        <row r="62">
          <cell r="A62" t="str">
            <v>PABLO ANTONIO SOSA</v>
          </cell>
          <cell r="G62" t="str">
            <v xml:space="preserve">14.4-DPTO. DE TRANSPORTACION                                                    </v>
          </cell>
          <cell r="L62">
            <v>16500</v>
          </cell>
          <cell r="W62">
            <v>0</v>
          </cell>
          <cell r="X62">
            <v>473.55</v>
          </cell>
          <cell r="Y62">
            <v>501.6</v>
          </cell>
          <cell r="Z62">
            <v>0</v>
          </cell>
          <cell r="AB62">
            <v>0</v>
          </cell>
        </row>
        <row r="63">
          <cell r="A63" t="str">
            <v>SANTIAGO BUENO PUNTIEL</v>
          </cell>
          <cell r="G63" t="str">
            <v xml:space="preserve">14.4-DPTO. DE TRANSPORTACION                                                    </v>
          </cell>
          <cell r="L63">
            <v>16000</v>
          </cell>
          <cell r="W63">
            <v>0</v>
          </cell>
          <cell r="X63">
            <v>459.2</v>
          </cell>
          <cell r="Y63">
            <v>486.4</v>
          </cell>
          <cell r="Z63">
            <v>0</v>
          </cell>
          <cell r="AB63">
            <v>0</v>
          </cell>
        </row>
        <row r="64">
          <cell r="A64" t="str">
            <v>JULIAN ROA</v>
          </cell>
          <cell r="G64" t="str">
            <v xml:space="preserve">15-SUB-SEC. DE APOYO MNCPL AL DES. SOC.                                         </v>
          </cell>
          <cell r="L64">
            <v>190000</v>
          </cell>
          <cell r="W64">
            <v>33275.69</v>
          </cell>
          <cell r="X64">
            <v>5453</v>
          </cell>
          <cell r="Y64">
            <v>5776</v>
          </cell>
          <cell r="Z64">
            <v>0</v>
          </cell>
          <cell r="AB64">
            <v>0</v>
          </cell>
        </row>
        <row r="65">
          <cell r="A65" t="str">
            <v>DASEA CRISTINA RAMIREZ DEL CARMEN</v>
          </cell>
          <cell r="G65" t="str">
            <v xml:space="preserve">15.3-DEPARTAMENTO DE CULTURA                                                    </v>
          </cell>
          <cell r="L65">
            <v>80000</v>
          </cell>
          <cell r="W65">
            <v>7400.94</v>
          </cell>
          <cell r="X65">
            <v>2296</v>
          </cell>
          <cell r="Y65">
            <v>2432</v>
          </cell>
          <cell r="Z65">
            <v>0</v>
          </cell>
          <cell r="AB65">
            <v>0</v>
          </cell>
        </row>
        <row r="66">
          <cell r="A66" t="str">
            <v>CLARISA ALTAGRACIA SURIEL</v>
          </cell>
          <cell r="G66" t="str">
            <v xml:space="preserve">17.1-DPTO. DE ASESORIA CONST. MNCPLS                                            </v>
          </cell>
          <cell r="L66">
            <v>19000</v>
          </cell>
          <cell r="W66">
            <v>0</v>
          </cell>
          <cell r="X66">
            <v>545.29999999999995</v>
          </cell>
          <cell r="Y66">
            <v>577.6</v>
          </cell>
          <cell r="Z66">
            <v>1919.78</v>
          </cell>
          <cell r="AB66">
            <v>0</v>
          </cell>
        </row>
        <row r="67">
          <cell r="A67" t="str">
            <v>CORA JOSEFINA RODRIGUEZ SOTO</v>
          </cell>
          <cell r="G67" t="str">
            <v xml:space="preserve">17.1-DPTO. DE ASESORIA CONST. MNCPLS                                            </v>
          </cell>
          <cell r="L67">
            <v>40000</v>
          </cell>
          <cell r="W67">
            <v>442.65</v>
          </cell>
          <cell r="X67">
            <v>1148</v>
          </cell>
          <cell r="Y67">
            <v>1216</v>
          </cell>
          <cell r="Z67">
            <v>0</v>
          </cell>
          <cell r="AB67">
            <v>0</v>
          </cell>
        </row>
        <row r="68">
          <cell r="A68" t="str">
            <v>JOSE GOMERA GARCIA</v>
          </cell>
          <cell r="G68" t="str">
            <v xml:space="preserve">17.1-DPTO. DE ASESORIA CONST. MNCPLS                                            </v>
          </cell>
          <cell r="L68">
            <v>17600</v>
          </cell>
          <cell r="W68">
            <v>0</v>
          </cell>
          <cell r="X68">
            <v>505.12</v>
          </cell>
          <cell r="Y68">
            <v>535.04</v>
          </cell>
          <cell r="Z68">
            <v>0</v>
          </cell>
          <cell r="AB68">
            <v>0</v>
          </cell>
        </row>
        <row r="69">
          <cell r="A69" t="str">
            <v>VICTOR UNGRIA MEJIA FAMILIA</v>
          </cell>
          <cell r="G69" t="str">
            <v xml:space="preserve">17.1-DPTO. DE ASESORIA CONST. MNCPLS                                            </v>
          </cell>
          <cell r="L69">
            <v>90000</v>
          </cell>
          <cell r="W69">
            <v>9753.19</v>
          </cell>
          <cell r="X69">
            <v>2583</v>
          </cell>
          <cell r="Y69">
            <v>2736</v>
          </cell>
          <cell r="Z69">
            <v>0</v>
          </cell>
          <cell r="AB69">
            <v>0</v>
          </cell>
        </row>
        <row r="70">
          <cell r="A70" t="str">
            <v>HENRY DANIEL PATRONE FERMIN</v>
          </cell>
          <cell r="G70" t="str">
            <v xml:space="preserve">17.1.2-SECCION DE DIS. PRESUPUESTO Y CUB.                                       </v>
          </cell>
          <cell r="L70">
            <v>75000</v>
          </cell>
          <cell r="W70">
            <v>6309.35</v>
          </cell>
          <cell r="X70">
            <v>2152.5</v>
          </cell>
          <cell r="Y70">
            <v>2280</v>
          </cell>
          <cell r="Z70">
            <v>0</v>
          </cell>
          <cell r="AB70">
            <v>0</v>
          </cell>
        </row>
        <row r="71">
          <cell r="A71" t="str">
            <v>ADA NILZA JIMENEZ MERCEDES</v>
          </cell>
          <cell r="G71" t="str">
            <v xml:space="preserve">17.2-DPTO. DE APOYO TECNICO EN PLANEAMIENTO URBANO Y ORD. TERRITORIAL           </v>
          </cell>
          <cell r="L71">
            <v>22000</v>
          </cell>
          <cell r="W71">
            <v>0</v>
          </cell>
          <cell r="X71">
            <v>631.4</v>
          </cell>
          <cell r="Y71">
            <v>668.8</v>
          </cell>
          <cell r="Z71">
            <v>0</v>
          </cell>
          <cell r="AB71">
            <v>0</v>
          </cell>
        </row>
        <row r="72">
          <cell r="A72" t="str">
            <v>BANESA HOWLEY DE OLEO</v>
          </cell>
          <cell r="G72" t="str">
            <v xml:space="preserve">17.2-DPTO. DE APOYO TECNICO EN PLANEAMIENTO URBANO Y ORD. TERRITORIAL           </v>
          </cell>
          <cell r="L72">
            <v>70000</v>
          </cell>
          <cell r="W72">
            <v>5368.45</v>
          </cell>
          <cell r="X72">
            <v>2009</v>
          </cell>
          <cell r="Y72">
            <v>2128</v>
          </cell>
          <cell r="Z72">
            <v>0</v>
          </cell>
          <cell r="AB7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LUZ ALBANIA SANCHEZ</v>
          </cell>
          <cell r="H2" t="str">
            <v xml:space="preserve">PROC. DE PENSION                        </v>
          </cell>
          <cell r="AL2">
            <v>3832.83</v>
          </cell>
          <cell r="AM2">
            <v>41167.17</v>
          </cell>
        </row>
        <row r="3">
          <cell r="H3" t="str">
            <v xml:space="preserve">PROC. DE PENSION                        </v>
          </cell>
          <cell r="AL3">
            <v>1000.15</v>
          </cell>
          <cell r="AM3">
            <v>15499.85</v>
          </cell>
        </row>
        <row r="4">
          <cell r="H4" t="str">
            <v xml:space="preserve">PROC. DE PENSION                        </v>
          </cell>
          <cell r="AA4">
            <v>0</v>
          </cell>
          <cell r="AL4">
            <v>1000.15</v>
          </cell>
          <cell r="AM4">
            <v>15499.85</v>
          </cell>
        </row>
        <row r="5">
          <cell r="H5" t="str">
            <v xml:space="preserve">PROC. DE PENSION                        </v>
          </cell>
          <cell r="AA5">
            <v>0</v>
          </cell>
          <cell r="AL5">
            <v>1886.65</v>
          </cell>
          <cell r="AM5">
            <v>29613.35</v>
          </cell>
        </row>
        <row r="6">
          <cell r="H6" t="str">
            <v xml:space="preserve">PROC. DE PENSION                        </v>
          </cell>
          <cell r="AA6">
            <v>0</v>
          </cell>
          <cell r="AL6">
            <v>10766.85</v>
          </cell>
          <cell r="AM6">
            <v>64233.15</v>
          </cell>
        </row>
        <row r="7">
          <cell r="H7" t="str">
            <v xml:space="preserve">PROC. DE PENSION                        </v>
          </cell>
          <cell r="AA7">
            <v>0</v>
          </cell>
          <cell r="AL7">
            <v>8294.0499999999993</v>
          </cell>
          <cell r="AM7">
            <v>56705.95</v>
          </cell>
        </row>
        <row r="8">
          <cell r="H8" t="str">
            <v xml:space="preserve">PROC. DE PENSION                        </v>
          </cell>
          <cell r="AA8">
            <v>0</v>
          </cell>
          <cell r="AL8">
            <v>1502.5</v>
          </cell>
          <cell r="AM8">
            <v>23497.5</v>
          </cell>
        </row>
        <row r="9">
          <cell r="H9" t="str">
            <v xml:space="preserve">PROC. DE PENSION                        </v>
          </cell>
          <cell r="AA9">
            <v>0</v>
          </cell>
          <cell r="AL9">
            <v>1325.2</v>
          </cell>
          <cell r="AM9">
            <v>20674.8</v>
          </cell>
        </row>
        <row r="10">
          <cell r="H10" t="str">
            <v xml:space="preserve">PROC. DE PENSION                        </v>
          </cell>
          <cell r="AA10">
            <v>0</v>
          </cell>
          <cell r="AL10">
            <v>8098.91</v>
          </cell>
          <cell r="AM10">
            <v>49901.09</v>
          </cell>
        </row>
        <row r="11">
          <cell r="H11" t="str">
            <v xml:space="preserve">PROC. DE PENSION                        </v>
          </cell>
          <cell r="AA11">
            <v>0</v>
          </cell>
          <cell r="AL11">
            <v>3540.48</v>
          </cell>
          <cell r="AM11">
            <v>23459.52</v>
          </cell>
        </row>
        <row r="12">
          <cell r="H12" t="str">
            <v xml:space="preserve">PROC. DE PENSION                        </v>
          </cell>
          <cell r="AA12">
            <v>0</v>
          </cell>
          <cell r="AL12">
            <v>1207</v>
          </cell>
          <cell r="AM12">
            <v>18793</v>
          </cell>
        </row>
        <row r="13">
          <cell r="H13" t="str">
            <v xml:space="preserve">PROC. DE PENSION                        </v>
          </cell>
          <cell r="AA13">
            <v>0</v>
          </cell>
          <cell r="AL13">
            <v>1266.0999999999999</v>
          </cell>
          <cell r="AM13">
            <v>19733.900000000001</v>
          </cell>
        </row>
        <row r="14">
          <cell r="H14" t="str">
            <v xml:space="preserve">PROC. DE PENSION                        </v>
          </cell>
          <cell r="AA14">
            <v>0</v>
          </cell>
          <cell r="AL14">
            <v>1620.7</v>
          </cell>
          <cell r="AM14">
            <v>25379.3</v>
          </cell>
        </row>
        <row r="15">
          <cell r="H15" t="str">
            <v xml:space="preserve">PROC. DE PENSION                        </v>
          </cell>
          <cell r="AA15">
            <v>0</v>
          </cell>
          <cell r="AL15">
            <v>1266.0999999999999</v>
          </cell>
          <cell r="AM15">
            <v>19733.900000000001</v>
          </cell>
        </row>
        <row r="16">
          <cell r="H16" t="str">
            <v xml:space="preserve">PROC. DE PENSION                        </v>
          </cell>
          <cell r="AA16">
            <v>0</v>
          </cell>
          <cell r="AL16">
            <v>1195.18</v>
          </cell>
          <cell r="AM16">
            <v>18604.82</v>
          </cell>
        </row>
        <row r="17">
          <cell r="H17" t="str">
            <v xml:space="preserve">PROC. DE PENSION                        </v>
          </cell>
          <cell r="AA17">
            <v>0</v>
          </cell>
          <cell r="AL17">
            <v>1384.3</v>
          </cell>
          <cell r="AM17">
            <v>21615.7</v>
          </cell>
        </row>
        <row r="18">
          <cell r="H18" t="str">
            <v xml:space="preserve">PROC. DE PENSION                        </v>
          </cell>
          <cell r="AA18">
            <v>0</v>
          </cell>
          <cell r="AL18">
            <v>2854.92</v>
          </cell>
          <cell r="AM18">
            <v>12545.08</v>
          </cell>
        </row>
        <row r="19">
          <cell r="H19" t="str">
            <v xml:space="preserve">PROC. DE PENSION                        </v>
          </cell>
          <cell r="AA19">
            <v>0</v>
          </cell>
          <cell r="AL19">
            <v>1088.8</v>
          </cell>
          <cell r="AM19">
            <v>16911.2</v>
          </cell>
        </row>
        <row r="20">
          <cell r="H20" t="str">
            <v xml:space="preserve">PROC. DE PENSION                        </v>
          </cell>
          <cell r="AA20">
            <v>0</v>
          </cell>
          <cell r="AL20">
            <v>4013.28</v>
          </cell>
          <cell r="AM20">
            <v>30986.720000000001</v>
          </cell>
        </row>
        <row r="21">
          <cell r="H21" t="str">
            <v xml:space="preserve">PROC. DE PENSION                        </v>
          </cell>
          <cell r="AA21">
            <v>0</v>
          </cell>
          <cell r="AL21">
            <v>1000.15</v>
          </cell>
          <cell r="AM21">
            <v>15499.85</v>
          </cell>
        </row>
        <row r="22">
          <cell r="H22" t="str">
            <v xml:space="preserve">PROC. DE PENSION                        </v>
          </cell>
          <cell r="AA22">
            <v>3895.2</v>
          </cell>
          <cell r="AL22">
            <v>27822.14</v>
          </cell>
          <cell r="AM22">
            <v>92177.86</v>
          </cell>
        </row>
        <row r="23">
          <cell r="H23" t="str">
            <v xml:space="preserve">PROC. DE PENSION                        </v>
          </cell>
          <cell r="AA23">
            <v>0</v>
          </cell>
          <cell r="AL23">
            <v>23926.94</v>
          </cell>
          <cell r="AM23">
            <v>96073.06</v>
          </cell>
        </row>
        <row r="24">
          <cell r="H24" t="str">
            <v xml:space="preserve">PROC. DE PENSION                        </v>
          </cell>
          <cell r="AA24">
            <v>0</v>
          </cell>
          <cell r="AL24">
            <v>1762.54</v>
          </cell>
          <cell r="AM24">
            <v>27637.46</v>
          </cell>
        </row>
        <row r="25">
          <cell r="H25" t="str">
            <v xml:space="preserve">PROC. DE PENSION                        </v>
          </cell>
          <cell r="AA25">
            <v>0</v>
          </cell>
          <cell r="AL25">
            <v>3031.89</v>
          </cell>
          <cell r="AM25">
            <v>37968.11</v>
          </cell>
        </row>
        <row r="26">
          <cell r="H26" t="str">
            <v xml:space="preserve">PROC. DE PENSION                        </v>
          </cell>
          <cell r="AA26">
            <v>0</v>
          </cell>
          <cell r="AL26">
            <v>5464.64</v>
          </cell>
          <cell r="AM26">
            <v>39535.360000000001</v>
          </cell>
        </row>
        <row r="27">
          <cell r="H27" t="str">
            <v xml:space="preserve">PROC. DE PENSION                        </v>
          </cell>
          <cell r="AA27">
            <v>0</v>
          </cell>
          <cell r="AL27">
            <v>2093.5</v>
          </cell>
          <cell r="AM27">
            <v>32906.5</v>
          </cell>
        </row>
        <row r="28">
          <cell r="H28" t="str">
            <v xml:space="preserve">PROC. DE PENSION                        </v>
          </cell>
          <cell r="AA28">
            <v>0</v>
          </cell>
          <cell r="AL28">
            <v>13625.56</v>
          </cell>
          <cell r="AM28">
            <v>71374.44</v>
          </cell>
        </row>
        <row r="29">
          <cell r="H29" t="str">
            <v xml:space="preserve">PROC. DE PENSION                        </v>
          </cell>
          <cell r="AA29">
            <v>0</v>
          </cell>
          <cell r="AL29">
            <v>1000.15</v>
          </cell>
          <cell r="AM29">
            <v>15499.85</v>
          </cell>
        </row>
        <row r="30">
          <cell r="H30" t="str">
            <v xml:space="preserve">PROC. DE PENSION                        </v>
          </cell>
          <cell r="AA30">
            <v>0</v>
          </cell>
          <cell r="AL30">
            <v>675.1</v>
          </cell>
          <cell r="AM30">
            <v>10324.9</v>
          </cell>
        </row>
        <row r="31">
          <cell r="H31" t="str">
            <v xml:space="preserve">PROC. DE PENSION                        </v>
          </cell>
          <cell r="AA31">
            <v>0</v>
          </cell>
          <cell r="AL31">
            <v>1325.2</v>
          </cell>
          <cell r="AM31">
            <v>20674.8</v>
          </cell>
        </row>
        <row r="32">
          <cell r="H32" t="str">
            <v xml:space="preserve">PROC. DE PENSION                        </v>
          </cell>
          <cell r="AA32">
            <v>0</v>
          </cell>
          <cell r="AL32">
            <v>3832.83</v>
          </cell>
          <cell r="AM32">
            <v>41167.17</v>
          </cell>
        </row>
        <row r="33">
          <cell r="H33" t="str">
            <v xml:space="preserve">PROC. DE PENSION                        </v>
          </cell>
          <cell r="AA33">
            <v>0</v>
          </cell>
          <cell r="AL33">
            <v>2230.9499999999998</v>
          </cell>
          <cell r="AM33">
            <v>34769.050000000003</v>
          </cell>
        </row>
        <row r="34">
          <cell r="H34" t="str">
            <v xml:space="preserve">PROC. DE PENSION                        </v>
          </cell>
          <cell r="AA34">
            <v>0</v>
          </cell>
          <cell r="AL34">
            <v>25398.560000000001</v>
          </cell>
          <cell r="AM34">
            <v>99601.44</v>
          </cell>
        </row>
        <row r="35">
          <cell r="H35" t="str">
            <v xml:space="preserve">PROC. DE PENSION                        </v>
          </cell>
          <cell r="AA35">
            <v>0</v>
          </cell>
          <cell r="AL35">
            <v>2831.65</v>
          </cell>
          <cell r="AM35">
            <v>37168.35</v>
          </cell>
        </row>
        <row r="36">
          <cell r="H36" t="str">
            <v xml:space="preserve">PROC. DE PENSION                        </v>
          </cell>
          <cell r="AA36">
            <v>0</v>
          </cell>
          <cell r="AL36">
            <v>1384.3</v>
          </cell>
          <cell r="AM36">
            <v>21615.7</v>
          </cell>
        </row>
        <row r="37">
          <cell r="H37" t="str">
            <v xml:space="preserve">PROC. DE PENSION                        </v>
          </cell>
          <cell r="AA37">
            <v>0</v>
          </cell>
          <cell r="AL37">
            <v>2093.5</v>
          </cell>
          <cell r="AM37">
            <v>32906.5</v>
          </cell>
        </row>
        <row r="38">
          <cell r="H38" t="str">
            <v xml:space="preserve">PROC. DE PENSION                        </v>
          </cell>
          <cell r="AA38">
            <v>0</v>
          </cell>
          <cell r="AL38">
            <v>7057.65</v>
          </cell>
          <cell r="AM38">
            <v>52942.35</v>
          </cell>
        </row>
        <row r="39">
          <cell r="H39" t="str">
            <v xml:space="preserve">PROC. DE PENSION                        </v>
          </cell>
          <cell r="AA39">
            <v>0</v>
          </cell>
          <cell r="AL39">
            <v>1000.15</v>
          </cell>
          <cell r="AM39">
            <v>15499.85</v>
          </cell>
        </row>
        <row r="40">
          <cell r="H40" t="str">
            <v xml:space="preserve">PROC. DE PENSION                        </v>
          </cell>
          <cell r="AA40">
            <v>0</v>
          </cell>
          <cell r="AL40">
            <v>805.12</v>
          </cell>
          <cell r="AM40">
            <v>12394.88</v>
          </cell>
        </row>
        <row r="41">
          <cell r="H41" t="str">
            <v xml:space="preserve">PROC. DE PENSION                        </v>
          </cell>
          <cell r="AA41">
            <v>0</v>
          </cell>
          <cell r="AL41">
            <v>1266.0999999999999</v>
          </cell>
          <cell r="AM41">
            <v>19733.900000000001</v>
          </cell>
        </row>
        <row r="42">
          <cell r="H42" t="str">
            <v xml:space="preserve">PROC. DE PENSION                        </v>
          </cell>
          <cell r="AA42">
            <v>0</v>
          </cell>
          <cell r="AL42">
            <v>852.4</v>
          </cell>
          <cell r="AM42">
            <v>13147.6</v>
          </cell>
        </row>
        <row r="43">
          <cell r="H43" t="str">
            <v xml:space="preserve">PROC. DE PENSION                        </v>
          </cell>
          <cell r="AA43">
            <v>0</v>
          </cell>
          <cell r="AL43">
            <v>1798</v>
          </cell>
          <cell r="AM43">
            <v>28202</v>
          </cell>
        </row>
        <row r="44">
          <cell r="H44" t="str">
            <v xml:space="preserve">PROC. DE PENSION                        </v>
          </cell>
          <cell r="AA44">
            <v>0</v>
          </cell>
          <cell r="AL44">
            <v>1266.0999999999999</v>
          </cell>
          <cell r="AM44">
            <v>19733.900000000001</v>
          </cell>
        </row>
        <row r="45">
          <cell r="H45" t="str">
            <v xml:space="preserve">PROC. DE PENSION                        </v>
          </cell>
          <cell r="AA45">
            <v>0</v>
          </cell>
          <cell r="AL45">
            <v>1248.3699999999999</v>
          </cell>
          <cell r="AM45">
            <v>19451.63</v>
          </cell>
        </row>
        <row r="46">
          <cell r="H46" t="str">
            <v xml:space="preserve">PROC. DE PENSION                        </v>
          </cell>
          <cell r="AA46">
            <v>0</v>
          </cell>
          <cell r="AL46">
            <v>616</v>
          </cell>
          <cell r="AM46">
            <v>9384</v>
          </cell>
        </row>
        <row r="47">
          <cell r="H47" t="str">
            <v xml:space="preserve">PROC. DE PENSION                        </v>
          </cell>
          <cell r="AA47">
            <v>0</v>
          </cell>
          <cell r="AL47">
            <v>935.14</v>
          </cell>
          <cell r="AM47">
            <v>14464.86</v>
          </cell>
        </row>
        <row r="48">
          <cell r="H48" t="str">
            <v xml:space="preserve">PROC. DE PENSION                        </v>
          </cell>
          <cell r="AA48">
            <v>0</v>
          </cell>
          <cell r="AL48">
            <v>935.14</v>
          </cell>
          <cell r="AM48">
            <v>14464.86</v>
          </cell>
        </row>
        <row r="49">
          <cell r="H49" t="str">
            <v xml:space="preserve">PROC. DE PENSION                        </v>
          </cell>
          <cell r="AA49">
            <v>0</v>
          </cell>
          <cell r="AL49">
            <v>1266.0999999999999</v>
          </cell>
          <cell r="AM49">
            <v>19733.900000000001</v>
          </cell>
        </row>
        <row r="50">
          <cell r="H50" t="str">
            <v xml:space="preserve">PROC. DE PENSION                        </v>
          </cell>
          <cell r="AA50">
            <v>0</v>
          </cell>
          <cell r="AL50">
            <v>935.14</v>
          </cell>
          <cell r="AM50">
            <v>14464.86</v>
          </cell>
        </row>
        <row r="51">
          <cell r="H51" t="str">
            <v xml:space="preserve">PROC. DE PENSION                        </v>
          </cell>
          <cell r="AA51">
            <v>0</v>
          </cell>
          <cell r="AL51">
            <v>1000.15</v>
          </cell>
          <cell r="AM51">
            <v>15499.85</v>
          </cell>
        </row>
        <row r="52">
          <cell r="H52" t="str">
            <v xml:space="preserve">PROC. DE PENSION                        </v>
          </cell>
          <cell r="AA52">
            <v>0</v>
          </cell>
          <cell r="AL52">
            <v>734.2</v>
          </cell>
          <cell r="AM52">
            <v>11265.8</v>
          </cell>
        </row>
        <row r="53">
          <cell r="H53" t="str">
            <v xml:space="preserve">PROC. DE PENSION                        </v>
          </cell>
          <cell r="AA53">
            <v>0</v>
          </cell>
          <cell r="AL53">
            <v>935.14</v>
          </cell>
          <cell r="AM53">
            <v>14464.86</v>
          </cell>
        </row>
        <row r="54">
          <cell r="H54" t="str">
            <v xml:space="preserve">PROC. DE PENSION                        </v>
          </cell>
          <cell r="AA54">
            <v>0</v>
          </cell>
          <cell r="AL54">
            <v>935.14</v>
          </cell>
          <cell r="AM54">
            <v>14464.86</v>
          </cell>
        </row>
        <row r="55">
          <cell r="H55" t="str">
            <v xml:space="preserve">PROC. DE PENSION                        </v>
          </cell>
          <cell r="AA55">
            <v>0</v>
          </cell>
          <cell r="AL55">
            <v>805.12</v>
          </cell>
          <cell r="AM55">
            <v>12394.88</v>
          </cell>
        </row>
        <row r="56">
          <cell r="H56" t="str">
            <v xml:space="preserve">PROC. DE PENSION                        </v>
          </cell>
          <cell r="AA56">
            <v>0</v>
          </cell>
          <cell r="AL56">
            <v>1390.21</v>
          </cell>
          <cell r="AM56">
            <v>21709.79</v>
          </cell>
        </row>
        <row r="57">
          <cell r="H57" t="str">
            <v xml:space="preserve">PROC. DE PENSION                        </v>
          </cell>
          <cell r="AA57">
            <v>0</v>
          </cell>
          <cell r="AL57">
            <v>1738.9</v>
          </cell>
          <cell r="AM57">
            <v>27261.1</v>
          </cell>
        </row>
        <row r="58">
          <cell r="H58" t="str">
            <v xml:space="preserve">PROC. DE PENSION                        </v>
          </cell>
          <cell r="AA58">
            <v>0</v>
          </cell>
          <cell r="AL58">
            <v>1088.8</v>
          </cell>
          <cell r="AM58">
            <v>16911.2</v>
          </cell>
        </row>
        <row r="59">
          <cell r="H59" t="str">
            <v xml:space="preserve">PROC. DE PENSION                        </v>
          </cell>
          <cell r="AA59">
            <v>0</v>
          </cell>
          <cell r="AL59">
            <v>1325.2</v>
          </cell>
          <cell r="AM59">
            <v>20674.8</v>
          </cell>
        </row>
        <row r="60">
          <cell r="H60" t="str">
            <v xml:space="preserve">PROC. DE PENSION                        </v>
          </cell>
          <cell r="AA60">
            <v>0</v>
          </cell>
          <cell r="AL60">
            <v>1000.15</v>
          </cell>
          <cell r="AM60">
            <v>15499.85</v>
          </cell>
        </row>
        <row r="61">
          <cell r="H61" t="str">
            <v xml:space="preserve">PROC. DE PENSION                        </v>
          </cell>
          <cell r="AA61">
            <v>0</v>
          </cell>
          <cell r="AL61">
            <v>1620.7</v>
          </cell>
          <cell r="AM61">
            <v>25379.3</v>
          </cell>
        </row>
        <row r="62">
          <cell r="H62" t="str">
            <v xml:space="preserve">PROC. DE PENSION                        </v>
          </cell>
          <cell r="AA62">
            <v>0</v>
          </cell>
          <cell r="AL62">
            <v>1000.15</v>
          </cell>
          <cell r="AM62">
            <v>15499.85</v>
          </cell>
        </row>
        <row r="63">
          <cell r="H63" t="str">
            <v xml:space="preserve">PROC. DE PENSION                        </v>
          </cell>
          <cell r="AA63">
            <v>0</v>
          </cell>
          <cell r="AL63">
            <v>970.6</v>
          </cell>
          <cell r="AM63">
            <v>15029.4</v>
          </cell>
        </row>
        <row r="64">
          <cell r="H64" t="str">
            <v xml:space="preserve">PROC. DE PENSION                        </v>
          </cell>
          <cell r="AA64">
            <v>0</v>
          </cell>
          <cell r="AL64">
            <v>44529.69</v>
          </cell>
          <cell r="AM64">
            <v>145470.31</v>
          </cell>
        </row>
        <row r="65">
          <cell r="H65" t="str">
            <v xml:space="preserve">PROC. DE PENSION                        </v>
          </cell>
          <cell r="AA65">
            <v>0</v>
          </cell>
          <cell r="AL65">
            <v>12153.94</v>
          </cell>
          <cell r="AM65">
            <v>67846.06</v>
          </cell>
        </row>
        <row r="66">
          <cell r="H66" t="str">
            <v xml:space="preserve">PROC. DE PENSION                        </v>
          </cell>
          <cell r="AA66">
            <v>0</v>
          </cell>
          <cell r="AL66">
            <v>3067.68</v>
          </cell>
          <cell r="AM66">
            <v>15932.32</v>
          </cell>
        </row>
        <row r="67">
          <cell r="H67" t="str">
            <v xml:space="preserve">PROC. DE PENSION                        </v>
          </cell>
          <cell r="AA67">
            <v>0</v>
          </cell>
          <cell r="AL67">
            <v>2831.65</v>
          </cell>
          <cell r="AM67">
            <v>37168.35</v>
          </cell>
        </row>
        <row r="68">
          <cell r="H68" t="str">
            <v xml:space="preserve">PROC. DE PENSION                        </v>
          </cell>
          <cell r="AA68">
            <v>0</v>
          </cell>
          <cell r="AL68">
            <v>1065.1600000000001</v>
          </cell>
          <cell r="AM68">
            <v>16534.84</v>
          </cell>
        </row>
        <row r="69">
          <cell r="H69" t="str">
            <v xml:space="preserve">PROC. DE PENSION                        </v>
          </cell>
          <cell r="AA69">
            <v>0</v>
          </cell>
          <cell r="AL69">
            <v>15097.19</v>
          </cell>
          <cell r="AM69">
            <v>74902.81</v>
          </cell>
        </row>
        <row r="70">
          <cell r="H70" t="str">
            <v xml:space="preserve">PROC. DE PENSION                        </v>
          </cell>
          <cell r="AA70">
            <v>0</v>
          </cell>
          <cell r="AL70">
            <v>10766.85</v>
          </cell>
          <cell r="AM70">
            <v>64233.15</v>
          </cell>
        </row>
        <row r="71">
          <cell r="H71" t="str">
            <v xml:space="preserve">PROC. DE PENSION                        </v>
          </cell>
          <cell r="AA71">
            <v>0</v>
          </cell>
          <cell r="AL71">
            <v>1325.2</v>
          </cell>
          <cell r="AM71">
            <v>20674.8</v>
          </cell>
        </row>
        <row r="72">
          <cell r="H72" t="str">
            <v xml:space="preserve">PROC. DE PENSION                        </v>
          </cell>
          <cell r="AA72">
            <v>0</v>
          </cell>
          <cell r="AL72">
            <v>9530.4500000000007</v>
          </cell>
          <cell r="AM72">
            <v>60469.55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">
          <cell r="AJ1">
            <v>0</v>
          </cell>
        </row>
        <row r="2">
          <cell r="AG2">
            <v>25</v>
          </cell>
          <cell r="AJ2">
            <v>0</v>
          </cell>
          <cell r="AO2" t="str">
            <v xml:space="preserve">Femenino  </v>
          </cell>
        </row>
        <row r="3">
          <cell r="AG3">
            <v>25</v>
          </cell>
          <cell r="AJ3">
            <v>0</v>
          </cell>
          <cell r="AO3" t="str">
            <v xml:space="preserve">Masculino </v>
          </cell>
        </row>
        <row r="4">
          <cell r="AG4">
            <v>25</v>
          </cell>
          <cell r="AJ4">
            <v>0</v>
          </cell>
          <cell r="AO4" t="str">
            <v xml:space="preserve">Femenino  </v>
          </cell>
        </row>
        <row r="5">
          <cell r="AG5">
            <v>25</v>
          </cell>
          <cell r="AJ5">
            <v>0</v>
          </cell>
          <cell r="AO5" t="str">
            <v xml:space="preserve">Masculino </v>
          </cell>
        </row>
        <row r="6">
          <cell r="AG6">
            <v>25</v>
          </cell>
          <cell r="AJ6">
            <v>0</v>
          </cell>
          <cell r="AO6" t="str">
            <v xml:space="preserve">Masculino </v>
          </cell>
        </row>
        <row r="7">
          <cell r="AG7">
            <v>25</v>
          </cell>
          <cell r="AJ7">
            <v>0</v>
          </cell>
          <cell r="AO7" t="str">
            <v xml:space="preserve">Masculino </v>
          </cell>
        </row>
        <row r="8">
          <cell r="AG8">
            <v>25</v>
          </cell>
          <cell r="AJ8">
            <v>0</v>
          </cell>
          <cell r="AO8" t="str">
            <v xml:space="preserve">Femenino  </v>
          </cell>
        </row>
        <row r="9">
          <cell r="AG9">
            <v>25</v>
          </cell>
          <cell r="AJ9">
            <v>0</v>
          </cell>
          <cell r="AO9" t="str">
            <v xml:space="preserve">Masculino </v>
          </cell>
        </row>
        <row r="10">
          <cell r="AG10">
            <v>25</v>
          </cell>
          <cell r="AJ10">
            <v>0</v>
          </cell>
          <cell r="AO10" t="str">
            <v xml:space="preserve">Masculino </v>
          </cell>
        </row>
        <row r="11">
          <cell r="AG11">
            <v>25</v>
          </cell>
          <cell r="AJ11">
            <v>0</v>
          </cell>
          <cell r="AO11" t="str">
            <v xml:space="preserve">Masculino </v>
          </cell>
        </row>
        <row r="12">
          <cell r="AG12">
            <v>25</v>
          </cell>
          <cell r="AJ12">
            <v>0</v>
          </cell>
          <cell r="AO12" t="str">
            <v xml:space="preserve">Masculino </v>
          </cell>
        </row>
        <row r="13">
          <cell r="AG13">
            <v>25</v>
          </cell>
          <cell r="AJ13">
            <v>0</v>
          </cell>
          <cell r="AO13" t="str">
            <v xml:space="preserve">Masculino </v>
          </cell>
        </row>
        <row r="14">
          <cell r="AG14">
            <v>25</v>
          </cell>
          <cell r="AJ14">
            <v>0</v>
          </cell>
          <cell r="AO14" t="str">
            <v xml:space="preserve">Masculino </v>
          </cell>
        </row>
        <row r="15">
          <cell r="AG15">
            <v>25</v>
          </cell>
          <cell r="AJ15">
            <v>0</v>
          </cell>
          <cell r="AO15" t="str">
            <v xml:space="preserve">Masculino </v>
          </cell>
        </row>
        <row r="16">
          <cell r="AG16">
            <v>25</v>
          </cell>
          <cell r="AJ16">
            <v>0</v>
          </cell>
          <cell r="AO16" t="str">
            <v xml:space="preserve">Femenino  </v>
          </cell>
        </row>
        <row r="17">
          <cell r="AG17">
            <v>25</v>
          </cell>
          <cell r="AJ17">
            <v>0</v>
          </cell>
          <cell r="AO17" t="str">
            <v xml:space="preserve">Femenino  </v>
          </cell>
        </row>
        <row r="18">
          <cell r="AG18">
            <v>25</v>
          </cell>
          <cell r="AJ18">
            <v>0</v>
          </cell>
          <cell r="AO18" t="str">
            <v xml:space="preserve">Femenino  </v>
          </cell>
        </row>
        <row r="19">
          <cell r="AG19">
            <v>25</v>
          </cell>
          <cell r="AJ19">
            <v>0</v>
          </cell>
          <cell r="AO19" t="str">
            <v xml:space="preserve">Femenino  </v>
          </cell>
        </row>
        <row r="20">
          <cell r="AG20">
            <v>25</v>
          </cell>
          <cell r="AJ20">
            <v>0</v>
          </cell>
          <cell r="AO20" t="str">
            <v xml:space="preserve">Femenino  </v>
          </cell>
        </row>
        <row r="21">
          <cell r="AG21">
            <v>25</v>
          </cell>
          <cell r="AJ21">
            <v>0</v>
          </cell>
          <cell r="AO21" t="str">
            <v xml:space="preserve">Masculino </v>
          </cell>
        </row>
        <row r="22">
          <cell r="AG22">
            <v>25</v>
          </cell>
          <cell r="AJ22">
            <v>0</v>
          </cell>
          <cell r="AO22" t="str">
            <v xml:space="preserve">Femenino  </v>
          </cell>
        </row>
        <row r="23">
          <cell r="AG23">
            <v>25</v>
          </cell>
          <cell r="AJ23">
            <v>0</v>
          </cell>
          <cell r="AO23" t="str">
            <v xml:space="preserve">Masculino </v>
          </cell>
        </row>
        <row r="24">
          <cell r="AG24">
            <v>25</v>
          </cell>
          <cell r="AJ24">
            <v>0</v>
          </cell>
          <cell r="AO24" t="str">
            <v xml:space="preserve">Masculino </v>
          </cell>
        </row>
        <row r="25">
          <cell r="AG25">
            <v>25</v>
          </cell>
          <cell r="AJ25">
            <v>0</v>
          </cell>
          <cell r="AO25" t="str">
            <v xml:space="preserve">Femenino  </v>
          </cell>
        </row>
        <row r="26">
          <cell r="AG26">
            <v>25</v>
          </cell>
          <cell r="AJ26">
            <v>0</v>
          </cell>
          <cell r="AO26" t="str">
            <v xml:space="preserve">Femenino  </v>
          </cell>
        </row>
        <row r="27">
          <cell r="AG27">
            <v>25</v>
          </cell>
          <cell r="AJ27">
            <v>0</v>
          </cell>
          <cell r="AO27" t="str">
            <v xml:space="preserve">Femenino  </v>
          </cell>
        </row>
        <row r="28">
          <cell r="AG28">
            <v>25</v>
          </cell>
          <cell r="AJ28">
            <v>0</v>
          </cell>
          <cell r="AO28" t="str">
            <v xml:space="preserve">Masculino </v>
          </cell>
        </row>
        <row r="29">
          <cell r="AG29">
            <v>25</v>
          </cell>
          <cell r="AJ29">
            <v>0</v>
          </cell>
          <cell r="AO29" t="str">
            <v xml:space="preserve">Masculino </v>
          </cell>
        </row>
        <row r="30">
          <cell r="AG30">
            <v>25</v>
          </cell>
          <cell r="AJ30">
            <v>0</v>
          </cell>
          <cell r="AO30" t="str">
            <v xml:space="preserve">Femenino  </v>
          </cell>
        </row>
        <row r="31">
          <cell r="AG31">
            <v>25</v>
          </cell>
          <cell r="AJ31">
            <v>0</v>
          </cell>
          <cell r="AO31" t="str">
            <v xml:space="preserve">Masculino </v>
          </cell>
        </row>
        <row r="32">
          <cell r="AG32">
            <v>25</v>
          </cell>
          <cell r="AJ32">
            <v>0</v>
          </cell>
          <cell r="AO32" t="str">
            <v xml:space="preserve">Masculino </v>
          </cell>
        </row>
        <row r="33">
          <cell r="AG33">
            <v>25</v>
          </cell>
          <cell r="AJ33">
            <v>0</v>
          </cell>
          <cell r="AO33" t="str">
            <v xml:space="preserve">Femenino  </v>
          </cell>
        </row>
        <row r="34">
          <cell r="AG34">
            <v>25</v>
          </cell>
          <cell r="AJ34">
            <v>0</v>
          </cell>
          <cell r="AO34" t="str">
            <v xml:space="preserve">Femenino  </v>
          </cell>
        </row>
        <row r="35">
          <cell r="AG35">
            <v>25</v>
          </cell>
          <cell r="AJ35">
            <v>0</v>
          </cell>
          <cell r="AO35" t="str">
            <v xml:space="preserve">Femenino  </v>
          </cell>
        </row>
        <row r="36">
          <cell r="AG36">
            <v>25</v>
          </cell>
          <cell r="AJ36">
            <v>0</v>
          </cell>
          <cell r="AO36" t="str">
            <v xml:space="preserve">Femenino  </v>
          </cell>
        </row>
        <row r="37">
          <cell r="AG37">
            <v>25</v>
          </cell>
          <cell r="AJ37">
            <v>0</v>
          </cell>
          <cell r="AO37" t="str">
            <v xml:space="preserve">Femenino  </v>
          </cell>
        </row>
        <row r="38">
          <cell r="AG38">
            <v>25</v>
          </cell>
          <cell r="AJ38">
            <v>0</v>
          </cell>
          <cell r="AO38" t="str">
            <v xml:space="preserve">Masculino </v>
          </cell>
        </row>
        <row r="39">
          <cell r="AG39">
            <v>25</v>
          </cell>
          <cell r="AJ39">
            <v>0</v>
          </cell>
          <cell r="AO39" t="str">
            <v xml:space="preserve">Femenino  </v>
          </cell>
        </row>
        <row r="40">
          <cell r="AG40">
            <v>25</v>
          </cell>
          <cell r="AJ40">
            <v>0</v>
          </cell>
          <cell r="AO40" t="str">
            <v xml:space="preserve">Masculino </v>
          </cell>
        </row>
        <row r="41">
          <cell r="AG41">
            <v>25</v>
          </cell>
          <cell r="AJ41">
            <v>0</v>
          </cell>
          <cell r="AO41" t="str">
            <v xml:space="preserve">Masculino </v>
          </cell>
        </row>
        <row r="42">
          <cell r="AG42">
            <v>25</v>
          </cell>
          <cell r="AJ42">
            <v>0</v>
          </cell>
          <cell r="AO42" t="str">
            <v xml:space="preserve">Masculino </v>
          </cell>
        </row>
        <row r="43">
          <cell r="AG43">
            <v>25</v>
          </cell>
          <cell r="AJ43">
            <v>0</v>
          </cell>
          <cell r="AO43" t="str">
            <v xml:space="preserve">Masculino </v>
          </cell>
        </row>
        <row r="44">
          <cell r="AG44">
            <v>25</v>
          </cell>
          <cell r="AJ44">
            <v>0</v>
          </cell>
          <cell r="AO44" t="str">
            <v xml:space="preserve">Masculino </v>
          </cell>
        </row>
        <row r="45">
          <cell r="AG45">
            <v>25</v>
          </cell>
          <cell r="AJ45">
            <v>0</v>
          </cell>
          <cell r="AO45" t="str">
            <v xml:space="preserve">Masculino </v>
          </cell>
        </row>
        <row r="46">
          <cell r="AG46">
            <v>25</v>
          </cell>
          <cell r="AJ46">
            <v>0</v>
          </cell>
          <cell r="AO46" t="str">
            <v xml:space="preserve">Femenino  </v>
          </cell>
        </row>
        <row r="47">
          <cell r="AG47">
            <v>25</v>
          </cell>
          <cell r="AJ47">
            <v>0</v>
          </cell>
          <cell r="AO47" t="str">
            <v xml:space="preserve">Femenino  </v>
          </cell>
        </row>
        <row r="48">
          <cell r="AG48">
            <v>25</v>
          </cell>
          <cell r="AJ48">
            <v>0</v>
          </cell>
          <cell r="AO48" t="str">
            <v xml:space="preserve">Masculino </v>
          </cell>
        </row>
        <row r="49">
          <cell r="AG49">
            <v>25</v>
          </cell>
          <cell r="AJ49">
            <v>0</v>
          </cell>
          <cell r="AO49" t="str">
            <v xml:space="preserve">Masculino </v>
          </cell>
        </row>
        <row r="50">
          <cell r="AG50">
            <v>25</v>
          </cell>
          <cell r="AJ50">
            <v>0</v>
          </cell>
          <cell r="AO50" t="str">
            <v xml:space="preserve">Femenino  </v>
          </cell>
        </row>
        <row r="51">
          <cell r="AG51">
            <v>25</v>
          </cell>
          <cell r="AJ51">
            <v>0</v>
          </cell>
          <cell r="AO51" t="str">
            <v xml:space="preserve">Femenino  </v>
          </cell>
        </row>
        <row r="52">
          <cell r="AG52">
            <v>25</v>
          </cell>
          <cell r="AJ52">
            <v>0</v>
          </cell>
          <cell r="AO52" t="str">
            <v xml:space="preserve">Femenino  </v>
          </cell>
        </row>
        <row r="53">
          <cell r="AG53">
            <v>25</v>
          </cell>
          <cell r="AJ53">
            <v>0</v>
          </cell>
          <cell r="AO53" t="str">
            <v xml:space="preserve">Masculino </v>
          </cell>
        </row>
        <row r="54">
          <cell r="AG54">
            <v>25</v>
          </cell>
          <cell r="AJ54">
            <v>0</v>
          </cell>
          <cell r="AO54" t="str">
            <v xml:space="preserve">Masculino </v>
          </cell>
        </row>
        <row r="55">
          <cell r="AG55">
            <v>25</v>
          </cell>
          <cell r="AJ55">
            <v>0</v>
          </cell>
          <cell r="AO55" t="str">
            <v xml:space="preserve">Masculino </v>
          </cell>
        </row>
        <row r="56">
          <cell r="AG56">
            <v>25</v>
          </cell>
          <cell r="AJ56">
            <v>0</v>
          </cell>
          <cell r="AO56" t="str">
            <v xml:space="preserve">Masculino </v>
          </cell>
        </row>
        <row r="57">
          <cell r="AG57">
            <v>25</v>
          </cell>
          <cell r="AJ57">
            <v>0</v>
          </cell>
          <cell r="AO57" t="str">
            <v xml:space="preserve">Masculino </v>
          </cell>
        </row>
        <row r="58">
          <cell r="AG58">
            <v>25</v>
          </cell>
          <cell r="AJ58">
            <v>0</v>
          </cell>
          <cell r="AO58" t="str">
            <v xml:space="preserve">Femenino  </v>
          </cell>
        </row>
        <row r="59">
          <cell r="AG59">
            <v>25</v>
          </cell>
          <cell r="AJ59">
            <v>0</v>
          </cell>
          <cell r="AO59" t="str">
            <v xml:space="preserve">Masculino </v>
          </cell>
        </row>
        <row r="60">
          <cell r="AG60">
            <v>25</v>
          </cell>
          <cell r="AJ60">
            <v>0</v>
          </cell>
          <cell r="AO60" t="str">
            <v xml:space="preserve">Femenino  </v>
          </cell>
        </row>
        <row r="61">
          <cell r="AG61">
            <v>25</v>
          </cell>
          <cell r="AJ61">
            <v>0</v>
          </cell>
          <cell r="AO61" t="str">
            <v xml:space="preserve">Femenino  </v>
          </cell>
        </row>
        <row r="62">
          <cell r="AG62">
            <v>25</v>
          </cell>
          <cell r="AJ62">
            <v>0</v>
          </cell>
          <cell r="AO62" t="str">
            <v xml:space="preserve">Masculino </v>
          </cell>
        </row>
        <row r="63">
          <cell r="AG63">
            <v>25</v>
          </cell>
          <cell r="AJ63">
            <v>0</v>
          </cell>
          <cell r="AO63" t="str">
            <v xml:space="preserve">Masculino </v>
          </cell>
        </row>
        <row r="64">
          <cell r="AG64">
            <v>25</v>
          </cell>
          <cell r="AJ64">
            <v>0</v>
          </cell>
          <cell r="AO64" t="str">
            <v xml:space="preserve">Masculino </v>
          </cell>
        </row>
        <row r="65">
          <cell r="AG65">
            <v>25</v>
          </cell>
          <cell r="AJ65">
            <v>0</v>
          </cell>
          <cell r="AO65" t="str">
            <v xml:space="preserve">Masculino </v>
          </cell>
        </row>
        <row r="66">
          <cell r="AG66">
            <v>25</v>
          </cell>
          <cell r="AJ66">
            <v>0</v>
          </cell>
          <cell r="AO66" t="str">
            <v xml:space="preserve">Femenino  </v>
          </cell>
        </row>
        <row r="67">
          <cell r="AG67">
            <v>25</v>
          </cell>
          <cell r="AJ67">
            <v>0</v>
          </cell>
          <cell r="AO67" t="str">
            <v xml:space="preserve">Femenino  </v>
          </cell>
        </row>
        <row r="68">
          <cell r="AG68">
            <v>25</v>
          </cell>
          <cell r="AJ68">
            <v>0</v>
          </cell>
          <cell r="AO68" t="str">
            <v xml:space="preserve">Femenino  </v>
          </cell>
        </row>
        <row r="69">
          <cell r="AG69">
            <v>25</v>
          </cell>
          <cell r="AJ69">
            <v>0</v>
          </cell>
          <cell r="AO69" t="str">
            <v xml:space="preserve">Masculino </v>
          </cell>
        </row>
        <row r="70">
          <cell r="AG70">
            <v>25</v>
          </cell>
          <cell r="AJ70">
            <v>0</v>
          </cell>
          <cell r="AO70" t="str">
            <v xml:space="preserve">Masculino </v>
          </cell>
        </row>
        <row r="71">
          <cell r="AG71">
            <v>25</v>
          </cell>
          <cell r="AJ71">
            <v>0</v>
          </cell>
          <cell r="AO71" t="str">
            <v xml:space="preserve">Masculino </v>
          </cell>
        </row>
        <row r="72">
          <cell r="AG72">
            <v>25</v>
          </cell>
          <cell r="AO72" t="str">
            <v xml:space="preserve">Femenino  </v>
          </cell>
        </row>
        <row r="73">
          <cell r="AJ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394"/>
  <sheetViews>
    <sheetView topLeftCell="S1" workbookViewId="0">
      <selection activeCell="AH3" sqref="AH3:AH394"/>
    </sheetView>
  </sheetViews>
  <sheetFormatPr baseColWidth="10" defaultRowHeight="14.4"/>
  <sheetData>
    <row r="1" spans="1:44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18</v>
      </c>
      <c r="U1" t="s">
        <v>18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I1">
        <v>0</v>
      </c>
      <c r="AJ1">
        <v>0</v>
      </c>
      <c r="AK1">
        <v>0</v>
      </c>
      <c r="AL1">
        <v>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</row>
    <row r="2" spans="1:44">
      <c r="A2" t="s">
        <v>36</v>
      </c>
      <c r="B2" t="s">
        <v>37</v>
      </c>
      <c r="C2" t="s">
        <v>38</v>
      </c>
      <c r="D2" t="s">
        <v>39</v>
      </c>
      <c r="E2">
        <v>37574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200019604005343</v>
      </c>
      <c r="L2" s="2">
        <v>25000</v>
      </c>
      <c r="M2" s="2">
        <v>25000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717.5</v>
      </c>
      <c r="Y2">
        <v>760</v>
      </c>
      <c r="Z2">
        <v>0</v>
      </c>
      <c r="AA2">
        <v>0</v>
      </c>
      <c r="AB2" s="2">
        <v>2000</v>
      </c>
      <c r="AC2">
        <v>0</v>
      </c>
      <c r="AD2">
        <v>0</v>
      </c>
      <c r="AE2">
        <v>0</v>
      </c>
      <c r="AF2">
        <v>0</v>
      </c>
      <c r="AG2">
        <v>25</v>
      </c>
      <c r="AH2" t="e">
        <f>AC1+AF1</f>
        <v>#VALUE!</v>
      </c>
      <c r="AI2">
        <v>0</v>
      </c>
      <c r="AJ2">
        <v>0</v>
      </c>
      <c r="AK2">
        <v>0</v>
      </c>
      <c r="AL2">
        <v>0</v>
      </c>
      <c r="AM2" s="2">
        <v>3502.5</v>
      </c>
      <c r="AN2" s="2">
        <v>21497.5</v>
      </c>
      <c r="AO2">
        <v>0</v>
      </c>
      <c r="AP2" t="s">
        <v>45</v>
      </c>
      <c r="AQ2" t="s">
        <v>46</v>
      </c>
      <c r="AR2" t="s">
        <v>46</v>
      </c>
    </row>
    <row r="3" spans="1:44">
      <c r="A3" t="s">
        <v>47</v>
      </c>
      <c r="B3" t="s">
        <v>48</v>
      </c>
      <c r="C3" t="s">
        <v>49</v>
      </c>
      <c r="D3" t="s">
        <v>50</v>
      </c>
      <c r="E3">
        <v>5135</v>
      </c>
      <c r="F3" t="s">
        <v>40</v>
      </c>
      <c r="G3" t="s">
        <v>41</v>
      </c>
      <c r="H3" t="s">
        <v>51</v>
      </c>
      <c r="I3" s="1" t="s">
        <v>43</v>
      </c>
      <c r="J3" t="s">
        <v>44</v>
      </c>
      <c r="K3" s="1">
        <v>200013200258962</v>
      </c>
      <c r="L3" s="2">
        <v>30000</v>
      </c>
      <c r="M3" s="2">
        <v>30000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861</v>
      </c>
      <c r="Y3">
        <v>912</v>
      </c>
      <c r="Z3">
        <v>0</v>
      </c>
      <c r="AA3">
        <v>0</v>
      </c>
      <c r="AB3">
        <v>0</v>
      </c>
      <c r="AC3">
        <v>200</v>
      </c>
      <c r="AD3">
        <v>0</v>
      </c>
      <c r="AE3">
        <v>0</v>
      </c>
      <c r="AF3">
        <v>0</v>
      </c>
      <c r="AG3">
        <v>25</v>
      </c>
      <c r="AH3">
        <f t="shared" ref="AH3:AH66" si="0">AC2+AF2</f>
        <v>0</v>
      </c>
      <c r="AI3">
        <v>0</v>
      </c>
      <c r="AJ3">
        <v>0</v>
      </c>
      <c r="AK3">
        <v>0</v>
      </c>
      <c r="AL3">
        <v>0</v>
      </c>
      <c r="AM3" s="2">
        <v>1998</v>
      </c>
      <c r="AN3" s="2">
        <v>28002</v>
      </c>
      <c r="AO3">
        <v>0</v>
      </c>
      <c r="AP3" t="s">
        <v>52</v>
      </c>
      <c r="AQ3" t="s">
        <v>46</v>
      </c>
      <c r="AR3" t="s">
        <v>46</v>
      </c>
    </row>
    <row r="4" spans="1:44">
      <c r="A4" t="s">
        <v>53</v>
      </c>
      <c r="B4" t="s">
        <v>54</v>
      </c>
      <c r="C4" t="s">
        <v>55</v>
      </c>
      <c r="D4" t="s">
        <v>56</v>
      </c>
      <c r="E4">
        <v>356</v>
      </c>
      <c r="F4" t="s">
        <v>40</v>
      </c>
      <c r="G4" t="s">
        <v>41</v>
      </c>
      <c r="H4" t="s">
        <v>57</v>
      </c>
      <c r="I4" t="s">
        <v>43</v>
      </c>
      <c r="J4" t="s">
        <v>44</v>
      </c>
      <c r="K4" s="1">
        <v>200013200259518</v>
      </c>
      <c r="L4" s="2">
        <v>60000</v>
      </c>
      <c r="M4" s="2">
        <v>60000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2">
        <v>3486.65</v>
      </c>
      <c r="X4" s="2">
        <v>1722</v>
      </c>
      <c r="Y4" s="2">
        <v>1824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25</v>
      </c>
      <c r="AH4">
        <f t="shared" si="0"/>
        <v>200</v>
      </c>
      <c r="AI4">
        <v>0</v>
      </c>
      <c r="AJ4">
        <v>0</v>
      </c>
      <c r="AK4">
        <v>0</v>
      </c>
      <c r="AL4">
        <v>0</v>
      </c>
      <c r="AM4" s="2">
        <v>7057.65</v>
      </c>
      <c r="AN4" s="2">
        <v>52942.35</v>
      </c>
      <c r="AO4">
        <v>0</v>
      </c>
      <c r="AP4" t="s">
        <v>52</v>
      </c>
      <c r="AQ4" t="s">
        <v>46</v>
      </c>
      <c r="AR4" t="s">
        <v>46</v>
      </c>
    </row>
    <row r="5" spans="1:44">
      <c r="A5" t="s">
        <v>58</v>
      </c>
      <c r="B5" t="s">
        <v>59</v>
      </c>
      <c r="C5" t="s">
        <v>60</v>
      </c>
      <c r="D5" t="s">
        <v>61</v>
      </c>
      <c r="E5">
        <v>17</v>
      </c>
      <c r="F5" t="s">
        <v>40</v>
      </c>
      <c r="G5" t="s">
        <v>62</v>
      </c>
      <c r="H5" t="s">
        <v>63</v>
      </c>
      <c r="I5" s="1" t="s">
        <v>43</v>
      </c>
      <c r="J5" t="s">
        <v>44</v>
      </c>
      <c r="K5">
        <v>200019603444359</v>
      </c>
      <c r="L5" s="2">
        <v>300000</v>
      </c>
      <c r="M5" s="2">
        <v>300000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2">
        <v>59783.15</v>
      </c>
      <c r="X5" s="2">
        <v>8610</v>
      </c>
      <c r="Y5" s="2">
        <v>6589.14</v>
      </c>
      <c r="Z5">
        <v>0</v>
      </c>
      <c r="AA5">
        <v>0</v>
      </c>
      <c r="AB5" s="2">
        <v>136000</v>
      </c>
      <c r="AC5">
        <v>0</v>
      </c>
      <c r="AD5" s="2">
        <v>30000</v>
      </c>
      <c r="AE5">
        <v>0</v>
      </c>
      <c r="AF5">
        <v>0</v>
      </c>
      <c r="AG5">
        <v>25</v>
      </c>
      <c r="AH5">
        <f t="shared" si="0"/>
        <v>0</v>
      </c>
      <c r="AI5">
        <v>0</v>
      </c>
      <c r="AJ5">
        <v>0</v>
      </c>
      <c r="AK5">
        <v>0</v>
      </c>
      <c r="AL5">
        <v>0</v>
      </c>
      <c r="AM5" s="2">
        <v>241007.29</v>
      </c>
      <c r="AN5" s="2">
        <v>58992.71</v>
      </c>
      <c r="AO5">
        <v>0</v>
      </c>
      <c r="AP5" t="s">
        <v>45</v>
      </c>
      <c r="AQ5" t="s">
        <v>46</v>
      </c>
      <c r="AR5" t="s">
        <v>46</v>
      </c>
    </row>
    <row r="6" spans="1:44">
      <c r="A6" t="s">
        <v>64</v>
      </c>
      <c r="B6" t="s">
        <v>65</v>
      </c>
      <c r="C6" t="s">
        <v>66</v>
      </c>
      <c r="D6" t="s">
        <v>67</v>
      </c>
      <c r="E6">
        <v>40092</v>
      </c>
      <c r="F6" t="s">
        <v>40</v>
      </c>
      <c r="G6" t="s">
        <v>62</v>
      </c>
      <c r="H6" t="s">
        <v>51</v>
      </c>
      <c r="I6" s="1" t="s">
        <v>43</v>
      </c>
      <c r="J6" t="s">
        <v>44</v>
      </c>
      <c r="K6">
        <v>200019607284888</v>
      </c>
      <c r="L6" s="2">
        <v>27000</v>
      </c>
      <c r="M6" s="2">
        <v>27000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774.9</v>
      </c>
      <c r="Y6">
        <v>820.8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25</v>
      </c>
      <c r="AH6">
        <f t="shared" si="0"/>
        <v>0</v>
      </c>
      <c r="AI6">
        <v>0</v>
      </c>
      <c r="AJ6">
        <v>0</v>
      </c>
      <c r="AK6">
        <v>0</v>
      </c>
      <c r="AL6">
        <v>0</v>
      </c>
      <c r="AM6" s="2">
        <v>1620.7</v>
      </c>
      <c r="AN6" s="2">
        <v>25379.3</v>
      </c>
      <c r="AO6">
        <v>0</v>
      </c>
      <c r="AP6" t="s">
        <v>52</v>
      </c>
      <c r="AQ6" t="s">
        <v>68</v>
      </c>
      <c r="AR6" t="s">
        <v>46</v>
      </c>
    </row>
    <row r="7" spans="1:44">
      <c r="A7" t="s">
        <v>69</v>
      </c>
      <c r="B7" t="s">
        <v>70</v>
      </c>
      <c r="C7" t="s">
        <v>71</v>
      </c>
      <c r="D7" t="s">
        <v>72</v>
      </c>
      <c r="E7">
        <v>37340</v>
      </c>
      <c r="F7" t="s">
        <v>40</v>
      </c>
      <c r="G7" t="s">
        <v>62</v>
      </c>
      <c r="H7" t="s">
        <v>73</v>
      </c>
      <c r="I7" t="s">
        <v>43</v>
      </c>
      <c r="J7" t="s">
        <v>44</v>
      </c>
      <c r="K7">
        <v>200019603481065</v>
      </c>
      <c r="L7" s="2">
        <v>100000</v>
      </c>
      <c r="M7" s="2">
        <v>100000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">
        <v>12105.44</v>
      </c>
      <c r="X7" s="2">
        <v>2870</v>
      </c>
      <c r="Y7" s="2">
        <v>3040</v>
      </c>
      <c r="Z7">
        <v>0</v>
      </c>
      <c r="AA7" s="2">
        <v>3895.2</v>
      </c>
      <c r="AB7" s="2">
        <v>6000</v>
      </c>
      <c r="AC7">
        <v>0</v>
      </c>
      <c r="AD7">
        <v>0</v>
      </c>
      <c r="AE7">
        <v>0</v>
      </c>
      <c r="AF7">
        <v>0</v>
      </c>
      <c r="AG7">
        <v>25</v>
      </c>
      <c r="AH7">
        <f t="shared" si="0"/>
        <v>0</v>
      </c>
      <c r="AI7">
        <v>0</v>
      </c>
      <c r="AJ7">
        <v>0</v>
      </c>
      <c r="AK7">
        <v>0</v>
      </c>
      <c r="AL7">
        <v>0</v>
      </c>
      <c r="AM7" s="2">
        <v>27935.64</v>
      </c>
      <c r="AN7" s="2">
        <v>72064.36</v>
      </c>
      <c r="AO7">
        <v>0</v>
      </c>
      <c r="AP7" t="s">
        <v>52</v>
      </c>
      <c r="AQ7" t="s">
        <v>46</v>
      </c>
      <c r="AR7" t="s">
        <v>46</v>
      </c>
    </row>
    <row r="8" spans="1:44">
      <c r="A8" t="s">
        <v>74</v>
      </c>
      <c r="B8" t="s">
        <v>75</v>
      </c>
      <c r="C8" t="s">
        <v>76</v>
      </c>
      <c r="D8" t="s">
        <v>77</v>
      </c>
      <c r="E8">
        <v>14114</v>
      </c>
      <c r="F8" t="s">
        <v>40</v>
      </c>
      <c r="G8" t="s">
        <v>62</v>
      </c>
      <c r="H8" t="s">
        <v>78</v>
      </c>
      <c r="I8" s="1" t="s">
        <v>43</v>
      </c>
      <c r="J8" t="s">
        <v>44</v>
      </c>
      <c r="K8" s="1">
        <v>200013200282417</v>
      </c>
      <c r="L8" s="2">
        <v>100000</v>
      </c>
      <c r="M8" s="2">
        <v>100000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">
        <v>12105.44</v>
      </c>
      <c r="X8" s="2">
        <v>2870</v>
      </c>
      <c r="Y8" s="2">
        <v>3040</v>
      </c>
      <c r="Z8">
        <v>0</v>
      </c>
      <c r="AA8" s="2">
        <v>1947.6</v>
      </c>
      <c r="AB8" s="2">
        <v>8504.2800000000007</v>
      </c>
      <c r="AC8">
        <v>0</v>
      </c>
      <c r="AD8">
        <v>0</v>
      </c>
      <c r="AE8">
        <v>0</v>
      </c>
      <c r="AF8">
        <v>0</v>
      </c>
      <c r="AG8">
        <v>25</v>
      </c>
      <c r="AH8">
        <f t="shared" si="0"/>
        <v>0</v>
      </c>
      <c r="AI8">
        <v>0</v>
      </c>
      <c r="AJ8">
        <v>0</v>
      </c>
      <c r="AK8">
        <v>0</v>
      </c>
      <c r="AL8">
        <v>0</v>
      </c>
      <c r="AM8" s="2">
        <v>28492.32</v>
      </c>
      <c r="AN8" s="2">
        <v>71507.679999999993</v>
      </c>
      <c r="AO8">
        <v>0</v>
      </c>
      <c r="AP8" t="s">
        <v>52</v>
      </c>
      <c r="AQ8" t="s">
        <v>46</v>
      </c>
      <c r="AR8" t="s">
        <v>46</v>
      </c>
    </row>
    <row r="9" spans="1:44">
      <c r="A9" t="s">
        <v>79</v>
      </c>
      <c r="B9" t="s">
        <v>80</v>
      </c>
      <c r="C9" t="s">
        <v>81</v>
      </c>
      <c r="D9" t="s">
        <v>82</v>
      </c>
      <c r="E9">
        <v>37332</v>
      </c>
      <c r="F9" t="s">
        <v>40</v>
      </c>
      <c r="G9" t="s">
        <v>62</v>
      </c>
      <c r="H9" t="s">
        <v>73</v>
      </c>
      <c r="I9" t="s">
        <v>43</v>
      </c>
      <c r="J9" t="s">
        <v>44</v>
      </c>
      <c r="K9" s="1">
        <v>200019603475887</v>
      </c>
      <c r="L9" s="2">
        <v>150000</v>
      </c>
      <c r="M9" s="2">
        <v>150000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2">
        <v>23866.69</v>
      </c>
      <c r="X9" s="2">
        <v>4305</v>
      </c>
      <c r="Y9" s="2">
        <v>4560</v>
      </c>
      <c r="Z9">
        <v>0</v>
      </c>
      <c r="AA9">
        <v>0</v>
      </c>
      <c r="AB9" s="2">
        <v>47764.37</v>
      </c>
      <c r="AC9">
        <v>500</v>
      </c>
      <c r="AD9">
        <v>0</v>
      </c>
      <c r="AE9">
        <v>0</v>
      </c>
      <c r="AF9">
        <v>0</v>
      </c>
      <c r="AG9">
        <v>25</v>
      </c>
      <c r="AH9">
        <f t="shared" si="0"/>
        <v>0</v>
      </c>
      <c r="AI9">
        <v>0</v>
      </c>
      <c r="AJ9">
        <v>0</v>
      </c>
      <c r="AK9">
        <v>0</v>
      </c>
      <c r="AL9">
        <v>0</v>
      </c>
      <c r="AM9" s="2">
        <v>81021.06</v>
      </c>
      <c r="AN9" s="2">
        <v>68978.94</v>
      </c>
      <c r="AO9">
        <v>0</v>
      </c>
      <c r="AP9" t="s">
        <v>45</v>
      </c>
      <c r="AQ9" t="s">
        <v>46</v>
      </c>
      <c r="AR9" t="s">
        <v>46</v>
      </c>
    </row>
    <row r="10" spans="1:44">
      <c r="A10" t="s">
        <v>83</v>
      </c>
      <c r="B10" t="s">
        <v>84</v>
      </c>
      <c r="C10" t="s">
        <v>85</v>
      </c>
      <c r="D10" t="s">
        <v>86</v>
      </c>
      <c r="E10">
        <v>34472</v>
      </c>
      <c r="F10" t="s">
        <v>40</v>
      </c>
      <c r="G10" t="s">
        <v>62</v>
      </c>
      <c r="H10" t="s">
        <v>87</v>
      </c>
      <c r="I10" s="1" t="s">
        <v>43</v>
      </c>
      <c r="J10" t="s">
        <v>44</v>
      </c>
      <c r="K10" s="1">
        <v>200019603789283</v>
      </c>
      <c r="L10" s="2">
        <v>140000</v>
      </c>
      <c r="M10" s="2">
        <v>140000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21514.44</v>
      </c>
      <c r="X10" s="2">
        <v>4018</v>
      </c>
      <c r="Y10" s="2">
        <v>4256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25</v>
      </c>
      <c r="AH10">
        <f t="shared" si="0"/>
        <v>500</v>
      </c>
      <c r="AI10">
        <v>0</v>
      </c>
      <c r="AJ10">
        <v>0</v>
      </c>
      <c r="AK10">
        <v>0</v>
      </c>
      <c r="AL10">
        <v>0</v>
      </c>
      <c r="AM10" s="2">
        <v>29813.439999999999</v>
      </c>
      <c r="AN10" s="2">
        <v>110186.56</v>
      </c>
      <c r="AO10">
        <v>0</v>
      </c>
      <c r="AP10" t="s">
        <v>52</v>
      </c>
      <c r="AQ10" t="s">
        <v>46</v>
      </c>
      <c r="AR10" t="s">
        <v>46</v>
      </c>
    </row>
    <row r="11" spans="1:44">
      <c r="A11" t="s">
        <v>88</v>
      </c>
      <c r="B11" t="s">
        <v>89</v>
      </c>
      <c r="C11" t="s">
        <v>90</v>
      </c>
      <c r="D11" t="s">
        <v>91</v>
      </c>
      <c r="E11">
        <v>38683</v>
      </c>
      <c r="F11" s="3" t="s">
        <v>40</v>
      </c>
      <c r="G11" t="s">
        <v>62</v>
      </c>
      <c r="H11" t="s">
        <v>92</v>
      </c>
      <c r="I11" t="s">
        <v>43</v>
      </c>
      <c r="J11" t="s">
        <v>44</v>
      </c>
      <c r="K11" s="1">
        <v>200019605745834</v>
      </c>
      <c r="L11" s="2">
        <v>100000</v>
      </c>
      <c r="M11" s="2">
        <v>100000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2">
        <v>12105.44</v>
      </c>
      <c r="X11" s="2">
        <v>2870</v>
      </c>
      <c r="Y11" s="2">
        <v>3040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25</v>
      </c>
      <c r="AH11">
        <f t="shared" si="0"/>
        <v>0</v>
      </c>
      <c r="AI11">
        <v>0</v>
      </c>
      <c r="AJ11">
        <v>0</v>
      </c>
      <c r="AK11">
        <v>0</v>
      </c>
      <c r="AL11">
        <v>0</v>
      </c>
      <c r="AM11" s="2">
        <v>18040.439999999999</v>
      </c>
      <c r="AN11" s="2">
        <v>81959.56</v>
      </c>
      <c r="AO11">
        <v>0</v>
      </c>
      <c r="AP11" t="s">
        <v>45</v>
      </c>
      <c r="AQ11" t="s">
        <v>93</v>
      </c>
      <c r="AR11" t="s">
        <v>46</v>
      </c>
    </row>
    <row r="12" spans="1:44">
      <c r="A12" t="s">
        <v>94</v>
      </c>
      <c r="B12" t="s">
        <v>95</v>
      </c>
      <c r="C12" t="s">
        <v>96</v>
      </c>
      <c r="D12" t="s">
        <v>97</v>
      </c>
      <c r="E12">
        <v>37383</v>
      </c>
      <c r="F12" t="s">
        <v>40</v>
      </c>
      <c r="G12" t="s">
        <v>62</v>
      </c>
      <c r="H12" t="s">
        <v>98</v>
      </c>
      <c r="I12" s="1" t="s">
        <v>43</v>
      </c>
      <c r="J12" t="s">
        <v>44</v>
      </c>
      <c r="K12" s="1">
        <v>200019603585103</v>
      </c>
      <c r="L12" s="2">
        <v>55000</v>
      </c>
      <c r="M12" s="2">
        <v>55000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2">
        <v>2559.6799999999998</v>
      </c>
      <c r="X12" s="2">
        <v>1578.5</v>
      </c>
      <c r="Y12" s="2">
        <v>1672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25</v>
      </c>
      <c r="AH12">
        <f t="shared" si="0"/>
        <v>0</v>
      </c>
      <c r="AI12">
        <v>0</v>
      </c>
      <c r="AJ12">
        <v>0</v>
      </c>
      <c r="AK12">
        <v>0</v>
      </c>
      <c r="AL12">
        <v>0</v>
      </c>
      <c r="AM12" s="2">
        <v>5835.18</v>
      </c>
      <c r="AN12" s="2">
        <v>49164.82</v>
      </c>
      <c r="AO12">
        <v>0</v>
      </c>
      <c r="AP12" t="s">
        <v>52</v>
      </c>
      <c r="AQ12" t="s">
        <v>46</v>
      </c>
      <c r="AR12" t="s">
        <v>46</v>
      </c>
    </row>
    <row r="13" spans="1:44">
      <c r="A13" t="s">
        <v>99</v>
      </c>
      <c r="B13" t="s">
        <v>100</v>
      </c>
      <c r="C13" t="s">
        <v>101</v>
      </c>
      <c r="D13" t="s">
        <v>102</v>
      </c>
      <c r="E13">
        <v>14169</v>
      </c>
      <c r="F13" s="3" t="s">
        <v>40</v>
      </c>
      <c r="G13" t="s">
        <v>62</v>
      </c>
      <c r="H13" t="s">
        <v>103</v>
      </c>
      <c r="I13" s="1" t="s">
        <v>43</v>
      </c>
      <c r="J13" t="s">
        <v>44</v>
      </c>
      <c r="K13">
        <v>200013200278845</v>
      </c>
      <c r="L13" s="2">
        <v>50000</v>
      </c>
      <c r="M13" s="2">
        <v>50000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2">
        <v>1854</v>
      </c>
      <c r="X13" s="2">
        <v>1435</v>
      </c>
      <c r="Y13" s="2">
        <v>1520</v>
      </c>
      <c r="Z13">
        <v>0</v>
      </c>
      <c r="AA13">
        <v>0</v>
      </c>
      <c r="AB13">
        <v>0</v>
      </c>
      <c r="AC13">
        <v>200</v>
      </c>
      <c r="AD13">
        <v>0</v>
      </c>
      <c r="AE13">
        <v>0</v>
      </c>
      <c r="AF13">
        <v>0</v>
      </c>
      <c r="AG13">
        <v>25</v>
      </c>
      <c r="AH13">
        <f t="shared" si="0"/>
        <v>0</v>
      </c>
      <c r="AI13">
        <v>0</v>
      </c>
      <c r="AJ13">
        <v>0</v>
      </c>
      <c r="AK13">
        <v>0</v>
      </c>
      <c r="AL13">
        <v>0</v>
      </c>
      <c r="AM13" s="2">
        <v>5034</v>
      </c>
      <c r="AN13" s="2">
        <v>44966</v>
      </c>
      <c r="AO13">
        <v>0</v>
      </c>
      <c r="AP13" t="s">
        <v>52</v>
      </c>
      <c r="AQ13" t="s">
        <v>46</v>
      </c>
      <c r="AR13" t="s">
        <v>46</v>
      </c>
    </row>
    <row r="14" spans="1:44">
      <c r="A14" t="s">
        <v>104</v>
      </c>
      <c r="B14" t="s">
        <v>105</v>
      </c>
      <c r="C14" t="s">
        <v>106</v>
      </c>
      <c r="D14" t="s">
        <v>107</v>
      </c>
      <c r="E14">
        <v>38978</v>
      </c>
      <c r="F14" t="s">
        <v>40</v>
      </c>
      <c r="G14" t="s">
        <v>62</v>
      </c>
      <c r="H14" t="s">
        <v>108</v>
      </c>
      <c r="I14" t="s">
        <v>43</v>
      </c>
      <c r="J14" t="s">
        <v>44</v>
      </c>
      <c r="K14" s="1">
        <v>200019605913122</v>
      </c>
      <c r="L14" s="2">
        <v>90000</v>
      </c>
      <c r="M14" s="2">
        <v>90000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2">
        <v>9753.19</v>
      </c>
      <c r="X14" s="2">
        <v>2583</v>
      </c>
      <c r="Y14" s="2">
        <v>2736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25</v>
      </c>
      <c r="AH14">
        <f t="shared" si="0"/>
        <v>200</v>
      </c>
      <c r="AI14">
        <v>0</v>
      </c>
      <c r="AJ14">
        <v>0</v>
      </c>
      <c r="AK14">
        <v>0</v>
      </c>
      <c r="AL14">
        <v>0</v>
      </c>
      <c r="AM14" s="2">
        <v>15097.19</v>
      </c>
      <c r="AN14" s="2">
        <v>74902.81</v>
      </c>
      <c r="AO14">
        <v>0</v>
      </c>
      <c r="AP14" t="s">
        <v>45</v>
      </c>
      <c r="AQ14" t="s">
        <v>109</v>
      </c>
      <c r="AR14" t="s">
        <v>46</v>
      </c>
    </row>
    <row r="15" spans="1:44">
      <c r="A15" t="s">
        <v>110</v>
      </c>
      <c r="B15" t="s">
        <v>111</v>
      </c>
      <c r="C15" t="s">
        <v>112</v>
      </c>
      <c r="D15" t="s">
        <v>113</v>
      </c>
      <c r="E15">
        <v>37731</v>
      </c>
      <c r="F15" s="3" t="s">
        <v>40</v>
      </c>
      <c r="G15" t="s">
        <v>62</v>
      </c>
      <c r="H15" t="s">
        <v>98</v>
      </c>
      <c r="I15" s="1" t="s">
        <v>43</v>
      </c>
      <c r="J15" t="s">
        <v>44</v>
      </c>
      <c r="K15">
        <v>200019604332145</v>
      </c>
      <c r="L15" s="2">
        <v>45000</v>
      </c>
      <c r="M15" s="2">
        <v>45000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2">
        <v>1148.33</v>
      </c>
      <c r="X15" s="2">
        <v>1291.5</v>
      </c>
      <c r="Y15" s="2">
        <v>1368</v>
      </c>
      <c r="Z15">
        <v>0</v>
      </c>
      <c r="AA15">
        <v>0</v>
      </c>
      <c r="AB15" s="2">
        <v>8082.43</v>
      </c>
      <c r="AC15">
        <v>0</v>
      </c>
      <c r="AD15">
        <v>0</v>
      </c>
      <c r="AE15">
        <v>0</v>
      </c>
      <c r="AF15">
        <v>0</v>
      </c>
      <c r="AG15">
        <v>25</v>
      </c>
      <c r="AH15">
        <f t="shared" si="0"/>
        <v>0</v>
      </c>
      <c r="AI15">
        <v>0</v>
      </c>
      <c r="AJ15">
        <v>0</v>
      </c>
      <c r="AK15">
        <v>0</v>
      </c>
      <c r="AL15">
        <v>0</v>
      </c>
      <c r="AM15" s="2">
        <v>11915.26</v>
      </c>
      <c r="AN15" s="2">
        <v>33084.74</v>
      </c>
      <c r="AO15">
        <v>0</v>
      </c>
      <c r="AP15" t="s">
        <v>52</v>
      </c>
      <c r="AQ15" t="s">
        <v>46</v>
      </c>
      <c r="AR15" t="s">
        <v>46</v>
      </c>
    </row>
    <row r="16" spans="1:44">
      <c r="A16" t="s">
        <v>114</v>
      </c>
      <c r="B16" t="s">
        <v>115</v>
      </c>
      <c r="C16" t="s">
        <v>116</v>
      </c>
      <c r="D16" t="s">
        <v>117</v>
      </c>
      <c r="E16">
        <v>37644</v>
      </c>
      <c r="F16" t="s">
        <v>40</v>
      </c>
      <c r="G16" t="s">
        <v>62</v>
      </c>
      <c r="H16" t="s">
        <v>118</v>
      </c>
      <c r="I16" s="1" t="s">
        <v>43</v>
      </c>
      <c r="J16" t="s">
        <v>44</v>
      </c>
      <c r="K16">
        <v>200019604094993</v>
      </c>
      <c r="L16" s="2">
        <v>100000</v>
      </c>
      <c r="M16" s="2">
        <v>100000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2">
        <v>12105.44</v>
      </c>
      <c r="X16" s="2">
        <v>2870</v>
      </c>
      <c r="Y16" s="2">
        <v>3040</v>
      </c>
      <c r="Z16">
        <v>0</v>
      </c>
      <c r="AA16">
        <v>0</v>
      </c>
      <c r="AB16" s="2">
        <v>14018.36</v>
      </c>
      <c r="AC16">
        <v>0</v>
      </c>
      <c r="AD16">
        <v>0</v>
      </c>
      <c r="AE16">
        <v>0</v>
      </c>
      <c r="AF16">
        <v>0</v>
      </c>
      <c r="AG16">
        <v>25</v>
      </c>
      <c r="AH16">
        <f t="shared" si="0"/>
        <v>0</v>
      </c>
      <c r="AI16">
        <v>0</v>
      </c>
      <c r="AJ16">
        <v>0</v>
      </c>
      <c r="AK16">
        <v>0</v>
      </c>
      <c r="AL16">
        <v>0</v>
      </c>
      <c r="AM16" s="2">
        <v>32058.799999999999</v>
      </c>
      <c r="AN16" s="2">
        <v>67941.2</v>
      </c>
      <c r="AO16">
        <v>0</v>
      </c>
      <c r="AP16" t="s">
        <v>52</v>
      </c>
      <c r="AQ16" t="s">
        <v>46</v>
      </c>
      <c r="AR16" t="s">
        <v>46</v>
      </c>
    </row>
    <row r="17" spans="1:44">
      <c r="A17" t="s">
        <v>119</v>
      </c>
      <c r="B17" t="s">
        <v>120</v>
      </c>
      <c r="C17" t="s">
        <v>121</v>
      </c>
      <c r="D17" t="s">
        <v>122</v>
      </c>
      <c r="E17">
        <v>37376</v>
      </c>
      <c r="F17" t="s">
        <v>40</v>
      </c>
      <c r="G17" t="s">
        <v>62</v>
      </c>
      <c r="H17" t="s">
        <v>123</v>
      </c>
      <c r="I17" s="1" t="s">
        <v>43</v>
      </c>
      <c r="J17" t="s">
        <v>44</v>
      </c>
      <c r="K17">
        <v>200019603585099</v>
      </c>
      <c r="L17" s="2">
        <v>40000</v>
      </c>
      <c r="M17" s="2">
        <v>40000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442.65</v>
      </c>
      <c r="X17" s="2">
        <v>1148</v>
      </c>
      <c r="Y17" s="2">
        <v>1216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25</v>
      </c>
      <c r="AH17">
        <f t="shared" si="0"/>
        <v>0</v>
      </c>
      <c r="AI17">
        <v>0</v>
      </c>
      <c r="AJ17">
        <v>0</v>
      </c>
      <c r="AK17">
        <v>0</v>
      </c>
      <c r="AL17">
        <v>0</v>
      </c>
      <c r="AM17" s="2">
        <v>2831.65</v>
      </c>
      <c r="AN17" s="2">
        <v>37168.35</v>
      </c>
      <c r="AO17">
        <v>0</v>
      </c>
      <c r="AP17" t="s">
        <v>52</v>
      </c>
      <c r="AQ17" t="s">
        <v>46</v>
      </c>
      <c r="AR17" t="s">
        <v>46</v>
      </c>
    </row>
    <row r="18" spans="1:44">
      <c r="A18" t="s">
        <v>124</v>
      </c>
      <c r="B18" t="s">
        <v>125</v>
      </c>
      <c r="C18" t="s">
        <v>126</v>
      </c>
      <c r="D18" t="s">
        <v>127</v>
      </c>
      <c r="E18">
        <v>37438</v>
      </c>
      <c r="F18" t="s">
        <v>40</v>
      </c>
      <c r="G18" t="s">
        <v>62</v>
      </c>
      <c r="H18" t="s">
        <v>92</v>
      </c>
      <c r="I18" s="1" t="s">
        <v>43</v>
      </c>
      <c r="J18" t="s">
        <v>44</v>
      </c>
      <c r="K18">
        <v>200019603706899</v>
      </c>
      <c r="L18" s="2">
        <v>90000</v>
      </c>
      <c r="M18" s="2">
        <v>90000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2">
        <v>9753.19</v>
      </c>
      <c r="X18" s="2">
        <v>2583</v>
      </c>
      <c r="Y18" s="2">
        <v>2736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25</v>
      </c>
      <c r="AH18">
        <f t="shared" si="0"/>
        <v>0</v>
      </c>
      <c r="AI18">
        <v>0</v>
      </c>
      <c r="AJ18">
        <v>0</v>
      </c>
      <c r="AK18">
        <v>0</v>
      </c>
      <c r="AL18">
        <v>0</v>
      </c>
      <c r="AM18" s="2">
        <v>15097.19</v>
      </c>
      <c r="AN18" s="2">
        <v>74902.81</v>
      </c>
      <c r="AO18">
        <v>0</v>
      </c>
      <c r="AP18" t="s">
        <v>45</v>
      </c>
      <c r="AQ18" t="s">
        <v>46</v>
      </c>
      <c r="AR18" t="s">
        <v>46</v>
      </c>
    </row>
    <row r="19" spans="1:44">
      <c r="A19" t="s">
        <v>128</v>
      </c>
      <c r="B19" t="s">
        <v>129</v>
      </c>
      <c r="C19" t="s">
        <v>130</v>
      </c>
      <c r="D19" t="s">
        <v>131</v>
      </c>
      <c r="E19">
        <v>23549</v>
      </c>
      <c r="F19" t="s">
        <v>40</v>
      </c>
      <c r="G19" t="s">
        <v>62</v>
      </c>
      <c r="H19" t="s">
        <v>132</v>
      </c>
      <c r="I19" s="1" t="s">
        <v>43</v>
      </c>
      <c r="J19" t="s">
        <v>44</v>
      </c>
      <c r="K19" s="1">
        <v>200013200253776</v>
      </c>
      <c r="L19" s="2">
        <v>38000</v>
      </c>
      <c r="M19" s="2">
        <v>38000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2">
        <v>1090.5999999999999</v>
      </c>
      <c r="Y19" s="2">
        <v>1155.2</v>
      </c>
      <c r="Z19" s="2">
        <v>3839.56</v>
      </c>
      <c r="AA19">
        <v>0</v>
      </c>
      <c r="AB19" s="2">
        <v>2000</v>
      </c>
      <c r="AC19">
        <v>0</v>
      </c>
      <c r="AD19">
        <v>0</v>
      </c>
      <c r="AE19">
        <v>0</v>
      </c>
      <c r="AF19">
        <v>0</v>
      </c>
      <c r="AG19">
        <v>25</v>
      </c>
      <c r="AH19">
        <f t="shared" si="0"/>
        <v>0</v>
      </c>
      <c r="AI19">
        <v>0</v>
      </c>
      <c r="AJ19">
        <v>0</v>
      </c>
      <c r="AK19">
        <v>0</v>
      </c>
      <c r="AL19">
        <v>0</v>
      </c>
      <c r="AM19" s="2">
        <v>8110.36</v>
      </c>
      <c r="AN19" s="2">
        <v>29889.64</v>
      </c>
      <c r="AO19">
        <v>0</v>
      </c>
      <c r="AP19" t="s">
        <v>45</v>
      </c>
      <c r="AQ19" t="s">
        <v>46</v>
      </c>
      <c r="AR19" t="s">
        <v>46</v>
      </c>
    </row>
    <row r="20" spans="1:44">
      <c r="A20" t="s">
        <v>133</v>
      </c>
      <c r="B20" t="s">
        <v>134</v>
      </c>
      <c r="C20" t="s">
        <v>135</v>
      </c>
      <c r="D20" t="s">
        <v>136</v>
      </c>
      <c r="E20">
        <v>316</v>
      </c>
      <c r="F20" t="s">
        <v>40</v>
      </c>
      <c r="G20" t="s">
        <v>137</v>
      </c>
      <c r="H20" t="s">
        <v>51</v>
      </c>
      <c r="I20" s="1" t="s">
        <v>43</v>
      </c>
      <c r="J20" t="s">
        <v>44</v>
      </c>
      <c r="K20">
        <v>200013200258852</v>
      </c>
      <c r="L20" s="2">
        <v>35000</v>
      </c>
      <c r="M20" s="2">
        <v>35000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1004.5</v>
      </c>
      <c r="Y20" s="2">
        <v>1064</v>
      </c>
      <c r="Z20">
        <v>0</v>
      </c>
      <c r="AA20">
        <v>0</v>
      </c>
      <c r="AB20" s="2">
        <v>7750.08</v>
      </c>
      <c r="AC20">
        <v>100</v>
      </c>
      <c r="AD20">
        <v>0</v>
      </c>
      <c r="AE20">
        <v>0</v>
      </c>
      <c r="AF20">
        <v>0</v>
      </c>
      <c r="AG20">
        <v>25</v>
      </c>
      <c r="AH20">
        <f t="shared" si="0"/>
        <v>0</v>
      </c>
      <c r="AI20">
        <v>0</v>
      </c>
      <c r="AJ20">
        <v>0</v>
      </c>
      <c r="AK20">
        <v>0</v>
      </c>
      <c r="AL20">
        <v>0</v>
      </c>
      <c r="AM20" s="2">
        <v>9943.58</v>
      </c>
      <c r="AN20" s="2">
        <v>25056.42</v>
      </c>
      <c r="AO20">
        <v>0</v>
      </c>
      <c r="AP20" t="s">
        <v>45</v>
      </c>
      <c r="AQ20" t="s">
        <v>46</v>
      </c>
      <c r="AR20" t="s">
        <v>46</v>
      </c>
    </row>
    <row r="21" spans="1:44">
      <c r="A21" t="s">
        <v>138</v>
      </c>
      <c r="B21" t="s">
        <v>139</v>
      </c>
      <c r="C21" t="s">
        <v>140</v>
      </c>
      <c r="D21" t="s">
        <v>141</v>
      </c>
      <c r="E21">
        <v>38170</v>
      </c>
      <c r="F21" t="s">
        <v>40</v>
      </c>
      <c r="G21" t="s">
        <v>137</v>
      </c>
      <c r="H21" t="s">
        <v>142</v>
      </c>
      <c r="I21" s="1" t="s">
        <v>43</v>
      </c>
      <c r="J21" t="s">
        <v>44</v>
      </c>
      <c r="K21" s="1">
        <v>200019604959613</v>
      </c>
      <c r="L21" s="2">
        <v>70000</v>
      </c>
      <c r="M21" s="2">
        <v>70000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5368.45</v>
      </c>
      <c r="X21" s="2">
        <v>2009</v>
      </c>
      <c r="Y21" s="2">
        <v>2128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25</v>
      </c>
      <c r="AH21">
        <f t="shared" si="0"/>
        <v>100</v>
      </c>
      <c r="AI21">
        <v>0</v>
      </c>
      <c r="AJ21">
        <v>0</v>
      </c>
      <c r="AK21">
        <v>0</v>
      </c>
      <c r="AL21">
        <v>0</v>
      </c>
      <c r="AM21" s="2">
        <v>9530.4500000000007</v>
      </c>
      <c r="AN21" s="2">
        <v>60469.55</v>
      </c>
      <c r="AO21">
        <v>0</v>
      </c>
      <c r="AP21" t="s">
        <v>45</v>
      </c>
      <c r="AQ21" t="s">
        <v>46</v>
      </c>
      <c r="AR21" t="s">
        <v>46</v>
      </c>
    </row>
    <row r="22" spans="1:44">
      <c r="A22" t="s">
        <v>143</v>
      </c>
      <c r="B22" t="s">
        <v>144</v>
      </c>
      <c r="C22" t="s">
        <v>145</v>
      </c>
      <c r="D22" t="s">
        <v>146</v>
      </c>
      <c r="E22">
        <v>37392</v>
      </c>
      <c r="F22" t="s">
        <v>40</v>
      </c>
      <c r="G22" t="s">
        <v>137</v>
      </c>
      <c r="H22" t="s">
        <v>147</v>
      </c>
      <c r="I22" s="1" t="s">
        <v>43</v>
      </c>
      <c r="J22" t="s">
        <v>44</v>
      </c>
      <c r="K22">
        <v>200019603602242</v>
      </c>
      <c r="L22" s="2">
        <v>60000</v>
      </c>
      <c r="M22" s="2">
        <v>60000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3486.65</v>
      </c>
      <c r="X22" s="2">
        <v>1722</v>
      </c>
      <c r="Y22" s="2">
        <v>1824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25</v>
      </c>
      <c r="AH22">
        <f t="shared" si="0"/>
        <v>0</v>
      </c>
      <c r="AI22">
        <v>0</v>
      </c>
      <c r="AJ22">
        <v>0</v>
      </c>
      <c r="AK22">
        <v>0</v>
      </c>
      <c r="AL22">
        <v>0</v>
      </c>
      <c r="AM22" s="2">
        <v>7057.65</v>
      </c>
      <c r="AN22" s="2">
        <v>52942.35</v>
      </c>
      <c r="AO22">
        <v>0</v>
      </c>
      <c r="AP22" t="s">
        <v>52</v>
      </c>
      <c r="AQ22" t="s">
        <v>46</v>
      </c>
      <c r="AR22" t="s">
        <v>46</v>
      </c>
    </row>
    <row r="23" spans="1:44">
      <c r="A23" t="s">
        <v>148</v>
      </c>
      <c r="B23" t="s">
        <v>149</v>
      </c>
      <c r="C23" t="s">
        <v>150</v>
      </c>
      <c r="D23" t="s">
        <v>151</v>
      </c>
      <c r="E23">
        <v>40003</v>
      </c>
      <c r="F23" t="s">
        <v>40</v>
      </c>
      <c r="G23" t="s">
        <v>137</v>
      </c>
      <c r="H23" t="s">
        <v>51</v>
      </c>
      <c r="I23" s="1" t="s">
        <v>43</v>
      </c>
      <c r="J23" t="s">
        <v>44</v>
      </c>
      <c r="K23" s="1">
        <v>200019607140868</v>
      </c>
      <c r="L23" s="2">
        <v>30000</v>
      </c>
      <c r="M23" s="2">
        <v>30000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861</v>
      </c>
      <c r="Y23">
        <v>912</v>
      </c>
      <c r="Z23">
        <v>0</v>
      </c>
      <c r="AA23">
        <v>0</v>
      </c>
      <c r="AB23">
        <v>600</v>
      </c>
      <c r="AC23">
        <v>100</v>
      </c>
      <c r="AD23">
        <v>0</v>
      </c>
      <c r="AE23">
        <v>0</v>
      </c>
      <c r="AF23">
        <v>0</v>
      </c>
      <c r="AG23">
        <v>25</v>
      </c>
      <c r="AH23">
        <f t="shared" si="0"/>
        <v>0</v>
      </c>
      <c r="AI23">
        <v>0</v>
      </c>
      <c r="AJ23">
        <v>0</v>
      </c>
      <c r="AK23">
        <v>0</v>
      </c>
      <c r="AL23">
        <v>0</v>
      </c>
      <c r="AM23" s="2">
        <v>2498</v>
      </c>
      <c r="AN23" s="2">
        <v>27502</v>
      </c>
      <c r="AO23">
        <v>0</v>
      </c>
      <c r="AP23" t="s">
        <v>45</v>
      </c>
      <c r="AQ23" t="s">
        <v>68</v>
      </c>
      <c r="AR23" t="s">
        <v>46</v>
      </c>
    </row>
    <row r="24" spans="1:44">
      <c r="A24" t="s">
        <v>152</v>
      </c>
      <c r="B24" t="s">
        <v>153</v>
      </c>
      <c r="C24" t="s">
        <v>154</v>
      </c>
      <c r="D24" t="s">
        <v>155</v>
      </c>
      <c r="E24">
        <v>23557</v>
      </c>
      <c r="F24" t="s">
        <v>40</v>
      </c>
      <c r="G24" t="s">
        <v>137</v>
      </c>
      <c r="H24" t="s">
        <v>147</v>
      </c>
      <c r="I24" s="1" t="s">
        <v>43</v>
      </c>
      <c r="J24" t="s">
        <v>44</v>
      </c>
      <c r="K24">
        <v>200013200253734</v>
      </c>
      <c r="L24" s="2">
        <v>60000</v>
      </c>
      <c r="M24" s="2">
        <v>60000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3486.65</v>
      </c>
      <c r="X24" s="2">
        <v>1722</v>
      </c>
      <c r="Y24" s="2">
        <v>1824</v>
      </c>
      <c r="Z24">
        <v>0</v>
      </c>
      <c r="AA24">
        <v>0</v>
      </c>
      <c r="AB24" s="2">
        <v>3000</v>
      </c>
      <c r="AC24">
        <v>0</v>
      </c>
      <c r="AD24">
        <v>0</v>
      </c>
      <c r="AE24">
        <v>0</v>
      </c>
      <c r="AF24">
        <v>0</v>
      </c>
      <c r="AG24">
        <v>25</v>
      </c>
      <c r="AH24">
        <f t="shared" si="0"/>
        <v>100</v>
      </c>
      <c r="AI24">
        <v>0</v>
      </c>
      <c r="AJ24">
        <v>0</v>
      </c>
      <c r="AK24">
        <v>0</v>
      </c>
      <c r="AL24">
        <v>0</v>
      </c>
      <c r="AM24" s="2">
        <v>10057.65</v>
      </c>
      <c r="AN24" s="2">
        <v>49942.35</v>
      </c>
      <c r="AO24">
        <v>0</v>
      </c>
      <c r="AP24" t="s">
        <v>45</v>
      </c>
      <c r="AQ24" t="s">
        <v>46</v>
      </c>
      <c r="AR24" t="s">
        <v>46</v>
      </c>
    </row>
    <row r="25" spans="1:44">
      <c r="A25" t="s">
        <v>156</v>
      </c>
      <c r="B25" t="s">
        <v>157</v>
      </c>
      <c r="C25" t="s">
        <v>158</v>
      </c>
      <c r="D25" t="s">
        <v>159</v>
      </c>
      <c r="E25">
        <v>37531</v>
      </c>
      <c r="F25" t="s">
        <v>40</v>
      </c>
      <c r="G25" t="s">
        <v>137</v>
      </c>
      <c r="H25" t="s">
        <v>160</v>
      </c>
      <c r="I25" s="1" t="s">
        <v>43</v>
      </c>
      <c r="J25" t="s">
        <v>44</v>
      </c>
      <c r="K25">
        <v>200019603919429</v>
      </c>
      <c r="L25" s="2">
        <v>90000</v>
      </c>
      <c r="M25" s="2">
        <v>90000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9273.24</v>
      </c>
      <c r="X25" s="2">
        <v>2583</v>
      </c>
      <c r="Y25" s="2">
        <v>2736</v>
      </c>
      <c r="Z25" s="2">
        <v>1919.78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25</v>
      </c>
      <c r="AH25">
        <f t="shared" si="0"/>
        <v>0</v>
      </c>
      <c r="AI25">
        <v>0</v>
      </c>
      <c r="AJ25">
        <v>0</v>
      </c>
      <c r="AK25">
        <v>0</v>
      </c>
      <c r="AL25">
        <v>0</v>
      </c>
      <c r="AM25" s="2">
        <v>16537.02</v>
      </c>
      <c r="AN25" s="2">
        <v>73462.98</v>
      </c>
      <c r="AO25">
        <v>0</v>
      </c>
      <c r="AP25" t="s">
        <v>45</v>
      </c>
      <c r="AQ25" t="s">
        <v>46</v>
      </c>
      <c r="AR25" t="s">
        <v>46</v>
      </c>
    </row>
    <row r="26" spans="1:44">
      <c r="A26" t="s">
        <v>161</v>
      </c>
      <c r="B26" t="s">
        <v>162</v>
      </c>
      <c r="C26" t="s">
        <v>163</v>
      </c>
      <c r="D26" t="s">
        <v>164</v>
      </c>
      <c r="E26">
        <v>37819</v>
      </c>
      <c r="F26" t="s">
        <v>40</v>
      </c>
      <c r="G26" t="s">
        <v>137</v>
      </c>
      <c r="H26" t="s">
        <v>165</v>
      </c>
      <c r="I26" s="1" t="s">
        <v>43</v>
      </c>
      <c r="J26" t="s">
        <v>44</v>
      </c>
      <c r="K26" s="1">
        <v>200019604464094</v>
      </c>
      <c r="L26" s="2">
        <v>150000</v>
      </c>
      <c r="M26" s="2">
        <v>150000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2">
        <v>23866.69</v>
      </c>
      <c r="X26" s="2">
        <v>4305</v>
      </c>
      <c r="Y26" s="2">
        <v>4560</v>
      </c>
      <c r="Z26">
        <v>0</v>
      </c>
      <c r="AA26">
        <v>0</v>
      </c>
      <c r="AB26" s="2">
        <v>4500</v>
      </c>
      <c r="AC26">
        <v>0</v>
      </c>
      <c r="AD26">
        <v>0</v>
      </c>
      <c r="AE26">
        <v>0</v>
      </c>
      <c r="AF26">
        <v>0</v>
      </c>
      <c r="AG26">
        <v>25</v>
      </c>
      <c r="AH26">
        <f t="shared" si="0"/>
        <v>0</v>
      </c>
      <c r="AI26">
        <v>0</v>
      </c>
      <c r="AJ26">
        <v>0</v>
      </c>
      <c r="AK26">
        <v>0</v>
      </c>
      <c r="AL26">
        <v>0</v>
      </c>
      <c r="AM26" s="2">
        <v>37256.69</v>
      </c>
      <c r="AN26" s="2">
        <v>112743.31</v>
      </c>
      <c r="AO26">
        <v>0</v>
      </c>
      <c r="AP26" t="s">
        <v>45</v>
      </c>
      <c r="AQ26" t="s">
        <v>46</v>
      </c>
      <c r="AR26" t="s">
        <v>46</v>
      </c>
    </row>
    <row r="27" spans="1:44">
      <c r="A27" t="s">
        <v>166</v>
      </c>
      <c r="B27" t="s">
        <v>167</v>
      </c>
      <c r="C27" t="s">
        <v>168</v>
      </c>
      <c r="D27" t="s">
        <v>169</v>
      </c>
      <c r="E27">
        <v>22529</v>
      </c>
      <c r="F27" t="s">
        <v>40</v>
      </c>
      <c r="G27" t="s">
        <v>137</v>
      </c>
      <c r="H27" t="s">
        <v>147</v>
      </c>
      <c r="I27" t="s">
        <v>43</v>
      </c>
      <c r="J27" t="s">
        <v>44</v>
      </c>
      <c r="K27" s="1">
        <v>200019603706892</v>
      </c>
      <c r="L27" s="2">
        <v>60000</v>
      </c>
      <c r="M27" s="2">
        <v>60000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">
        <v>3486.65</v>
      </c>
      <c r="X27" s="2">
        <v>1722</v>
      </c>
      <c r="Y27" s="2">
        <v>1824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25</v>
      </c>
      <c r="AH27">
        <f t="shared" si="0"/>
        <v>0</v>
      </c>
      <c r="AI27">
        <v>0</v>
      </c>
      <c r="AJ27">
        <v>0</v>
      </c>
      <c r="AK27">
        <v>0</v>
      </c>
      <c r="AL27">
        <v>0</v>
      </c>
      <c r="AM27" s="2">
        <v>7057.65</v>
      </c>
      <c r="AN27" s="2">
        <v>52942.35</v>
      </c>
      <c r="AO27">
        <v>0</v>
      </c>
      <c r="AP27" t="s">
        <v>52</v>
      </c>
      <c r="AQ27" t="s">
        <v>46</v>
      </c>
      <c r="AR27" t="s">
        <v>46</v>
      </c>
    </row>
    <row r="28" spans="1:44">
      <c r="A28" t="s">
        <v>170</v>
      </c>
      <c r="B28" t="s">
        <v>171</v>
      </c>
      <c r="C28" t="s">
        <v>172</v>
      </c>
      <c r="D28" t="s">
        <v>173</v>
      </c>
      <c r="E28">
        <v>37797</v>
      </c>
      <c r="F28" t="s">
        <v>40</v>
      </c>
      <c r="G28" t="s">
        <v>174</v>
      </c>
      <c r="H28" t="s">
        <v>175</v>
      </c>
      <c r="I28" s="1" t="s">
        <v>43</v>
      </c>
      <c r="J28" t="s">
        <v>44</v>
      </c>
      <c r="K28" s="1">
        <v>200019604431038</v>
      </c>
      <c r="L28" s="2">
        <v>90000</v>
      </c>
      <c r="M28" s="2">
        <v>90000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2">
        <v>9753.19</v>
      </c>
      <c r="X28" s="2">
        <v>2583</v>
      </c>
      <c r="Y28" s="2">
        <v>2736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25</v>
      </c>
      <c r="AH28">
        <f t="shared" si="0"/>
        <v>0</v>
      </c>
      <c r="AI28">
        <v>0</v>
      </c>
      <c r="AJ28">
        <v>0</v>
      </c>
      <c r="AK28">
        <v>0</v>
      </c>
      <c r="AL28">
        <v>0</v>
      </c>
      <c r="AM28" s="2">
        <v>15097.19</v>
      </c>
      <c r="AN28" s="2">
        <v>74902.81</v>
      </c>
      <c r="AO28">
        <v>0</v>
      </c>
      <c r="AP28" t="s">
        <v>45</v>
      </c>
      <c r="AQ28" t="s">
        <v>46</v>
      </c>
      <c r="AR28" t="s">
        <v>46</v>
      </c>
    </row>
    <row r="29" spans="1:44">
      <c r="A29" t="s">
        <v>176</v>
      </c>
      <c r="B29" t="s">
        <v>177</v>
      </c>
      <c r="C29" t="s">
        <v>178</v>
      </c>
      <c r="D29" t="s">
        <v>179</v>
      </c>
      <c r="E29">
        <v>22818</v>
      </c>
      <c r="F29" t="s">
        <v>40</v>
      </c>
      <c r="G29" t="s">
        <v>174</v>
      </c>
      <c r="H29" t="s">
        <v>147</v>
      </c>
      <c r="I29" s="1" t="s">
        <v>43</v>
      </c>
      <c r="J29" t="s">
        <v>44</v>
      </c>
      <c r="K29" s="1">
        <v>200013200314233</v>
      </c>
      <c r="L29" s="2">
        <v>60000</v>
      </c>
      <c r="M29" s="2">
        <v>60000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2">
        <v>2718.74</v>
      </c>
      <c r="X29" s="2">
        <v>1722</v>
      </c>
      <c r="Y29" s="2">
        <v>1824</v>
      </c>
      <c r="Z29" s="2">
        <v>3839.56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25</v>
      </c>
      <c r="AH29">
        <f t="shared" si="0"/>
        <v>0</v>
      </c>
      <c r="AI29">
        <v>0</v>
      </c>
      <c r="AJ29">
        <v>0</v>
      </c>
      <c r="AK29">
        <v>0</v>
      </c>
      <c r="AL29">
        <v>0</v>
      </c>
      <c r="AM29" s="2">
        <v>10129.299999999999</v>
      </c>
      <c r="AN29" s="2">
        <v>49870.7</v>
      </c>
      <c r="AO29">
        <v>0</v>
      </c>
      <c r="AP29" t="s">
        <v>45</v>
      </c>
      <c r="AQ29" t="s">
        <v>46</v>
      </c>
      <c r="AR29" t="s">
        <v>46</v>
      </c>
    </row>
    <row r="30" spans="1:44">
      <c r="A30" t="s">
        <v>180</v>
      </c>
      <c r="B30" t="s">
        <v>181</v>
      </c>
      <c r="C30" t="s">
        <v>182</v>
      </c>
      <c r="D30" t="s">
        <v>183</v>
      </c>
      <c r="E30">
        <v>608</v>
      </c>
      <c r="F30" t="s">
        <v>40</v>
      </c>
      <c r="G30" t="s">
        <v>184</v>
      </c>
      <c r="H30" t="s">
        <v>147</v>
      </c>
      <c r="I30" t="s">
        <v>43</v>
      </c>
      <c r="J30" t="s">
        <v>44</v>
      </c>
      <c r="K30" s="1">
        <v>200013200261603</v>
      </c>
      <c r="L30" s="2">
        <v>60000</v>
      </c>
      <c r="M30" s="2">
        <v>60000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2">
        <v>3486.65</v>
      </c>
      <c r="X30" s="2">
        <v>1722</v>
      </c>
      <c r="Y30" s="2">
        <v>1824</v>
      </c>
      <c r="Z30">
        <v>0</v>
      </c>
      <c r="AA30" s="2">
        <v>1947.6</v>
      </c>
      <c r="AB30" s="2">
        <v>8703.14</v>
      </c>
      <c r="AC30">
        <v>0</v>
      </c>
      <c r="AD30">
        <v>0</v>
      </c>
      <c r="AE30">
        <v>0</v>
      </c>
      <c r="AF30">
        <v>0</v>
      </c>
      <c r="AG30">
        <v>25</v>
      </c>
      <c r="AH30">
        <f t="shared" si="0"/>
        <v>0</v>
      </c>
      <c r="AI30">
        <v>0</v>
      </c>
      <c r="AJ30">
        <v>0</v>
      </c>
      <c r="AK30">
        <v>0</v>
      </c>
      <c r="AL30">
        <v>0</v>
      </c>
      <c r="AM30" s="2">
        <v>17708.39</v>
      </c>
      <c r="AN30" s="2">
        <v>42291.61</v>
      </c>
      <c r="AO30">
        <v>0</v>
      </c>
      <c r="AP30" t="s">
        <v>52</v>
      </c>
      <c r="AQ30" t="s">
        <v>46</v>
      </c>
      <c r="AR30" t="s">
        <v>46</v>
      </c>
    </row>
    <row r="31" spans="1:44">
      <c r="A31" t="s">
        <v>185</v>
      </c>
      <c r="B31" t="s">
        <v>186</v>
      </c>
      <c r="C31" t="s">
        <v>187</v>
      </c>
      <c r="D31" t="s">
        <v>188</v>
      </c>
      <c r="E31">
        <v>268</v>
      </c>
      <c r="F31" t="s">
        <v>40</v>
      </c>
      <c r="G31" t="s">
        <v>184</v>
      </c>
      <c r="H31" t="s">
        <v>147</v>
      </c>
      <c r="I31" s="1" t="s">
        <v>43</v>
      </c>
      <c r="J31" t="s">
        <v>44</v>
      </c>
      <c r="K31">
        <v>200013200258739</v>
      </c>
      <c r="L31" s="2">
        <v>60000</v>
      </c>
      <c r="M31" s="2">
        <v>60000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2">
        <v>3486.65</v>
      </c>
      <c r="X31" s="2">
        <v>1722</v>
      </c>
      <c r="Y31" s="2">
        <v>1824</v>
      </c>
      <c r="Z31">
        <v>0</v>
      </c>
      <c r="AA31" s="2">
        <v>1947.6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25</v>
      </c>
      <c r="AH31">
        <f t="shared" si="0"/>
        <v>0</v>
      </c>
      <c r="AI31">
        <v>0</v>
      </c>
      <c r="AJ31">
        <v>0</v>
      </c>
      <c r="AK31">
        <v>0</v>
      </c>
      <c r="AL31">
        <v>0</v>
      </c>
      <c r="AM31" s="2">
        <v>9005.25</v>
      </c>
      <c r="AN31" s="2">
        <v>50994.75</v>
      </c>
      <c r="AO31">
        <v>0</v>
      </c>
      <c r="AP31" t="s">
        <v>52</v>
      </c>
      <c r="AQ31" t="s">
        <v>46</v>
      </c>
      <c r="AR31" t="s">
        <v>46</v>
      </c>
    </row>
    <row r="32" spans="1:44">
      <c r="A32" t="s">
        <v>189</v>
      </c>
      <c r="B32" t="s">
        <v>190</v>
      </c>
      <c r="C32" t="s">
        <v>191</v>
      </c>
      <c r="D32" t="s">
        <v>192</v>
      </c>
      <c r="E32">
        <v>38088</v>
      </c>
      <c r="F32" t="s">
        <v>40</v>
      </c>
      <c r="G32" t="s">
        <v>193</v>
      </c>
      <c r="H32" t="s">
        <v>194</v>
      </c>
      <c r="I32" s="1" t="s">
        <v>43</v>
      </c>
      <c r="J32" t="s">
        <v>44</v>
      </c>
      <c r="K32">
        <v>200019604821571</v>
      </c>
      <c r="L32" s="2">
        <v>75000</v>
      </c>
      <c r="M32" s="2">
        <v>75000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2">
        <v>6309.35</v>
      </c>
      <c r="X32" s="2">
        <v>2152.5</v>
      </c>
      <c r="Y32" s="2">
        <v>2280</v>
      </c>
      <c r="Z32">
        <v>0</v>
      </c>
      <c r="AA32" s="2">
        <v>1947.6</v>
      </c>
      <c r="AB32" s="2">
        <v>13078.42</v>
      </c>
      <c r="AC32">
        <v>0</v>
      </c>
      <c r="AD32">
        <v>0</v>
      </c>
      <c r="AE32">
        <v>0</v>
      </c>
      <c r="AF32">
        <v>0</v>
      </c>
      <c r="AG32">
        <v>25</v>
      </c>
      <c r="AH32">
        <f t="shared" si="0"/>
        <v>0</v>
      </c>
      <c r="AI32">
        <v>0</v>
      </c>
      <c r="AJ32">
        <v>0</v>
      </c>
      <c r="AK32">
        <v>0</v>
      </c>
      <c r="AL32">
        <v>0</v>
      </c>
      <c r="AM32" s="2">
        <v>25792.87</v>
      </c>
      <c r="AN32" s="2">
        <v>49207.13</v>
      </c>
      <c r="AO32">
        <v>0</v>
      </c>
      <c r="AP32" t="s">
        <v>45</v>
      </c>
      <c r="AQ32" t="s">
        <v>46</v>
      </c>
      <c r="AR32" t="s">
        <v>46</v>
      </c>
    </row>
    <row r="33" spans="1:44">
      <c r="A33" t="s">
        <v>195</v>
      </c>
      <c r="B33" t="s">
        <v>196</v>
      </c>
      <c r="C33" t="s">
        <v>197</v>
      </c>
      <c r="D33" t="s">
        <v>198</v>
      </c>
      <c r="E33">
        <v>37649</v>
      </c>
      <c r="F33" t="s">
        <v>40</v>
      </c>
      <c r="G33" t="s">
        <v>193</v>
      </c>
      <c r="H33" t="s">
        <v>199</v>
      </c>
      <c r="I33" t="s">
        <v>43</v>
      </c>
      <c r="J33" t="s">
        <v>44</v>
      </c>
      <c r="K33" s="1">
        <v>200019604094990</v>
      </c>
      <c r="L33" s="2">
        <v>150000</v>
      </c>
      <c r="M33" s="2">
        <v>150000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2">
        <v>23866.69</v>
      </c>
      <c r="X33" s="2">
        <v>4305</v>
      </c>
      <c r="Y33" s="2">
        <v>4560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25</v>
      </c>
      <c r="AH33">
        <f t="shared" si="0"/>
        <v>0</v>
      </c>
      <c r="AI33">
        <v>0</v>
      </c>
      <c r="AJ33">
        <v>0</v>
      </c>
      <c r="AK33">
        <v>0</v>
      </c>
      <c r="AL33">
        <v>0</v>
      </c>
      <c r="AM33" s="2">
        <v>32756.69</v>
      </c>
      <c r="AN33" s="2">
        <v>117243.31</v>
      </c>
      <c r="AO33">
        <v>0</v>
      </c>
      <c r="AP33" t="s">
        <v>45</v>
      </c>
      <c r="AQ33" t="s">
        <v>46</v>
      </c>
      <c r="AR33" t="s">
        <v>46</v>
      </c>
    </row>
    <row r="34" spans="1:44">
      <c r="A34" t="s">
        <v>200</v>
      </c>
      <c r="B34" t="s">
        <v>201</v>
      </c>
      <c r="C34" t="s">
        <v>202</v>
      </c>
      <c r="D34" t="s">
        <v>203</v>
      </c>
      <c r="E34">
        <v>37477</v>
      </c>
      <c r="F34" t="s">
        <v>40</v>
      </c>
      <c r="G34" t="s">
        <v>193</v>
      </c>
      <c r="H34" t="s">
        <v>204</v>
      </c>
      <c r="I34" t="s">
        <v>43</v>
      </c>
      <c r="J34" t="s">
        <v>44</v>
      </c>
      <c r="K34" s="1">
        <v>200019603790527</v>
      </c>
      <c r="L34" s="2">
        <v>60000</v>
      </c>
      <c r="M34" s="2">
        <v>60000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3486.65</v>
      </c>
      <c r="X34" s="2">
        <v>1722</v>
      </c>
      <c r="Y34" s="2">
        <v>1824</v>
      </c>
      <c r="Z34">
        <v>0</v>
      </c>
      <c r="AA34">
        <v>748.03</v>
      </c>
      <c r="AB34" s="2">
        <v>7308.49</v>
      </c>
      <c r="AC34">
        <v>100</v>
      </c>
      <c r="AD34">
        <v>0</v>
      </c>
      <c r="AE34">
        <v>0</v>
      </c>
      <c r="AF34">
        <v>0</v>
      </c>
      <c r="AG34">
        <v>25</v>
      </c>
      <c r="AH34">
        <f t="shared" si="0"/>
        <v>0</v>
      </c>
      <c r="AI34">
        <v>0</v>
      </c>
      <c r="AJ34">
        <v>0</v>
      </c>
      <c r="AK34">
        <v>0</v>
      </c>
      <c r="AL34">
        <v>0</v>
      </c>
      <c r="AM34" s="2">
        <v>15214.17</v>
      </c>
      <c r="AN34" s="2">
        <v>44785.83</v>
      </c>
      <c r="AO34">
        <v>0</v>
      </c>
      <c r="AP34" t="s">
        <v>52</v>
      </c>
      <c r="AQ34" t="s">
        <v>46</v>
      </c>
      <c r="AR34" t="s">
        <v>46</v>
      </c>
    </row>
    <row r="35" spans="1:44">
      <c r="A35" t="s">
        <v>205</v>
      </c>
      <c r="B35" t="s">
        <v>206</v>
      </c>
      <c r="C35" t="s">
        <v>207</v>
      </c>
      <c r="D35" t="s">
        <v>208</v>
      </c>
      <c r="E35">
        <v>40699</v>
      </c>
      <c r="F35" t="s">
        <v>40</v>
      </c>
      <c r="G35" t="s">
        <v>193</v>
      </c>
      <c r="H35" t="s">
        <v>51</v>
      </c>
      <c r="I35" t="s">
        <v>43</v>
      </c>
      <c r="J35" t="s">
        <v>44</v>
      </c>
      <c r="K35" s="1">
        <v>200019608527250</v>
      </c>
      <c r="L35" s="2">
        <v>35000</v>
      </c>
      <c r="M35" s="2">
        <v>35000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1004.5</v>
      </c>
      <c r="Y35" s="2">
        <v>1064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25</v>
      </c>
      <c r="AH35">
        <f t="shared" si="0"/>
        <v>100</v>
      </c>
      <c r="AI35">
        <v>0</v>
      </c>
      <c r="AJ35">
        <v>0</v>
      </c>
      <c r="AK35">
        <v>0</v>
      </c>
      <c r="AL35">
        <v>0</v>
      </c>
      <c r="AM35" s="2">
        <v>2093.5</v>
      </c>
      <c r="AN35" s="2">
        <v>32906.5</v>
      </c>
      <c r="AO35">
        <v>0</v>
      </c>
      <c r="AP35" t="s">
        <v>209</v>
      </c>
      <c r="AQ35" t="s">
        <v>210</v>
      </c>
      <c r="AR35" t="s">
        <v>46</v>
      </c>
    </row>
    <row r="36" spans="1:44">
      <c r="A36" t="s">
        <v>211</v>
      </c>
      <c r="B36" t="s">
        <v>212</v>
      </c>
      <c r="C36" t="s">
        <v>213</v>
      </c>
      <c r="D36" t="s">
        <v>214</v>
      </c>
      <c r="E36">
        <v>23960</v>
      </c>
      <c r="F36" t="s">
        <v>40</v>
      </c>
      <c r="G36" t="s">
        <v>193</v>
      </c>
      <c r="H36" t="s">
        <v>215</v>
      </c>
      <c r="I36" s="1" t="s">
        <v>43</v>
      </c>
      <c r="J36" t="s">
        <v>44</v>
      </c>
      <c r="K36" s="1">
        <v>200013200328724</v>
      </c>
      <c r="L36" s="2">
        <v>25000</v>
      </c>
      <c r="M36" s="2">
        <v>25000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717.5</v>
      </c>
      <c r="Y36">
        <v>760</v>
      </c>
      <c r="Z36" s="2">
        <v>1919.78</v>
      </c>
      <c r="AA36">
        <v>0</v>
      </c>
      <c r="AB36" s="2">
        <v>8178.6</v>
      </c>
      <c r="AC36">
        <v>0</v>
      </c>
      <c r="AD36">
        <v>0</v>
      </c>
      <c r="AE36">
        <v>0</v>
      </c>
      <c r="AF36">
        <v>0</v>
      </c>
      <c r="AG36">
        <v>25</v>
      </c>
      <c r="AH36">
        <f t="shared" si="0"/>
        <v>0</v>
      </c>
      <c r="AI36">
        <v>0</v>
      </c>
      <c r="AJ36">
        <v>0</v>
      </c>
      <c r="AK36">
        <v>0</v>
      </c>
      <c r="AL36">
        <v>0</v>
      </c>
      <c r="AM36" s="2">
        <v>11600.88</v>
      </c>
      <c r="AN36" s="2">
        <v>13399.12</v>
      </c>
      <c r="AO36">
        <v>0</v>
      </c>
      <c r="AP36" t="s">
        <v>45</v>
      </c>
      <c r="AQ36" t="s">
        <v>46</v>
      </c>
      <c r="AR36" t="s">
        <v>46</v>
      </c>
    </row>
    <row r="37" spans="1:44">
      <c r="A37" t="s">
        <v>216</v>
      </c>
      <c r="B37" t="s">
        <v>217</v>
      </c>
      <c r="C37" t="s">
        <v>218</v>
      </c>
      <c r="D37" t="s">
        <v>219</v>
      </c>
      <c r="E37">
        <v>37441</v>
      </c>
      <c r="F37" t="s">
        <v>40</v>
      </c>
      <c r="G37" t="s">
        <v>193</v>
      </c>
      <c r="H37" t="s">
        <v>220</v>
      </c>
      <c r="I37" s="1" t="s">
        <v>43</v>
      </c>
      <c r="J37" t="s">
        <v>44</v>
      </c>
      <c r="K37">
        <v>200019603706881</v>
      </c>
      <c r="L37" s="2">
        <v>60000</v>
      </c>
      <c r="M37" s="2">
        <v>60000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2">
        <v>3102.69</v>
      </c>
      <c r="X37" s="2">
        <v>1722</v>
      </c>
      <c r="Y37" s="2">
        <v>1824</v>
      </c>
      <c r="Z37" s="2">
        <v>1919.78</v>
      </c>
      <c r="AA37">
        <v>0</v>
      </c>
      <c r="AB37" s="2">
        <v>6439.46</v>
      </c>
      <c r="AC37">
        <v>0</v>
      </c>
      <c r="AD37">
        <v>0</v>
      </c>
      <c r="AE37">
        <v>0</v>
      </c>
      <c r="AF37">
        <v>0</v>
      </c>
      <c r="AG37">
        <v>25</v>
      </c>
      <c r="AH37">
        <f t="shared" si="0"/>
        <v>0</v>
      </c>
      <c r="AI37">
        <v>0</v>
      </c>
      <c r="AJ37">
        <v>0</v>
      </c>
      <c r="AK37">
        <v>0</v>
      </c>
      <c r="AL37">
        <v>0</v>
      </c>
      <c r="AM37" s="2">
        <v>15032.93</v>
      </c>
      <c r="AN37" s="2">
        <v>44967.07</v>
      </c>
      <c r="AO37">
        <v>0</v>
      </c>
      <c r="AP37" t="s">
        <v>45</v>
      </c>
      <c r="AQ37" t="s">
        <v>46</v>
      </c>
      <c r="AR37" t="s">
        <v>46</v>
      </c>
    </row>
    <row r="38" spans="1:44">
      <c r="A38" t="s">
        <v>221</v>
      </c>
      <c r="B38" t="s">
        <v>222</v>
      </c>
      <c r="C38" t="s">
        <v>223</v>
      </c>
      <c r="D38" t="s">
        <v>224</v>
      </c>
      <c r="E38">
        <v>40600</v>
      </c>
      <c r="F38" t="s">
        <v>40</v>
      </c>
      <c r="G38" t="s">
        <v>193</v>
      </c>
      <c r="H38" t="s">
        <v>51</v>
      </c>
      <c r="I38" s="1" t="s">
        <v>43</v>
      </c>
      <c r="J38" t="s">
        <v>44</v>
      </c>
      <c r="K38">
        <v>200019608193949</v>
      </c>
      <c r="L38" s="2">
        <v>36000</v>
      </c>
      <c r="M38" s="2">
        <v>36000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1033.2</v>
      </c>
      <c r="Y38" s="2">
        <v>1094.4000000000001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25</v>
      </c>
      <c r="AH38">
        <f t="shared" si="0"/>
        <v>0</v>
      </c>
      <c r="AI38">
        <v>0</v>
      </c>
      <c r="AJ38">
        <v>0</v>
      </c>
      <c r="AK38">
        <v>0</v>
      </c>
      <c r="AL38">
        <v>0</v>
      </c>
      <c r="AM38" s="2">
        <v>2152.6</v>
      </c>
      <c r="AN38" s="2">
        <v>33847.4</v>
      </c>
      <c r="AO38">
        <v>0</v>
      </c>
      <c r="AP38" t="s">
        <v>45</v>
      </c>
      <c r="AQ38" t="s">
        <v>225</v>
      </c>
      <c r="AR38" t="s">
        <v>46</v>
      </c>
    </row>
    <row r="39" spans="1:44">
      <c r="A39" t="s">
        <v>226</v>
      </c>
      <c r="B39" t="s">
        <v>227</v>
      </c>
      <c r="C39" t="s">
        <v>228</v>
      </c>
      <c r="D39" t="s">
        <v>229</v>
      </c>
      <c r="E39">
        <v>37530</v>
      </c>
      <c r="F39" t="s">
        <v>40</v>
      </c>
      <c r="G39" t="s">
        <v>193</v>
      </c>
      <c r="H39" t="s">
        <v>230</v>
      </c>
      <c r="I39" t="s">
        <v>43</v>
      </c>
      <c r="J39" t="s">
        <v>44</v>
      </c>
      <c r="K39" s="1">
        <v>200019603919440</v>
      </c>
      <c r="L39" s="2">
        <v>50000</v>
      </c>
      <c r="M39" s="2">
        <v>50000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2">
        <v>1854</v>
      </c>
      <c r="X39" s="2">
        <v>1435</v>
      </c>
      <c r="Y39" s="2">
        <v>1520</v>
      </c>
      <c r="Z39">
        <v>0</v>
      </c>
      <c r="AA39" s="2">
        <v>1947.6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25</v>
      </c>
      <c r="AH39">
        <f t="shared" si="0"/>
        <v>0</v>
      </c>
      <c r="AI39">
        <v>0</v>
      </c>
      <c r="AJ39">
        <v>0</v>
      </c>
      <c r="AK39">
        <v>0</v>
      </c>
      <c r="AL39">
        <v>0</v>
      </c>
      <c r="AM39" s="2">
        <v>6781.6</v>
      </c>
      <c r="AN39" s="2">
        <v>43218.400000000001</v>
      </c>
      <c r="AO39">
        <v>0</v>
      </c>
      <c r="AP39" t="s">
        <v>52</v>
      </c>
      <c r="AQ39" t="s">
        <v>46</v>
      </c>
      <c r="AR39" t="s">
        <v>46</v>
      </c>
    </row>
    <row r="40" spans="1:44">
      <c r="A40" t="s">
        <v>231</v>
      </c>
      <c r="B40" t="s">
        <v>232</v>
      </c>
      <c r="C40" t="s">
        <v>233</v>
      </c>
      <c r="D40" t="s">
        <v>234</v>
      </c>
      <c r="E40">
        <v>40129</v>
      </c>
      <c r="F40" t="s">
        <v>40</v>
      </c>
      <c r="G40" t="s">
        <v>235</v>
      </c>
      <c r="H40" t="s">
        <v>236</v>
      </c>
      <c r="I40" s="1" t="s">
        <v>43</v>
      </c>
      <c r="J40" t="s">
        <v>44</v>
      </c>
      <c r="K40" s="1">
        <v>200019607390250</v>
      </c>
      <c r="L40" s="2">
        <v>35000</v>
      </c>
      <c r="M40" s="2">
        <v>35000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1004.5</v>
      </c>
      <c r="Y40" s="2">
        <v>1064</v>
      </c>
      <c r="Z40">
        <v>0</v>
      </c>
      <c r="AA40">
        <v>0</v>
      </c>
      <c r="AB40" s="2">
        <v>3000</v>
      </c>
      <c r="AC40">
        <v>0</v>
      </c>
      <c r="AD40">
        <v>0</v>
      </c>
      <c r="AE40">
        <v>0</v>
      </c>
      <c r="AF40">
        <v>0</v>
      </c>
      <c r="AG40">
        <v>25</v>
      </c>
      <c r="AH40">
        <f t="shared" si="0"/>
        <v>0</v>
      </c>
      <c r="AI40">
        <v>0</v>
      </c>
      <c r="AJ40">
        <v>0</v>
      </c>
      <c r="AK40">
        <v>0</v>
      </c>
      <c r="AL40">
        <v>0</v>
      </c>
      <c r="AM40" s="2">
        <v>5093.5</v>
      </c>
      <c r="AN40" s="2">
        <v>29906.5</v>
      </c>
      <c r="AO40">
        <v>0</v>
      </c>
      <c r="AP40" t="s">
        <v>52</v>
      </c>
      <c r="AQ40" t="s">
        <v>237</v>
      </c>
      <c r="AR40" t="s">
        <v>46</v>
      </c>
    </row>
    <row r="41" spans="1:44">
      <c r="A41" t="s">
        <v>238</v>
      </c>
      <c r="B41" t="s">
        <v>239</v>
      </c>
      <c r="C41" t="s">
        <v>240</v>
      </c>
      <c r="D41" t="s">
        <v>241</v>
      </c>
      <c r="E41">
        <v>255</v>
      </c>
      <c r="F41" t="s">
        <v>40</v>
      </c>
      <c r="G41" t="s">
        <v>235</v>
      </c>
      <c r="H41" t="s">
        <v>51</v>
      </c>
      <c r="I41" s="1" t="s">
        <v>43</v>
      </c>
      <c r="J41" t="s">
        <v>44</v>
      </c>
      <c r="K41" s="1">
        <v>200013200258331</v>
      </c>
      <c r="L41" s="2">
        <v>30000</v>
      </c>
      <c r="M41" s="2">
        <v>30000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861</v>
      </c>
      <c r="Y41">
        <v>912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25</v>
      </c>
      <c r="AH41">
        <f t="shared" si="0"/>
        <v>0</v>
      </c>
      <c r="AI41">
        <v>0</v>
      </c>
      <c r="AJ41">
        <v>0</v>
      </c>
      <c r="AK41">
        <v>0</v>
      </c>
      <c r="AL41">
        <v>0</v>
      </c>
      <c r="AM41" s="2">
        <v>1798</v>
      </c>
      <c r="AN41" s="2">
        <v>28202</v>
      </c>
      <c r="AO41">
        <v>0</v>
      </c>
      <c r="AP41" t="s">
        <v>52</v>
      </c>
      <c r="AQ41" t="s">
        <v>46</v>
      </c>
      <c r="AR41" t="s">
        <v>46</v>
      </c>
    </row>
    <row r="42" spans="1:44">
      <c r="A42" t="s">
        <v>242</v>
      </c>
      <c r="B42" t="s">
        <v>243</v>
      </c>
      <c r="C42" t="s">
        <v>244</v>
      </c>
      <c r="D42" t="s">
        <v>245</v>
      </c>
      <c r="E42">
        <v>37354</v>
      </c>
      <c r="F42" t="s">
        <v>40</v>
      </c>
      <c r="G42" t="s">
        <v>235</v>
      </c>
      <c r="H42" t="s">
        <v>123</v>
      </c>
      <c r="I42" t="s">
        <v>43</v>
      </c>
      <c r="J42" t="s">
        <v>44</v>
      </c>
      <c r="K42" s="1">
        <v>200019603509844</v>
      </c>
      <c r="L42" s="2">
        <v>40000</v>
      </c>
      <c r="M42" s="2">
        <v>40000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442.65</v>
      </c>
      <c r="X42" s="2">
        <v>1148</v>
      </c>
      <c r="Y42" s="2">
        <v>1216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25</v>
      </c>
      <c r="AH42">
        <f t="shared" si="0"/>
        <v>0</v>
      </c>
      <c r="AI42">
        <v>0</v>
      </c>
      <c r="AJ42">
        <v>0</v>
      </c>
      <c r="AK42">
        <v>0</v>
      </c>
      <c r="AL42">
        <v>0</v>
      </c>
      <c r="AM42" s="2">
        <v>2831.65</v>
      </c>
      <c r="AN42" s="2">
        <v>37168.35</v>
      </c>
      <c r="AO42">
        <v>0</v>
      </c>
      <c r="AP42" t="s">
        <v>45</v>
      </c>
      <c r="AQ42" t="s">
        <v>46</v>
      </c>
      <c r="AR42" t="s">
        <v>46</v>
      </c>
    </row>
    <row r="43" spans="1:44">
      <c r="A43" t="s">
        <v>246</v>
      </c>
      <c r="B43" t="s">
        <v>247</v>
      </c>
      <c r="C43" t="s">
        <v>248</v>
      </c>
      <c r="D43" t="s">
        <v>249</v>
      </c>
      <c r="E43">
        <v>37366</v>
      </c>
      <c r="F43" t="s">
        <v>40</v>
      </c>
      <c r="G43" t="s">
        <v>235</v>
      </c>
      <c r="H43" t="s">
        <v>250</v>
      </c>
      <c r="I43" s="1" t="s">
        <v>43</v>
      </c>
      <c r="J43" t="s">
        <v>44</v>
      </c>
      <c r="K43" s="1">
        <v>200019603543760</v>
      </c>
      <c r="L43" s="2">
        <v>35000</v>
      </c>
      <c r="M43" s="2">
        <v>35000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2">
        <v>1004.5</v>
      </c>
      <c r="Y43" s="2">
        <v>1064</v>
      </c>
      <c r="Z43">
        <v>0</v>
      </c>
      <c r="AA43">
        <v>0</v>
      </c>
      <c r="AB43" s="2">
        <v>18385.400000000001</v>
      </c>
      <c r="AC43">
        <v>100</v>
      </c>
      <c r="AD43">
        <v>0</v>
      </c>
      <c r="AE43">
        <v>0</v>
      </c>
      <c r="AF43">
        <v>0</v>
      </c>
      <c r="AG43">
        <v>25</v>
      </c>
      <c r="AH43">
        <f t="shared" si="0"/>
        <v>0</v>
      </c>
      <c r="AI43">
        <v>0</v>
      </c>
      <c r="AJ43">
        <v>0</v>
      </c>
      <c r="AK43">
        <v>0</v>
      </c>
      <c r="AL43">
        <v>0</v>
      </c>
      <c r="AM43" s="2">
        <v>20578.900000000001</v>
      </c>
      <c r="AN43" s="2">
        <v>14421.1</v>
      </c>
      <c r="AO43">
        <v>0</v>
      </c>
      <c r="AP43" t="s">
        <v>45</v>
      </c>
      <c r="AQ43" t="s">
        <v>46</v>
      </c>
      <c r="AR43" t="s">
        <v>46</v>
      </c>
    </row>
    <row r="44" spans="1:44">
      <c r="A44" t="s">
        <v>251</v>
      </c>
      <c r="B44" t="s">
        <v>252</v>
      </c>
      <c r="C44" t="s">
        <v>253</v>
      </c>
      <c r="D44" t="s">
        <v>254</v>
      </c>
      <c r="E44">
        <v>40127</v>
      </c>
      <c r="F44" t="s">
        <v>40</v>
      </c>
      <c r="G44" t="s">
        <v>235</v>
      </c>
      <c r="H44" t="s">
        <v>236</v>
      </c>
      <c r="I44" s="1" t="s">
        <v>43</v>
      </c>
      <c r="J44" t="s">
        <v>44</v>
      </c>
      <c r="K44">
        <v>200019607390247</v>
      </c>
      <c r="L44" s="2">
        <v>35000</v>
      </c>
      <c r="M44" s="2">
        <v>35000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1004.5</v>
      </c>
      <c r="Y44" s="2">
        <v>1064</v>
      </c>
      <c r="Z44">
        <v>0</v>
      </c>
      <c r="AA44">
        <v>0</v>
      </c>
      <c r="AB44" s="2">
        <v>4495.38</v>
      </c>
      <c r="AC44">
        <v>0</v>
      </c>
      <c r="AD44">
        <v>0</v>
      </c>
      <c r="AE44">
        <v>0</v>
      </c>
      <c r="AF44">
        <v>0</v>
      </c>
      <c r="AG44">
        <v>25</v>
      </c>
      <c r="AH44">
        <f t="shared" si="0"/>
        <v>100</v>
      </c>
      <c r="AI44">
        <v>0</v>
      </c>
      <c r="AJ44">
        <v>0</v>
      </c>
      <c r="AK44">
        <v>0</v>
      </c>
      <c r="AL44">
        <v>0</v>
      </c>
      <c r="AM44" s="2">
        <v>6588.88</v>
      </c>
      <c r="AN44" s="2">
        <v>28411.119999999999</v>
      </c>
      <c r="AO44">
        <v>0</v>
      </c>
      <c r="AP44" t="s">
        <v>52</v>
      </c>
      <c r="AQ44" t="s">
        <v>237</v>
      </c>
      <c r="AR44" t="s">
        <v>46</v>
      </c>
    </row>
    <row r="45" spans="1:44">
      <c r="A45" t="s">
        <v>255</v>
      </c>
      <c r="B45" t="s">
        <v>256</v>
      </c>
      <c r="C45" t="s">
        <v>257</v>
      </c>
      <c r="D45" t="s">
        <v>258</v>
      </c>
      <c r="E45">
        <v>24493</v>
      </c>
      <c r="F45" t="s">
        <v>40</v>
      </c>
      <c r="G45" t="s">
        <v>235</v>
      </c>
      <c r="H45" t="s">
        <v>123</v>
      </c>
      <c r="I45" s="1" t="s">
        <v>43</v>
      </c>
      <c r="J45" t="s">
        <v>44</v>
      </c>
      <c r="K45" s="1">
        <v>200013200342810</v>
      </c>
      <c r="L45" s="2">
        <v>45000</v>
      </c>
      <c r="M45" s="2">
        <v>45000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1148.33</v>
      </c>
      <c r="X45" s="2">
        <v>1291.5</v>
      </c>
      <c r="Y45" s="2">
        <v>1368</v>
      </c>
      <c r="Z45">
        <v>0</v>
      </c>
      <c r="AA45">
        <v>0</v>
      </c>
      <c r="AB45">
        <v>0</v>
      </c>
      <c r="AC45">
        <v>50</v>
      </c>
      <c r="AD45">
        <v>0</v>
      </c>
      <c r="AE45">
        <v>0</v>
      </c>
      <c r="AF45">
        <v>0</v>
      </c>
      <c r="AG45">
        <v>25</v>
      </c>
      <c r="AH45">
        <f t="shared" si="0"/>
        <v>0</v>
      </c>
      <c r="AI45">
        <v>0</v>
      </c>
      <c r="AJ45">
        <v>0</v>
      </c>
      <c r="AK45">
        <v>0</v>
      </c>
      <c r="AL45">
        <v>0</v>
      </c>
      <c r="AM45" s="2">
        <v>3882.83</v>
      </c>
      <c r="AN45" s="2">
        <v>41117.17</v>
      </c>
      <c r="AO45">
        <v>0</v>
      </c>
      <c r="AP45" t="s">
        <v>52</v>
      </c>
      <c r="AQ45" t="s">
        <v>46</v>
      </c>
      <c r="AR45" t="s">
        <v>46</v>
      </c>
    </row>
    <row r="46" spans="1:44">
      <c r="A46" t="s">
        <v>259</v>
      </c>
      <c r="B46" t="s">
        <v>260</v>
      </c>
      <c r="C46" t="s">
        <v>261</v>
      </c>
      <c r="D46" t="s">
        <v>262</v>
      </c>
      <c r="E46">
        <v>37560</v>
      </c>
      <c r="F46" t="s">
        <v>40</v>
      </c>
      <c r="G46" t="s">
        <v>235</v>
      </c>
      <c r="H46" t="s">
        <v>263</v>
      </c>
      <c r="I46" s="1" t="s">
        <v>43</v>
      </c>
      <c r="J46" t="s">
        <v>44</v>
      </c>
      <c r="K46" s="1">
        <v>200019604005336</v>
      </c>
      <c r="L46" s="2">
        <v>46000</v>
      </c>
      <c r="M46" s="2">
        <v>46000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1289.46</v>
      </c>
      <c r="X46" s="2">
        <v>1320.2</v>
      </c>
      <c r="Y46" s="2">
        <v>1398.4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25</v>
      </c>
      <c r="AH46">
        <f t="shared" si="0"/>
        <v>50</v>
      </c>
      <c r="AI46">
        <v>0</v>
      </c>
      <c r="AJ46">
        <v>0</v>
      </c>
      <c r="AK46">
        <v>0</v>
      </c>
      <c r="AL46">
        <v>0</v>
      </c>
      <c r="AM46" s="2">
        <v>4033.06</v>
      </c>
      <c r="AN46" s="2">
        <v>41966.94</v>
      </c>
      <c r="AO46">
        <v>0</v>
      </c>
      <c r="AP46" t="s">
        <v>52</v>
      </c>
      <c r="AQ46" t="s">
        <v>46</v>
      </c>
      <c r="AR46" t="s">
        <v>46</v>
      </c>
    </row>
    <row r="47" spans="1:44">
      <c r="A47" t="s">
        <v>264</v>
      </c>
      <c r="B47" t="s">
        <v>265</v>
      </c>
      <c r="C47" t="s">
        <v>266</v>
      </c>
      <c r="D47" t="s">
        <v>267</v>
      </c>
      <c r="E47">
        <v>38168</v>
      </c>
      <c r="F47" t="s">
        <v>40</v>
      </c>
      <c r="G47" t="s">
        <v>235</v>
      </c>
      <c r="H47" t="s">
        <v>250</v>
      </c>
      <c r="I47" s="1" t="s">
        <v>43</v>
      </c>
      <c r="J47" t="s">
        <v>44</v>
      </c>
      <c r="K47" s="1">
        <v>200019604959615</v>
      </c>
      <c r="L47" s="2">
        <v>25000</v>
      </c>
      <c r="M47" s="2">
        <v>25000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717.5</v>
      </c>
      <c r="Y47">
        <v>760</v>
      </c>
      <c r="Z47">
        <v>0</v>
      </c>
      <c r="AA47">
        <v>0</v>
      </c>
      <c r="AB47" s="2">
        <v>5362.35</v>
      </c>
      <c r="AC47">
        <v>150</v>
      </c>
      <c r="AD47">
        <v>0</v>
      </c>
      <c r="AE47">
        <v>0</v>
      </c>
      <c r="AF47">
        <v>324.5</v>
      </c>
      <c r="AG47">
        <v>25</v>
      </c>
      <c r="AH47">
        <f t="shared" si="0"/>
        <v>0</v>
      </c>
      <c r="AI47">
        <v>0</v>
      </c>
      <c r="AJ47">
        <v>0</v>
      </c>
      <c r="AK47">
        <v>0</v>
      </c>
      <c r="AL47">
        <v>0</v>
      </c>
      <c r="AM47" s="2">
        <v>7339.35</v>
      </c>
      <c r="AN47" s="2">
        <v>17660.650000000001</v>
      </c>
      <c r="AO47">
        <v>0</v>
      </c>
      <c r="AP47" t="s">
        <v>52</v>
      </c>
      <c r="AQ47" t="s">
        <v>46</v>
      </c>
      <c r="AR47" t="s">
        <v>46</v>
      </c>
    </row>
    <row r="48" spans="1:44">
      <c r="A48" t="s">
        <v>268</v>
      </c>
      <c r="B48" t="s">
        <v>269</v>
      </c>
      <c r="C48" t="s">
        <v>270</v>
      </c>
      <c r="D48" t="s">
        <v>271</v>
      </c>
      <c r="E48">
        <v>38453</v>
      </c>
      <c r="F48" t="s">
        <v>40</v>
      </c>
      <c r="G48" t="s">
        <v>235</v>
      </c>
      <c r="H48" t="s">
        <v>236</v>
      </c>
      <c r="I48" s="1" t="s">
        <v>43</v>
      </c>
      <c r="J48" t="s">
        <v>44</v>
      </c>
      <c r="K48">
        <v>200019605266785</v>
      </c>
      <c r="L48" s="2">
        <v>27000</v>
      </c>
      <c r="M48" s="2">
        <v>27000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774.9</v>
      </c>
      <c r="Y48">
        <v>820.8</v>
      </c>
      <c r="Z48">
        <v>0</v>
      </c>
      <c r="AA48">
        <v>0</v>
      </c>
      <c r="AB48" s="2">
        <v>1000</v>
      </c>
      <c r="AC48">
        <v>0</v>
      </c>
      <c r="AD48">
        <v>0</v>
      </c>
      <c r="AE48">
        <v>0</v>
      </c>
      <c r="AF48">
        <v>0</v>
      </c>
      <c r="AG48">
        <v>25</v>
      </c>
      <c r="AH48">
        <f t="shared" si="0"/>
        <v>474.5</v>
      </c>
      <c r="AI48">
        <v>0</v>
      </c>
      <c r="AJ48">
        <v>0</v>
      </c>
      <c r="AK48">
        <v>0</v>
      </c>
      <c r="AL48">
        <v>0</v>
      </c>
      <c r="AM48" s="2">
        <v>2620.6999999999998</v>
      </c>
      <c r="AN48" s="2">
        <v>24379.3</v>
      </c>
      <c r="AO48">
        <v>0</v>
      </c>
      <c r="AP48" t="s">
        <v>52</v>
      </c>
      <c r="AQ48" t="s">
        <v>272</v>
      </c>
      <c r="AR48" t="s">
        <v>46</v>
      </c>
    </row>
    <row r="49" spans="1:44">
      <c r="A49" t="s">
        <v>273</v>
      </c>
      <c r="B49" t="s">
        <v>274</v>
      </c>
      <c r="C49" t="s">
        <v>275</v>
      </c>
      <c r="D49" t="s">
        <v>276</v>
      </c>
      <c r="E49">
        <v>37378</v>
      </c>
      <c r="F49" t="s">
        <v>40</v>
      </c>
      <c r="G49" t="s">
        <v>235</v>
      </c>
      <c r="H49" t="s">
        <v>73</v>
      </c>
      <c r="I49" t="s">
        <v>43</v>
      </c>
      <c r="J49" t="s">
        <v>44</v>
      </c>
      <c r="K49" s="1">
        <v>200019603622455</v>
      </c>
      <c r="L49" s="2">
        <v>60000</v>
      </c>
      <c r="M49" s="2">
        <v>60000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3486.65</v>
      </c>
      <c r="X49" s="2">
        <v>1722</v>
      </c>
      <c r="Y49" s="2">
        <v>1824</v>
      </c>
      <c r="Z49">
        <v>0</v>
      </c>
      <c r="AA49">
        <v>0</v>
      </c>
      <c r="AB49">
        <v>0</v>
      </c>
      <c r="AC49">
        <v>100</v>
      </c>
      <c r="AD49">
        <v>0</v>
      </c>
      <c r="AE49">
        <v>0</v>
      </c>
      <c r="AF49">
        <v>0</v>
      </c>
      <c r="AG49">
        <v>25</v>
      </c>
      <c r="AH49">
        <f t="shared" si="0"/>
        <v>0</v>
      </c>
      <c r="AI49">
        <v>0</v>
      </c>
      <c r="AJ49">
        <v>0</v>
      </c>
      <c r="AK49">
        <v>0</v>
      </c>
      <c r="AL49">
        <v>0</v>
      </c>
      <c r="AM49" s="2">
        <v>7157.65</v>
      </c>
      <c r="AN49" s="2">
        <v>52842.35</v>
      </c>
      <c r="AO49">
        <v>0</v>
      </c>
      <c r="AP49" t="s">
        <v>52</v>
      </c>
      <c r="AQ49" t="s">
        <v>46</v>
      </c>
      <c r="AR49" t="s">
        <v>46</v>
      </c>
    </row>
    <row r="50" spans="1:44">
      <c r="A50" t="s">
        <v>277</v>
      </c>
      <c r="B50" t="s">
        <v>278</v>
      </c>
      <c r="C50" t="s">
        <v>279</v>
      </c>
      <c r="D50" t="s">
        <v>280</v>
      </c>
      <c r="E50">
        <v>33</v>
      </c>
      <c r="F50" t="s">
        <v>40</v>
      </c>
      <c r="G50" t="s">
        <v>235</v>
      </c>
      <c r="H50" t="s">
        <v>175</v>
      </c>
      <c r="I50" s="1" t="s">
        <v>43</v>
      </c>
      <c r="J50" t="s">
        <v>44</v>
      </c>
      <c r="K50" s="1">
        <v>200019603057733</v>
      </c>
      <c r="L50" s="2">
        <v>90000</v>
      </c>
      <c r="M50" s="2">
        <v>90000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9753.19</v>
      </c>
      <c r="X50" s="2">
        <v>2583</v>
      </c>
      <c r="Y50" s="2">
        <v>2736</v>
      </c>
      <c r="Z50">
        <v>0</v>
      </c>
      <c r="AA50">
        <v>0</v>
      </c>
      <c r="AB50" s="2">
        <v>4000</v>
      </c>
      <c r="AC50">
        <v>0</v>
      </c>
      <c r="AD50">
        <v>0</v>
      </c>
      <c r="AE50">
        <v>0</v>
      </c>
      <c r="AF50">
        <v>0</v>
      </c>
      <c r="AG50">
        <v>25</v>
      </c>
      <c r="AH50">
        <f t="shared" si="0"/>
        <v>100</v>
      </c>
      <c r="AI50">
        <v>0</v>
      </c>
      <c r="AJ50">
        <v>0</v>
      </c>
      <c r="AK50">
        <v>0</v>
      </c>
      <c r="AL50">
        <v>0</v>
      </c>
      <c r="AM50" s="2">
        <v>19097.189999999999</v>
      </c>
      <c r="AN50" s="2">
        <v>70902.81</v>
      </c>
      <c r="AO50">
        <v>0</v>
      </c>
      <c r="AP50" t="s">
        <v>52</v>
      </c>
      <c r="AQ50" t="s">
        <v>46</v>
      </c>
      <c r="AR50" t="s">
        <v>46</v>
      </c>
    </row>
    <row r="51" spans="1:44">
      <c r="A51" t="s">
        <v>281</v>
      </c>
      <c r="B51" t="s">
        <v>282</v>
      </c>
      <c r="C51" t="s">
        <v>283</v>
      </c>
      <c r="D51" t="s">
        <v>284</v>
      </c>
      <c r="E51">
        <v>38678</v>
      </c>
      <c r="F51" t="s">
        <v>40</v>
      </c>
      <c r="G51" t="s">
        <v>235</v>
      </c>
      <c r="H51" t="s">
        <v>123</v>
      </c>
      <c r="I51" s="1" t="s">
        <v>43</v>
      </c>
      <c r="J51" t="s">
        <v>44</v>
      </c>
      <c r="K51" s="1">
        <v>200019605745833</v>
      </c>
      <c r="L51" s="2">
        <v>45000</v>
      </c>
      <c r="M51" s="2">
        <v>45000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1148.33</v>
      </c>
      <c r="X51" s="2">
        <v>1291.5</v>
      </c>
      <c r="Y51" s="2">
        <v>1368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25</v>
      </c>
      <c r="AH51">
        <f t="shared" si="0"/>
        <v>0</v>
      </c>
      <c r="AI51">
        <v>0</v>
      </c>
      <c r="AJ51">
        <v>0</v>
      </c>
      <c r="AK51">
        <v>0</v>
      </c>
      <c r="AL51">
        <v>0</v>
      </c>
      <c r="AM51" s="2">
        <v>3832.83</v>
      </c>
      <c r="AN51" s="2">
        <v>41167.17</v>
      </c>
      <c r="AO51">
        <v>0</v>
      </c>
      <c r="AP51" t="s">
        <v>52</v>
      </c>
      <c r="AQ51" t="s">
        <v>285</v>
      </c>
      <c r="AR51" t="s">
        <v>46</v>
      </c>
    </row>
    <row r="52" spans="1:44">
      <c r="A52" t="s">
        <v>286</v>
      </c>
      <c r="B52" t="s">
        <v>287</v>
      </c>
      <c r="C52" t="s">
        <v>288</v>
      </c>
      <c r="D52" t="s">
        <v>289</v>
      </c>
      <c r="E52">
        <v>40154</v>
      </c>
      <c r="F52" t="s">
        <v>40</v>
      </c>
      <c r="G52" t="s">
        <v>235</v>
      </c>
      <c r="H52" t="s">
        <v>250</v>
      </c>
      <c r="I52" t="s">
        <v>43</v>
      </c>
      <c r="J52" t="s">
        <v>44</v>
      </c>
      <c r="K52" s="1">
        <v>200019607520988</v>
      </c>
      <c r="L52" s="2">
        <v>25000</v>
      </c>
      <c r="M52" s="2">
        <v>25000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717.5</v>
      </c>
      <c r="Y52">
        <v>760</v>
      </c>
      <c r="Z52">
        <v>0</v>
      </c>
      <c r="AA52">
        <v>0</v>
      </c>
      <c r="AB52" s="2">
        <v>1000</v>
      </c>
      <c r="AC52">
        <v>0</v>
      </c>
      <c r="AD52">
        <v>0</v>
      </c>
      <c r="AE52">
        <v>0</v>
      </c>
      <c r="AF52">
        <v>0</v>
      </c>
      <c r="AG52">
        <v>25</v>
      </c>
      <c r="AH52">
        <f t="shared" si="0"/>
        <v>0</v>
      </c>
      <c r="AI52">
        <v>0</v>
      </c>
      <c r="AJ52">
        <v>0</v>
      </c>
      <c r="AK52">
        <v>0</v>
      </c>
      <c r="AL52">
        <v>0</v>
      </c>
      <c r="AM52" s="2">
        <v>2502.5</v>
      </c>
      <c r="AN52" s="2">
        <v>22497.5</v>
      </c>
      <c r="AO52">
        <v>0</v>
      </c>
      <c r="AP52" t="s">
        <v>52</v>
      </c>
      <c r="AQ52" t="s">
        <v>290</v>
      </c>
      <c r="AR52" t="s">
        <v>46</v>
      </c>
    </row>
    <row r="53" spans="1:44">
      <c r="A53" t="s">
        <v>291</v>
      </c>
      <c r="B53" t="s">
        <v>292</v>
      </c>
      <c r="C53" t="s">
        <v>293</v>
      </c>
      <c r="D53" t="s">
        <v>294</v>
      </c>
      <c r="E53">
        <v>39193</v>
      </c>
      <c r="F53" t="s">
        <v>40</v>
      </c>
      <c r="G53" t="s">
        <v>295</v>
      </c>
      <c r="H53" t="s">
        <v>215</v>
      </c>
      <c r="I53" s="1" t="s">
        <v>43</v>
      </c>
      <c r="J53" t="s">
        <v>44</v>
      </c>
      <c r="K53">
        <v>200019606339631</v>
      </c>
      <c r="L53" s="2">
        <v>36000</v>
      </c>
      <c r="M53" s="2">
        <v>36000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1033.2</v>
      </c>
      <c r="Y53" s="2">
        <v>1094.4000000000001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25</v>
      </c>
      <c r="AH53">
        <f t="shared" si="0"/>
        <v>0</v>
      </c>
      <c r="AI53">
        <v>0</v>
      </c>
      <c r="AJ53">
        <v>0</v>
      </c>
      <c r="AK53">
        <v>0</v>
      </c>
      <c r="AL53">
        <v>0</v>
      </c>
      <c r="AM53" s="2">
        <v>2152.6</v>
      </c>
      <c r="AN53" s="2">
        <v>33847.4</v>
      </c>
      <c r="AO53">
        <v>0</v>
      </c>
      <c r="AP53" t="s">
        <v>45</v>
      </c>
      <c r="AQ53" t="s">
        <v>296</v>
      </c>
      <c r="AR53" t="s">
        <v>46</v>
      </c>
    </row>
    <row r="54" spans="1:44">
      <c r="A54" t="s">
        <v>297</v>
      </c>
      <c r="B54" t="s">
        <v>298</v>
      </c>
      <c r="C54" t="s">
        <v>299</v>
      </c>
      <c r="D54" t="s">
        <v>300</v>
      </c>
      <c r="E54">
        <v>40151</v>
      </c>
      <c r="F54" t="s">
        <v>40</v>
      </c>
      <c r="G54" t="s">
        <v>295</v>
      </c>
      <c r="H54" t="s">
        <v>215</v>
      </c>
      <c r="I54" t="s">
        <v>43</v>
      </c>
      <c r="J54" t="s">
        <v>44</v>
      </c>
      <c r="K54" s="1">
        <v>200019607520981</v>
      </c>
      <c r="L54" s="2">
        <v>26000</v>
      </c>
      <c r="M54" s="2">
        <v>26000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746.2</v>
      </c>
      <c r="Y54">
        <v>790.4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25</v>
      </c>
      <c r="AH54">
        <f t="shared" si="0"/>
        <v>0</v>
      </c>
      <c r="AI54">
        <v>0</v>
      </c>
      <c r="AJ54">
        <v>0</v>
      </c>
      <c r="AK54">
        <v>0</v>
      </c>
      <c r="AL54">
        <v>0</v>
      </c>
      <c r="AM54" s="2">
        <v>1561.6</v>
      </c>
      <c r="AN54" s="2">
        <v>24438.400000000001</v>
      </c>
      <c r="AO54">
        <v>0</v>
      </c>
      <c r="AP54" t="s">
        <v>45</v>
      </c>
      <c r="AQ54" t="s">
        <v>301</v>
      </c>
      <c r="AR54" t="s">
        <v>46</v>
      </c>
    </row>
    <row r="55" spans="1:44">
      <c r="A55" t="s">
        <v>302</v>
      </c>
      <c r="B55" t="s">
        <v>303</v>
      </c>
      <c r="C55" t="s">
        <v>304</v>
      </c>
      <c r="D55" t="s">
        <v>305</v>
      </c>
      <c r="E55">
        <v>39866</v>
      </c>
      <c r="F55" t="s">
        <v>40</v>
      </c>
      <c r="G55" t="s">
        <v>295</v>
      </c>
      <c r="H55" t="s">
        <v>215</v>
      </c>
      <c r="I55" t="s">
        <v>43</v>
      </c>
      <c r="J55" t="s">
        <v>44</v>
      </c>
      <c r="K55" s="1">
        <v>200019606939414</v>
      </c>
      <c r="L55" s="2">
        <v>30000</v>
      </c>
      <c r="M55" s="2">
        <v>30000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861</v>
      </c>
      <c r="Y55">
        <v>912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25</v>
      </c>
      <c r="AH55">
        <f t="shared" si="0"/>
        <v>0</v>
      </c>
      <c r="AI55">
        <v>0</v>
      </c>
      <c r="AJ55">
        <v>0</v>
      </c>
      <c r="AK55">
        <v>0</v>
      </c>
      <c r="AL55">
        <v>0</v>
      </c>
      <c r="AM55" s="2">
        <v>1798</v>
      </c>
      <c r="AN55" s="2">
        <v>28202</v>
      </c>
      <c r="AO55">
        <v>0</v>
      </c>
      <c r="AP55" t="s">
        <v>45</v>
      </c>
      <c r="AQ55" t="s">
        <v>306</v>
      </c>
      <c r="AR55" t="s">
        <v>46</v>
      </c>
    </row>
    <row r="56" spans="1:44">
      <c r="A56" t="s">
        <v>307</v>
      </c>
      <c r="B56" t="s">
        <v>308</v>
      </c>
      <c r="C56" t="s">
        <v>309</v>
      </c>
      <c r="D56" t="s">
        <v>310</v>
      </c>
      <c r="E56">
        <v>37866</v>
      </c>
      <c r="F56" t="s">
        <v>40</v>
      </c>
      <c r="G56" t="s">
        <v>295</v>
      </c>
      <c r="H56" t="s">
        <v>220</v>
      </c>
      <c r="I56" s="1" t="s">
        <v>43</v>
      </c>
      <c r="J56" t="s">
        <v>44</v>
      </c>
      <c r="K56" s="1">
        <v>200019604546402</v>
      </c>
      <c r="L56" s="2">
        <v>60000</v>
      </c>
      <c r="M56" s="2">
        <v>60000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3486.65</v>
      </c>
      <c r="X56" s="2">
        <v>1722</v>
      </c>
      <c r="Y56" s="2">
        <v>1824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25</v>
      </c>
      <c r="AH56">
        <f t="shared" si="0"/>
        <v>0</v>
      </c>
      <c r="AI56">
        <v>0</v>
      </c>
      <c r="AJ56">
        <v>0</v>
      </c>
      <c r="AK56">
        <v>0</v>
      </c>
      <c r="AL56">
        <v>0</v>
      </c>
      <c r="AM56" s="2">
        <v>7057.65</v>
      </c>
      <c r="AN56" s="2">
        <v>52942.35</v>
      </c>
      <c r="AO56">
        <v>0</v>
      </c>
      <c r="AP56" t="s">
        <v>45</v>
      </c>
      <c r="AQ56" t="s">
        <v>46</v>
      </c>
      <c r="AR56" t="s">
        <v>46</v>
      </c>
    </row>
    <row r="57" spans="1:44">
      <c r="A57" t="s">
        <v>311</v>
      </c>
      <c r="B57" t="s">
        <v>312</v>
      </c>
      <c r="C57" t="s">
        <v>313</v>
      </c>
      <c r="D57" t="s">
        <v>314</v>
      </c>
      <c r="E57">
        <v>39963</v>
      </c>
      <c r="F57" t="s">
        <v>40</v>
      </c>
      <c r="G57" t="s">
        <v>295</v>
      </c>
      <c r="H57" t="s">
        <v>215</v>
      </c>
      <c r="I57" s="1" t="s">
        <v>43</v>
      </c>
      <c r="J57" t="s">
        <v>44</v>
      </c>
      <c r="K57" s="1">
        <v>200019607049361</v>
      </c>
      <c r="L57" s="2">
        <v>20000</v>
      </c>
      <c r="M57" s="2">
        <v>20000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574</v>
      </c>
      <c r="Y57">
        <v>608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25</v>
      </c>
      <c r="AH57">
        <f t="shared" si="0"/>
        <v>0</v>
      </c>
      <c r="AI57">
        <v>0</v>
      </c>
      <c r="AJ57">
        <v>0</v>
      </c>
      <c r="AK57">
        <v>0</v>
      </c>
      <c r="AL57">
        <v>0</v>
      </c>
      <c r="AM57" s="2">
        <v>1207</v>
      </c>
      <c r="AN57" s="2">
        <v>18793</v>
      </c>
      <c r="AO57">
        <v>0</v>
      </c>
      <c r="AP57" t="s">
        <v>45</v>
      </c>
      <c r="AQ57" t="s">
        <v>315</v>
      </c>
      <c r="AR57" t="s">
        <v>46</v>
      </c>
    </row>
    <row r="58" spans="1:44">
      <c r="A58" t="s">
        <v>316</v>
      </c>
      <c r="B58" t="s">
        <v>317</v>
      </c>
      <c r="C58" t="s">
        <v>318</v>
      </c>
      <c r="D58" t="s">
        <v>319</v>
      </c>
      <c r="E58">
        <v>39751</v>
      </c>
      <c r="F58" t="s">
        <v>40</v>
      </c>
      <c r="G58" t="s">
        <v>295</v>
      </c>
      <c r="H58" t="s">
        <v>320</v>
      </c>
      <c r="I58" s="1" t="s">
        <v>43</v>
      </c>
      <c r="J58" t="s">
        <v>44</v>
      </c>
      <c r="K58" s="1">
        <v>200019606939415</v>
      </c>
      <c r="L58" s="2">
        <v>35000</v>
      </c>
      <c r="M58" s="2">
        <v>35000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1004.5</v>
      </c>
      <c r="Y58" s="2">
        <v>1064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25</v>
      </c>
      <c r="AH58">
        <f t="shared" si="0"/>
        <v>0</v>
      </c>
      <c r="AI58">
        <v>0</v>
      </c>
      <c r="AJ58">
        <v>0</v>
      </c>
      <c r="AK58">
        <v>0</v>
      </c>
      <c r="AL58">
        <v>0</v>
      </c>
      <c r="AM58" s="2">
        <v>2093.5</v>
      </c>
      <c r="AN58" s="2">
        <v>32906.5</v>
      </c>
      <c r="AO58">
        <v>0</v>
      </c>
      <c r="AP58" t="s">
        <v>45</v>
      </c>
      <c r="AQ58" t="s">
        <v>306</v>
      </c>
      <c r="AR58" t="s">
        <v>46</v>
      </c>
    </row>
    <row r="59" spans="1:44">
      <c r="A59" t="s">
        <v>321</v>
      </c>
      <c r="B59" t="s">
        <v>322</v>
      </c>
      <c r="C59" t="s">
        <v>323</v>
      </c>
      <c r="D59" t="s">
        <v>324</v>
      </c>
      <c r="E59">
        <v>37330</v>
      </c>
      <c r="F59" t="s">
        <v>40</v>
      </c>
      <c r="G59" t="s">
        <v>325</v>
      </c>
      <c r="H59" t="s">
        <v>326</v>
      </c>
      <c r="I59" t="s">
        <v>43</v>
      </c>
      <c r="J59" t="s">
        <v>44</v>
      </c>
      <c r="K59" s="1">
        <v>200019603475889</v>
      </c>
      <c r="L59" s="2">
        <v>185000</v>
      </c>
      <c r="M59" s="2">
        <v>185000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2">
        <v>32099.56</v>
      </c>
      <c r="X59" s="2">
        <v>5309.5</v>
      </c>
      <c r="Y59" s="2">
        <v>5624</v>
      </c>
      <c r="Z59">
        <v>0</v>
      </c>
      <c r="AA59">
        <v>0</v>
      </c>
      <c r="AB59" s="2">
        <v>40571.26</v>
      </c>
      <c r="AC59">
        <v>100</v>
      </c>
      <c r="AD59">
        <v>0</v>
      </c>
      <c r="AE59">
        <v>0</v>
      </c>
      <c r="AF59">
        <v>0</v>
      </c>
      <c r="AG59">
        <v>25</v>
      </c>
      <c r="AH59">
        <f t="shared" si="0"/>
        <v>0</v>
      </c>
      <c r="AI59">
        <v>0</v>
      </c>
      <c r="AJ59">
        <v>0</v>
      </c>
      <c r="AK59">
        <v>0</v>
      </c>
      <c r="AL59">
        <v>0</v>
      </c>
      <c r="AM59" s="2">
        <v>83729.320000000007</v>
      </c>
      <c r="AN59" s="2">
        <v>101270.68</v>
      </c>
      <c r="AO59">
        <v>0</v>
      </c>
      <c r="AP59" t="s">
        <v>52</v>
      </c>
      <c r="AQ59" t="s">
        <v>46</v>
      </c>
      <c r="AR59" t="s">
        <v>46</v>
      </c>
    </row>
    <row r="60" spans="1:44">
      <c r="A60" t="s">
        <v>327</v>
      </c>
      <c r="B60" t="s">
        <v>328</v>
      </c>
      <c r="C60" t="s">
        <v>329</v>
      </c>
      <c r="D60" t="s">
        <v>330</v>
      </c>
      <c r="E60">
        <v>37356</v>
      </c>
      <c r="F60" t="s">
        <v>40</v>
      </c>
      <c r="G60" t="s">
        <v>331</v>
      </c>
      <c r="H60" t="s">
        <v>332</v>
      </c>
      <c r="I60" s="1" t="s">
        <v>43</v>
      </c>
      <c r="J60" t="s">
        <v>44</v>
      </c>
      <c r="K60" s="1">
        <v>200019603509840</v>
      </c>
      <c r="L60" s="2">
        <v>150000</v>
      </c>
      <c r="M60" s="2">
        <v>150000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23866.69</v>
      </c>
      <c r="X60" s="2">
        <v>4305</v>
      </c>
      <c r="Y60" s="2">
        <v>4560</v>
      </c>
      <c r="Z60">
        <v>0</v>
      </c>
      <c r="AA60">
        <v>0</v>
      </c>
      <c r="AB60" s="2">
        <v>4137.57</v>
      </c>
      <c r="AC60">
        <v>50</v>
      </c>
      <c r="AD60">
        <v>0</v>
      </c>
      <c r="AE60">
        <v>0</v>
      </c>
      <c r="AF60">
        <v>0</v>
      </c>
      <c r="AG60">
        <v>25</v>
      </c>
      <c r="AH60">
        <f t="shared" si="0"/>
        <v>100</v>
      </c>
      <c r="AI60">
        <v>0</v>
      </c>
      <c r="AJ60">
        <v>0</v>
      </c>
      <c r="AK60">
        <v>0</v>
      </c>
      <c r="AL60">
        <v>0</v>
      </c>
      <c r="AM60" s="2">
        <v>36944.26</v>
      </c>
      <c r="AN60" s="2">
        <v>113055.74</v>
      </c>
      <c r="AO60">
        <v>0</v>
      </c>
      <c r="AP60" t="s">
        <v>52</v>
      </c>
      <c r="AQ60" t="s">
        <v>46</v>
      </c>
      <c r="AR60" t="s">
        <v>46</v>
      </c>
    </row>
    <row r="61" spans="1:44">
      <c r="A61" t="s">
        <v>333</v>
      </c>
      <c r="B61" t="s">
        <v>334</v>
      </c>
      <c r="C61" t="s">
        <v>335</v>
      </c>
      <c r="D61" t="s">
        <v>336</v>
      </c>
      <c r="E61">
        <v>8228</v>
      </c>
      <c r="F61" t="s">
        <v>40</v>
      </c>
      <c r="G61" t="s">
        <v>331</v>
      </c>
      <c r="H61" t="s">
        <v>51</v>
      </c>
      <c r="I61" s="1" t="s">
        <v>43</v>
      </c>
      <c r="J61" t="s">
        <v>44</v>
      </c>
      <c r="K61" s="1">
        <v>200013200257808</v>
      </c>
      <c r="L61" s="2">
        <v>33000</v>
      </c>
      <c r="M61" s="2">
        <v>33000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947.1</v>
      </c>
      <c r="Y61" s="2">
        <v>1003.2</v>
      </c>
      <c r="Z61">
        <v>0</v>
      </c>
      <c r="AA61">
        <v>0</v>
      </c>
      <c r="AB61" s="2">
        <v>1416.49</v>
      </c>
      <c r="AC61">
        <v>0</v>
      </c>
      <c r="AD61">
        <v>0</v>
      </c>
      <c r="AE61">
        <v>0</v>
      </c>
      <c r="AF61">
        <v>0</v>
      </c>
      <c r="AG61">
        <v>25</v>
      </c>
      <c r="AH61">
        <f t="shared" si="0"/>
        <v>50</v>
      </c>
      <c r="AI61">
        <v>0</v>
      </c>
      <c r="AJ61">
        <v>0</v>
      </c>
      <c r="AK61">
        <v>0</v>
      </c>
      <c r="AL61">
        <v>0</v>
      </c>
      <c r="AM61" s="2">
        <v>3391.79</v>
      </c>
      <c r="AN61" s="2">
        <v>29608.21</v>
      </c>
      <c r="AO61">
        <v>0</v>
      </c>
      <c r="AP61" t="s">
        <v>52</v>
      </c>
      <c r="AQ61" t="s">
        <v>46</v>
      </c>
      <c r="AR61" t="s">
        <v>46</v>
      </c>
    </row>
    <row r="62" spans="1:44">
      <c r="A62" t="s">
        <v>337</v>
      </c>
      <c r="B62" t="s">
        <v>338</v>
      </c>
      <c r="C62" t="s">
        <v>339</v>
      </c>
      <c r="D62" t="s">
        <v>340</v>
      </c>
      <c r="E62">
        <v>40700</v>
      </c>
      <c r="F62" t="s">
        <v>40</v>
      </c>
      <c r="G62" t="s">
        <v>331</v>
      </c>
      <c r="H62" t="s">
        <v>236</v>
      </c>
      <c r="I62" s="1" t="s">
        <v>43</v>
      </c>
      <c r="J62" t="s">
        <v>44</v>
      </c>
      <c r="K62" s="1">
        <v>200019608512420</v>
      </c>
      <c r="L62" s="2">
        <v>25000</v>
      </c>
      <c r="M62" s="2">
        <v>25000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717.5</v>
      </c>
      <c r="Y62">
        <v>760</v>
      </c>
      <c r="Z62">
        <v>0</v>
      </c>
      <c r="AA62">
        <v>0</v>
      </c>
      <c r="AB62" s="2">
        <v>1000</v>
      </c>
      <c r="AC62">
        <v>0</v>
      </c>
      <c r="AD62">
        <v>0</v>
      </c>
      <c r="AE62">
        <v>0</v>
      </c>
      <c r="AF62">
        <v>0</v>
      </c>
      <c r="AG62">
        <v>25</v>
      </c>
      <c r="AH62">
        <f t="shared" si="0"/>
        <v>0</v>
      </c>
      <c r="AI62">
        <v>0</v>
      </c>
      <c r="AJ62">
        <v>0</v>
      </c>
      <c r="AK62">
        <v>0</v>
      </c>
      <c r="AL62">
        <v>0</v>
      </c>
      <c r="AM62" s="2">
        <v>2502.5</v>
      </c>
      <c r="AN62" s="2">
        <v>22497.5</v>
      </c>
      <c r="AO62">
        <v>0</v>
      </c>
      <c r="AP62" t="s">
        <v>52</v>
      </c>
      <c r="AQ62" t="s">
        <v>210</v>
      </c>
      <c r="AR62" t="s">
        <v>46</v>
      </c>
    </row>
    <row r="63" spans="1:44">
      <c r="A63" t="s">
        <v>341</v>
      </c>
      <c r="B63" t="s">
        <v>342</v>
      </c>
      <c r="C63" t="s">
        <v>343</v>
      </c>
      <c r="D63" t="s">
        <v>344</v>
      </c>
      <c r="E63">
        <v>37395</v>
      </c>
      <c r="F63" t="s">
        <v>40</v>
      </c>
      <c r="G63" t="s">
        <v>331</v>
      </c>
      <c r="H63" t="s">
        <v>345</v>
      </c>
      <c r="I63" s="1" t="s">
        <v>43</v>
      </c>
      <c r="J63" t="s">
        <v>44</v>
      </c>
      <c r="K63" s="1">
        <v>200019603706902</v>
      </c>
      <c r="L63" s="2">
        <v>46000</v>
      </c>
      <c r="M63" s="2">
        <v>46000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2">
        <v>1289.46</v>
      </c>
      <c r="X63" s="2">
        <v>1320.2</v>
      </c>
      <c r="Y63" s="2">
        <v>1398.4</v>
      </c>
      <c r="Z63">
        <v>0</v>
      </c>
      <c r="AA63" s="2">
        <v>1349.63</v>
      </c>
      <c r="AB63">
        <v>0</v>
      </c>
      <c r="AC63">
        <v>100</v>
      </c>
      <c r="AD63">
        <v>0</v>
      </c>
      <c r="AE63">
        <v>0</v>
      </c>
      <c r="AF63">
        <v>0</v>
      </c>
      <c r="AG63">
        <v>25</v>
      </c>
      <c r="AH63">
        <f t="shared" si="0"/>
        <v>0</v>
      </c>
      <c r="AI63">
        <v>0</v>
      </c>
      <c r="AJ63">
        <v>0</v>
      </c>
      <c r="AK63">
        <v>0</v>
      </c>
      <c r="AL63">
        <v>0</v>
      </c>
      <c r="AM63" s="2">
        <v>5482.69</v>
      </c>
      <c r="AN63" s="2">
        <v>40517.31</v>
      </c>
      <c r="AO63">
        <v>0</v>
      </c>
      <c r="AP63" t="s">
        <v>52</v>
      </c>
      <c r="AQ63" t="s">
        <v>46</v>
      </c>
      <c r="AR63" t="s">
        <v>46</v>
      </c>
    </row>
    <row r="64" spans="1:44">
      <c r="A64" t="s">
        <v>346</v>
      </c>
      <c r="B64" t="s">
        <v>347</v>
      </c>
      <c r="C64" t="s">
        <v>348</v>
      </c>
      <c r="D64" t="s">
        <v>349</v>
      </c>
      <c r="E64">
        <v>37529</v>
      </c>
      <c r="F64" t="s">
        <v>40</v>
      </c>
      <c r="G64" t="s">
        <v>331</v>
      </c>
      <c r="H64" t="s">
        <v>350</v>
      </c>
      <c r="I64" s="1" t="s">
        <v>43</v>
      </c>
      <c r="J64" t="s">
        <v>44</v>
      </c>
      <c r="K64" s="1">
        <v>200019603919423</v>
      </c>
      <c r="L64" s="2">
        <v>29000</v>
      </c>
      <c r="M64" s="2">
        <v>29000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832.3</v>
      </c>
      <c r="Y64">
        <v>881.6</v>
      </c>
      <c r="Z64">
        <v>0</v>
      </c>
      <c r="AA64" s="2">
        <v>1496.06</v>
      </c>
      <c r="AB64" s="2">
        <v>1500</v>
      </c>
      <c r="AC64">
        <v>50</v>
      </c>
      <c r="AD64">
        <v>0</v>
      </c>
      <c r="AE64">
        <v>0</v>
      </c>
      <c r="AF64">
        <v>0</v>
      </c>
      <c r="AG64">
        <v>25</v>
      </c>
      <c r="AH64">
        <f t="shared" si="0"/>
        <v>100</v>
      </c>
      <c r="AI64">
        <v>0</v>
      </c>
      <c r="AJ64">
        <v>0</v>
      </c>
      <c r="AK64">
        <v>0</v>
      </c>
      <c r="AL64">
        <v>0</v>
      </c>
      <c r="AM64" s="2">
        <v>4784.96</v>
      </c>
      <c r="AN64" s="2">
        <v>24215.040000000001</v>
      </c>
      <c r="AO64">
        <v>0</v>
      </c>
      <c r="AP64" t="s">
        <v>52</v>
      </c>
      <c r="AQ64" t="s">
        <v>46</v>
      </c>
      <c r="AR64" t="s">
        <v>46</v>
      </c>
    </row>
    <row r="65" spans="1:44">
      <c r="A65" t="s">
        <v>351</v>
      </c>
      <c r="B65" t="s">
        <v>352</v>
      </c>
      <c r="C65" t="s">
        <v>353</v>
      </c>
      <c r="D65" t="s">
        <v>354</v>
      </c>
      <c r="E65">
        <v>37473</v>
      </c>
      <c r="F65" t="s">
        <v>40</v>
      </c>
      <c r="G65" t="s">
        <v>331</v>
      </c>
      <c r="H65" t="s">
        <v>345</v>
      </c>
      <c r="I65" t="s">
        <v>43</v>
      </c>
      <c r="J65" t="s">
        <v>44</v>
      </c>
      <c r="K65" s="1">
        <v>200019603875421</v>
      </c>
      <c r="L65" s="2">
        <v>46000</v>
      </c>
      <c r="M65" s="2">
        <v>46000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1289.46</v>
      </c>
      <c r="X65" s="2">
        <v>1320.2</v>
      </c>
      <c r="Y65" s="2">
        <v>1398.4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25</v>
      </c>
      <c r="AH65">
        <f t="shared" si="0"/>
        <v>50</v>
      </c>
      <c r="AI65">
        <v>0</v>
      </c>
      <c r="AJ65">
        <v>0</v>
      </c>
      <c r="AK65">
        <v>0</v>
      </c>
      <c r="AL65">
        <v>0</v>
      </c>
      <c r="AM65" s="2">
        <v>4033.06</v>
      </c>
      <c r="AN65" s="2">
        <v>41966.94</v>
      </c>
      <c r="AO65">
        <v>0</v>
      </c>
      <c r="AP65" t="s">
        <v>52</v>
      </c>
      <c r="AQ65" t="s">
        <v>46</v>
      </c>
      <c r="AR65" t="s">
        <v>46</v>
      </c>
    </row>
    <row r="66" spans="1:44">
      <c r="A66" t="s">
        <v>355</v>
      </c>
      <c r="B66" t="s">
        <v>356</v>
      </c>
      <c r="C66" t="s">
        <v>357</v>
      </c>
      <c r="D66" t="s">
        <v>358</v>
      </c>
      <c r="E66">
        <v>37359</v>
      </c>
      <c r="F66" t="s">
        <v>40</v>
      </c>
      <c r="G66" t="s">
        <v>359</v>
      </c>
      <c r="H66" t="s">
        <v>175</v>
      </c>
      <c r="I66" t="s">
        <v>43</v>
      </c>
      <c r="J66" t="s">
        <v>44</v>
      </c>
      <c r="K66">
        <v>200019603534447</v>
      </c>
      <c r="L66" s="2">
        <v>100000</v>
      </c>
      <c r="M66" s="2">
        <v>100000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12105.44</v>
      </c>
      <c r="X66" s="2">
        <v>2870</v>
      </c>
      <c r="Y66" s="2">
        <v>3040</v>
      </c>
      <c r="Z66">
        <v>0</v>
      </c>
      <c r="AA66">
        <v>0</v>
      </c>
      <c r="AB66">
        <v>500</v>
      </c>
      <c r="AC66">
        <v>50</v>
      </c>
      <c r="AD66">
        <v>0</v>
      </c>
      <c r="AE66">
        <v>0</v>
      </c>
      <c r="AF66">
        <v>0</v>
      </c>
      <c r="AG66">
        <v>25</v>
      </c>
      <c r="AH66">
        <f t="shared" si="0"/>
        <v>0</v>
      </c>
      <c r="AI66">
        <v>0</v>
      </c>
      <c r="AJ66">
        <v>0</v>
      </c>
      <c r="AK66">
        <v>0</v>
      </c>
      <c r="AL66">
        <v>0</v>
      </c>
      <c r="AM66" s="2">
        <v>18590.439999999999</v>
      </c>
      <c r="AN66" s="2">
        <v>81409.56</v>
      </c>
      <c r="AO66">
        <v>0</v>
      </c>
      <c r="AP66" t="s">
        <v>52</v>
      </c>
      <c r="AQ66" t="s">
        <v>46</v>
      </c>
      <c r="AR66" t="s">
        <v>46</v>
      </c>
    </row>
    <row r="67" spans="1:44">
      <c r="A67" t="s">
        <v>360</v>
      </c>
      <c r="B67" t="s">
        <v>361</v>
      </c>
      <c r="C67" t="s">
        <v>362</v>
      </c>
      <c r="D67" t="s">
        <v>363</v>
      </c>
      <c r="E67">
        <v>37573</v>
      </c>
      <c r="F67" t="s">
        <v>40</v>
      </c>
      <c r="G67" t="s">
        <v>359</v>
      </c>
      <c r="H67" t="s">
        <v>364</v>
      </c>
      <c r="I67" s="1" t="s">
        <v>43</v>
      </c>
      <c r="J67" t="s">
        <v>44</v>
      </c>
      <c r="K67">
        <v>200019604005351</v>
      </c>
      <c r="L67" s="2">
        <v>46000</v>
      </c>
      <c r="M67" s="2">
        <v>46000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1289.46</v>
      </c>
      <c r="X67" s="2">
        <v>1320.2</v>
      </c>
      <c r="Y67" s="2">
        <v>1398.4</v>
      </c>
      <c r="Z67">
        <v>0</v>
      </c>
      <c r="AA67">
        <v>0</v>
      </c>
      <c r="AB67">
        <v>0</v>
      </c>
      <c r="AC67">
        <v>50</v>
      </c>
      <c r="AD67">
        <v>0</v>
      </c>
      <c r="AE67">
        <v>0</v>
      </c>
      <c r="AF67">
        <v>0</v>
      </c>
      <c r="AG67">
        <v>25</v>
      </c>
      <c r="AH67">
        <f t="shared" ref="AH67:AH130" si="1">AC66+AF66</f>
        <v>50</v>
      </c>
      <c r="AI67">
        <v>0</v>
      </c>
      <c r="AJ67">
        <v>0</v>
      </c>
      <c r="AK67">
        <v>0</v>
      </c>
      <c r="AL67">
        <v>0</v>
      </c>
      <c r="AM67" s="2">
        <v>4083.06</v>
      </c>
      <c r="AN67" s="2">
        <v>41916.94</v>
      </c>
      <c r="AO67">
        <v>0</v>
      </c>
      <c r="AP67" t="s">
        <v>52</v>
      </c>
      <c r="AQ67" t="s">
        <v>46</v>
      </c>
      <c r="AR67" t="s">
        <v>46</v>
      </c>
    </row>
    <row r="68" spans="1:44">
      <c r="A68" t="s">
        <v>365</v>
      </c>
      <c r="B68" t="s">
        <v>366</v>
      </c>
      <c r="C68" t="s">
        <v>367</v>
      </c>
      <c r="D68" t="s">
        <v>368</v>
      </c>
      <c r="E68">
        <v>23527</v>
      </c>
      <c r="F68" t="s">
        <v>40</v>
      </c>
      <c r="G68" t="s">
        <v>359</v>
      </c>
      <c r="H68" t="s">
        <v>364</v>
      </c>
      <c r="I68" s="1" t="s">
        <v>43</v>
      </c>
      <c r="J68" t="s">
        <v>44</v>
      </c>
      <c r="K68">
        <v>200013200253815</v>
      </c>
      <c r="L68" s="2">
        <v>46000</v>
      </c>
      <c r="M68" s="2">
        <v>46000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2">
        <v>1001.49</v>
      </c>
      <c r="X68" s="2">
        <v>1320.2</v>
      </c>
      <c r="Y68" s="2">
        <v>1398.4</v>
      </c>
      <c r="Z68" s="2">
        <v>1919.78</v>
      </c>
      <c r="AA68">
        <v>748.03</v>
      </c>
      <c r="AB68" s="2">
        <v>5288.43</v>
      </c>
      <c r="AC68">
        <v>50</v>
      </c>
      <c r="AD68">
        <v>0</v>
      </c>
      <c r="AE68">
        <v>0</v>
      </c>
      <c r="AF68">
        <v>0</v>
      </c>
      <c r="AG68">
        <v>25</v>
      </c>
      <c r="AH68">
        <f t="shared" si="1"/>
        <v>50</v>
      </c>
      <c r="AI68">
        <v>0</v>
      </c>
      <c r="AJ68">
        <v>0</v>
      </c>
      <c r="AK68">
        <v>0</v>
      </c>
      <c r="AL68">
        <v>0</v>
      </c>
      <c r="AM68" s="2">
        <v>11751.33</v>
      </c>
      <c r="AN68" s="2">
        <v>34248.67</v>
      </c>
      <c r="AO68">
        <v>0</v>
      </c>
      <c r="AP68" t="s">
        <v>52</v>
      </c>
      <c r="AQ68" t="s">
        <v>46</v>
      </c>
      <c r="AR68" t="s">
        <v>46</v>
      </c>
    </row>
    <row r="69" spans="1:44">
      <c r="A69" t="s">
        <v>369</v>
      </c>
      <c r="B69" t="s">
        <v>370</v>
      </c>
      <c r="C69" t="s">
        <v>371</v>
      </c>
      <c r="D69" t="s">
        <v>372</v>
      </c>
      <c r="E69">
        <v>38450</v>
      </c>
      <c r="F69" t="s">
        <v>40</v>
      </c>
      <c r="G69" t="s">
        <v>373</v>
      </c>
      <c r="H69" t="s">
        <v>345</v>
      </c>
      <c r="I69" s="1" t="s">
        <v>43</v>
      </c>
      <c r="J69" t="s">
        <v>44</v>
      </c>
      <c r="K69" s="1">
        <v>200019605266801</v>
      </c>
      <c r="L69" s="2">
        <v>45000</v>
      </c>
      <c r="M69" s="2">
        <v>45000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2">
        <v>1148.33</v>
      </c>
      <c r="X69" s="2">
        <v>1291.5</v>
      </c>
      <c r="Y69" s="2">
        <v>1368</v>
      </c>
      <c r="Z69">
        <v>0</v>
      </c>
      <c r="AA69">
        <v>748.03</v>
      </c>
      <c r="AB69" s="2">
        <v>3179.92</v>
      </c>
      <c r="AC69">
        <v>0</v>
      </c>
      <c r="AD69">
        <v>0</v>
      </c>
      <c r="AE69">
        <v>0</v>
      </c>
      <c r="AF69">
        <v>0</v>
      </c>
      <c r="AG69">
        <v>25</v>
      </c>
      <c r="AH69">
        <f t="shared" si="1"/>
        <v>50</v>
      </c>
      <c r="AI69">
        <v>0</v>
      </c>
      <c r="AJ69">
        <v>0</v>
      </c>
      <c r="AK69">
        <v>0</v>
      </c>
      <c r="AL69">
        <v>0</v>
      </c>
      <c r="AM69" s="2">
        <v>7760.78</v>
      </c>
      <c r="AN69" s="2">
        <v>37239.22</v>
      </c>
      <c r="AO69">
        <v>0</v>
      </c>
      <c r="AP69" t="s">
        <v>52</v>
      </c>
      <c r="AQ69" t="s">
        <v>272</v>
      </c>
      <c r="AR69" t="s">
        <v>46</v>
      </c>
    </row>
    <row r="70" spans="1:44">
      <c r="A70" t="s">
        <v>374</v>
      </c>
      <c r="B70" t="s">
        <v>375</v>
      </c>
      <c r="C70" t="s">
        <v>376</v>
      </c>
      <c r="D70" t="s">
        <v>377</v>
      </c>
      <c r="E70">
        <v>5581</v>
      </c>
      <c r="F70" t="s">
        <v>40</v>
      </c>
      <c r="G70" t="s">
        <v>373</v>
      </c>
      <c r="H70" t="s">
        <v>378</v>
      </c>
      <c r="I70" s="1" t="s">
        <v>43</v>
      </c>
      <c r="J70" t="s">
        <v>44</v>
      </c>
      <c r="K70" s="1">
        <v>200013200259437</v>
      </c>
      <c r="L70" s="2">
        <v>56000</v>
      </c>
      <c r="M70" s="2">
        <v>56000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2">
        <v>2124.88</v>
      </c>
      <c r="X70" s="2">
        <v>1607.2</v>
      </c>
      <c r="Y70" s="2">
        <v>1702.4</v>
      </c>
      <c r="Z70" s="2">
        <v>3839.56</v>
      </c>
      <c r="AA70">
        <v>0</v>
      </c>
      <c r="AB70" s="2">
        <v>4707.87</v>
      </c>
      <c r="AC70">
        <v>0</v>
      </c>
      <c r="AD70">
        <v>0</v>
      </c>
      <c r="AE70">
        <v>0</v>
      </c>
      <c r="AF70">
        <v>0</v>
      </c>
      <c r="AG70">
        <v>25</v>
      </c>
      <c r="AH70">
        <f t="shared" si="1"/>
        <v>0</v>
      </c>
      <c r="AI70">
        <v>0</v>
      </c>
      <c r="AJ70">
        <v>0</v>
      </c>
      <c r="AK70">
        <v>0</v>
      </c>
      <c r="AL70">
        <v>0</v>
      </c>
      <c r="AM70" s="2">
        <v>14006.91</v>
      </c>
      <c r="AN70" s="2">
        <v>41993.09</v>
      </c>
      <c r="AO70">
        <v>0</v>
      </c>
      <c r="AP70" t="s">
        <v>52</v>
      </c>
      <c r="AQ70" t="s">
        <v>46</v>
      </c>
      <c r="AR70" t="s">
        <v>46</v>
      </c>
    </row>
    <row r="71" spans="1:44">
      <c r="A71" t="s">
        <v>379</v>
      </c>
      <c r="B71" t="s">
        <v>380</v>
      </c>
      <c r="C71" t="s">
        <v>381</v>
      </c>
      <c r="D71" t="s">
        <v>382</v>
      </c>
      <c r="E71">
        <v>8383</v>
      </c>
      <c r="F71" t="s">
        <v>40</v>
      </c>
      <c r="G71" t="s">
        <v>383</v>
      </c>
      <c r="H71" t="s">
        <v>345</v>
      </c>
      <c r="I71" s="1" t="s">
        <v>43</v>
      </c>
      <c r="J71" t="s">
        <v>44</v>
      </c>
      <c r="K71" s="1">
        <v>200013200259864</v>
      </c>
      <c r="L71" s="2">
        <v>45000</v>
      </c>
      <c r="M71" s="2">
        <v>45000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2">
        <v>1148.33</v>
      </c>
      <c r="X71" s="2">
        <v>1291.5</v>
      </c>
      <c r="Y71" s="2">
        <v>1368</v>
      </c>
      <c r="Z71">
        <v>0</v>
      </c>
      <c r="AA71">
        <v>0</v>
      </c>
      <c r="AB71">
        <v>0</v>
      </c>
      <c r="AC71">
        <v>50</v>
      </c>
      <c r="AD71">
        <v>0</v>
      </c>
      <c r="AE71">
        <v>0</v>
      </c>
      <c r="AF71">
        <v>0</v>
      </c>
      <c r="AG71">
        <v>25</v>
      </c>
      <c r="AH71">
        <f t="shared" si="1"/>
        <v>0</v>
      </c>
      <c r="AI71">
        <v>0</v>
      </c>
      <c r="AJ71">
        <v>0</v>
      </c>
      <c r="AK71">
        <v>0</v>
      </c>
      <c r="AL71">
        <v>0</v>
      </c>
      <c r="AM71" s="2">
        <v>3882.83</v>
      </c>
      <c r="AN71" s="2">
        <v>41117.17</v>
      </c>
      <c r="AO71">
        <v>0</v>
      </c>
      <c r="AP71" t="s">
        <v>52</v>
      </c>
      <c r="AQ71" t="s">
        <v>46</v>
      </c>
      <c r="AR71" t="s">
        <v>46</v>
      </c>
    </row>
    <row r="72" spans="1:44">
      <c r="A72" t="s">
        <v>384</v>
      </c>
      <c r="B72" t="s">
        <v>385</v>
      </c>
      <c r="C72" t="s">
        <v>386</v>
      </c>
      <c r="D72" t="s">
        <v>387</v>
      </c>
      <c r="E72">
        <v>38165</v>
      </c>
      <c r="F72" t="s">
        <v>40</v>
      </c>
      <c r="G72" t="s">
        <v>388</v>
      </c>
      <c r="H72" t="s">
        <v>345</v>
      </c>
      <c r="I72" s="1" t="s">
        <v>43</v>
      </c>
      <c r="J72" t="s">
        <v>44</v>
      </c>
      <c r="K72">
        <v>200019604959604</v>
      </c>
      <c r="L72" s="2">
        <v>45000</v>
      </c>
      <c r="M72" s="2">
        <v>45000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2">
        <v>1148.33</v>
      </c>
      <c r="X72" s="2">
        <v>1291.5</v>
      </c>
      <c r="Y72" s="2">
        <v>1368</v>
      </c>
      <c r="Z72">
        <v>0</v>
      </c>
      <c r="AA72">
        <v>0</v>
      </c>
      <c r="AB72" s="2">
        <v>3149.87</v>
      </c>
      <c r="AC72">
        <v>0</v>
      </c>
      <c r="AD72">
        <v>0</v>
      </c>
      <c r="AE72">
        <v>0</v>
      </c>
      <c r="AF72">
        <v>0</v>
      </c>
      <c r="AG72">
        <v>25</v>
      </c>
      <c r="AH72">
        <f t="shared" si="1"/>
        <v>50</v>
      </c>
      <c r="AI72">
        <v>0</v>
      </c>
      <c r="AJ72">
        <v>0</v>
      </c>
      <c r="AK72">
        <v>0</v>
      </c>
      <c r="AL72">
        <v>0</v>
      </c>
      <c r="AM72" s="2">
        <v>6982.7</v>
      </c>
      <c r="AN72" s="2">
        <v>38017.300000000003</v>
      </c>
      <c r="AO72">
        <v>0</v>
      </c>
      <c r="AP72" t="s">
        <v>52</v>
      </c>
      <c r="AQ72" t="s">
        <v>46</v>
      </c>
      <c r="AR72" t="s">
        <v>46</v>
      </c>
    </row>
    <row r="73" spans="1:44">
      <c r="A73" t="s">
        <v>389</v>
      </c>
      <c r="B73" t="s">
        <v>390</v>
      </c>
      <c r="C73" t="s">
        <v>391</v>
      </c>
      <c r="D73" t="s">
        <v>392</v>
      </c>
      <c r="E73">
        <v>37385</v>
      </c>
      <c r="F73" t="s">
        <v>40</v>
      </c>
      <c r="G73" t="s">
        <v>393</v>
      </c>
      <c r="H73" t="s">
        <v>98</v>
      </c>
      <c r="I73" t="s">
        <v>43</v>
      </c>
      <c r="J73" t="s">
        <v>44</v>
      </c>
      <c r="K73">
        <v>200019603585105</v>
      </c>
      <c r="L73" s="2">
        <v>56000</v>
      </c>
      <c r="M73" s="2">
        <v>56000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2733.93</v>
      </c>
      <c r="X73" s="2">
        <v>1607.2</v>
      </c>
      <c r="Y73" s="2">
        <v>1702.4</v>
      </c>
      <c r="Z73">
        <v>0</v>
      </c>
      <c r="AA73">
        <v>0</v>
      </c>
      <c r="AB73" s="2">
        <v>10836.54</v>
      </c>
      <c r="AC73">
        <v>200</v>
      </c>
      <c r="AD73">
        <v>0</v>
      </c>
      <c r="AE73">
        <v>0</v>
      </c>
      <c r="AF73">
        <v>389.4</v>
      </c>
      <c r="AG73">
        <v>25</v>
      </c>
      <c r="AH73">
        <f t="shared" si="1"/>
        <v>0</v>
      </c>
      <c r="AI73">
        <v>0</v>
      </c>
      <c r="AJ73">
        <v>0</v>
      </c>
      <c r="AK73">
        <v>0</v>
      </c>
      <c r="AL73">
        <v>0</v>
      </c>
      <c r="AM73" s="2">
        <v>17494.47</v>
      </c>
      <c r="AN73" s="2">
        <v>38505.53</v>
      </c>
      <c r="AO73">
        <v>0</v>
      </c>
      <c r="AP73" t="s">
        <v>52</v>
      </c>
      <c r="AQ73" t="s">
        <v>46</v>
      </c>
      <c r="AR73" t="s">
        <v>46</v>
      </c>
    </row>
    <row r="74" spans="1:44">
      <c r="A74" t="s">
        <v>394</v>
      </c>
      <c r="B74" t="s">
        <v>395</v>
      </c>
      <c r="C74" t="s">
        <v>396</v>
      </c>
      <c r="D74" t="s">
        <v>397</v>
      </c>
      <c r="E74">
        <v>30637</v>
      </c>
      <c r="F74" t="s">
        <v>40</v>
      </c>
      <c r="G74" t="s">
        <v>393</v>
      </c>
      <c r="H74" t="s">
        <v>398</v>
      </c>
      <c r="I74" s="1" t="s">
        <v>43</v>
      </c>
      <c r="J74" t="s">
        <v>44</v>
      </c>
      <c r="K74" s="1">
        <v>200019604668139</v>
      </c>
      <c r="L74" s="2">
        <v>26000</v>
      </c>
      <c r="M74" s="2">
        <v>26000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746.2</v>
      </c>
      <c r="Y74">
        <v>790.4</v>
      </c>
      <c r="Z74" s="2">
        <v>1919.78</v>
      </c>
      <c r="AA74">
        <v>0</v>
      </c>
      <c r="AB74">
        <v>0</v>
      </c>
      <c r="AC74">
        <v>0</v>
      </c>
      <c r="AD74">
        <v>0</v>
      </c>
      <c r="AE74" s="2">
        <v>3467.37</v>
      </c>
      <c r="AF74">
        <v>0</v>
      </c>
      <c r="AG74">
        <v>25</v>
      </c>
      <c r="AH74">
        <f t="shared" si="1"/>
        <v>589.4</v>
      </c>
      <c r="AI74">
        <v>0</v>
      </c>
      <c r="AJ74">
        <v>0</v>
      </c>
      <c r="AK74">
        <v>0</v>
      </c>
      <c r="AL74">
        <v>0</v>
      </c>
      <c r="AM74" s="2">
        <v>6948.75</v>
      </c>
      <c r="AN74" s="2">
        <v>19051.25</v>
      </c>
      <c r="AO74">
        <v>0</v>
      </c>
      <c r="AP74" t="s">
        <v>52</v>
      </c>
      <c r="AQ74" t="s">
        <v>46</v>
      </c>
      <c r="AR74" t="s">
        <v>46</v>
      </c>
    </row>
    <row r="75" spans="1:44">
      <c r="A75" t="s">
        <v>399</v>
      </c>
      <c r="B75" t="s">
        <v>400</v>
      </c>
      <c r="C75" t="s">
        <v>401</v>
      </c>
      <c r="D75" t="s">
        <v>402</v>
      </c>
      <c r="E75">
        <v>37323</v>
      </c>
      <c r="F75" t="s">
        <v>40</v>
      </c>
      <c r="G75" t="s">
        <v>393</v>
      </c>
      <c r="H75" t="s">
        <v>403</v>
      </c>
      <c r="I75" s="1" t="s">
        <v>43</v>
      </c>
      <c r="J75" t="s">
        <v>44</v>
      </c>
      <c r="K75" s="1">
        <v>200019603436233</v>
      </c>
      <c r="L75" s="2">
        <v>190000</v>
      </c>
      <c r="M75" s="2">
        <v>190000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2">
        <v>32795.74</v>
      </c>
      <c r="X75" s="2">
        <v>5453</v>
      </c>
      <c r="Y75" s="2">
        <v>5776</v>
      </c>
      <c r="Z75" s="2">
        <v>1919.78</v>
      </c>
      <c r="AA75">
        <v>0</v>
      </c>
      <c r="AB75" s="2">
        <v>5000</v>
      </c>
      <c r="AC75" s="2">
        <v>1050</v>
      </c>
      <c r="AD75">
        <v>0</v>
      </c>
      <c r="AE75">
        <v>0</v>
      </c>
      <c r="AF75">
        <v>0</v>
      </c>
      <c r="AG75">
        <v>25</v>
      </c>
      <c r="AH75">
        <f t="shared" si="1"/>
        <v>0</v>
      </c>
      <c r="AI75">
        <v>0</v>
      </c>
      <c r="AJ75">
        <v>0</v>
      </c>
      <c r="AK75">
        <v>0</v>
      </c>
      <c r="AL75">
        <v>0</v>
      </c>
      <c r="AM75" s="2">
        <v>52019.519999999997</v>
      </c>
      <c r="AN75" s="2">
        <v>137980.48000000001</v>
      </c>
      <c r="AO75">
        <v>0</v>
      </c>
      <c r="AP75" t="s">
        <v>45</v>
      </c>
      <c r="AQ75" t="s">
        <v>46</v>
      </c>
      <c r="AR75" t="s">
        <v>46</v>
      </c>
    </row>
    <row r="76" spans="1:44">
      <c r="A76" t="s">
        <v>404</v>
      </c>
      <c r="B76" t="s">
        <v>405</v>
      </c>
      <c r="C76" t="s">
        <v>406</v>
      </c>
      <c r="D76" t="s">
        <v>407</v>
      </c>
      <c r="E76">
        <v>37517</v>
      </c>
      <c r="F76" t="s">
        <v>40</v>
      </c>
      <c r="G76" t="s">
        <v>408</v>
      </c>
      <c r="H76" t="s">
        <v>57</v>
      </c>
      <c r="I76" s="1" t="s">
        <v>43</v>
      </c>
      <c r="J76" t="s">
        <v>44</v>
      </c>
      <c r="K76">
        <v>200019603942397</v>
      </c>
      <c r="L76" s="2">
        <v>50000</v>
      </c>
      <c r="M76" s="2">
        <v>50000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2">
        <v>1854</v>
      </c>
      <c r="X76" s="2">
        <v>1435</v>
      </c>
      <c r="Y76" s="2">
        <v>1520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25</v>
      </c>
      <c r="AH76">
        <f t="shared" si="1"/>
        <v>1050</v>
      </c>
      <c r="AI76">
        <v>0</v>
      </c>
      <c r="AJ76">
        <v>0</v>
      </c>
      <c r="AK76">
        <v>0</v>
      </c>
      <c r="AL76">
        <v>0</v>
      </c>
      <c r="AM76" s="2">
        <v>4834</v>
      </c>
      <c r="AN76" s="2">
        <v>45166</v>
      </c>
      <c r="AO76">
        <v>0</v>
      </c>
      <c r="AP76" t="s">
        <v>52</v>
      </c>
      <c r="AQ76" t="s">
        <v>46</v>
      </c>
      <c r="AR76" t="s">
        <v>46</v>
      </c>
    </row>
    <row r="77" spans="1:44">
      <c r="A77" t="s">
        <v>409</v>
      </c>
      <c r="B77" t="s">
        <v>410</v>
      </c>
      <c r="C77" t="s">
        <v>411</v>
      </c>
      <c r="D77" t="s">
        <v>412</v>
      </c>
      <c r="E77">
        <v>37504</v>
      </c>
      <c r="F77" t="s">
        <v>40</v>
      </c>
      <c r="G77" t="s">
        <v>408</v>
      </c>
      <c r="H77" t="s">
        <v>57</v>
      </c>
      <c r="I77" s="1" t="s">
        <v>43</v>
      </c>
      <c r="J77" t="s">
        <v>44</v>
      </c>
      <c r="K77" s="1">
        <v>200019603942393</v>
      </c>
      <c r="L77" s="2">
        <v>62000</v>
      </c>
      <c r="M77" s="2">
        <v>62000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3863.01</v>
      </c>
      <c r="X77" s="2">
        <v>1779.4</v>
      </c>
      <c r="Y77" s="2">
        <v>1884.8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25</v>
      </c>
      <c r="AH77">
        <f t="shared" si="1"/>
        <v>0</v>
      </c>
      <c r="AI77">
        <v>0</v>
      </c>
      <c r="AJ77">
        <v>0</v>
      </c>
      <c r="AK77">
        <v>0</v>
      </c>
      <c r="AL77">
        <v>0</v>
      </c>
      <c r="AM77" s="2">
        <v>7552.21</v>
      </c>
      <c r="AN77" s="2">
        <v>54447.79</v>
      </c>
      <c r="AO77">
        <v>0</v>
      </c>
      <c r="AP77" t="s">
        <v>45</v>
      </c>
      <c r="AQ77" t="s">
        <v>46</v>
      </c>
      <c r="AR77" t="s">
        <v>46</v>
      </c>
    </row>
    <row r="78" spans="1:44">
      <c r="A78" t="s">
        <v>413</v>
      </c>
      <c r="B78" t="s">
        <v>414</v>
      </c>
      <c r="C78" t="s">
        <v>415</v>
      </c>
      <c r="D78" t="s">
        <v>416</v>
      </c>
      <c r="E78">
        <v>37506</v>
      </c>
      <c r="F78" t="s">
        <v>40</v>
      </c>
      <c r="G78" t="s">
        <v>408</v>
      </c>
      <c r="H78" t="s">
        <v>57</v>
      </c>
      <c r="I78" t="s">
        <v>43</v>
      </c>
      <c r="J78" t="s">
        <v>44</v>
      </c>
      <c r="K78" s="1">
        <v>200019603942399</v>
      </c>
      <c r="L78" s="2">
        <v>62000</v>
      </c>
      <c r="M78" s="2">
        <v>62000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3863.01</v>
      </c>
      <c r="X78" s="2">
        <v>1779.4</v>
      </c>
      <c r="Y78" s="2">
        <v>1884.8</v>
      </c>
      <c r="Z78">
        <v>0</v>
      </c>
      <c r="AA78" s="2">
        <v>1947.6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25</v>
      </c>
      <c r="AH78">
        <f t="shared" si="1"/>
        <v>0</v>
      </c>
      <c r="AI78">
        <v>0</v>
      </c>
      <c r="AJ78">
        <v>0</v>
      </c>
      <c r="AK78">
        <v>0</v>
      </c>
      <c r="AL78">
        <v>0</v>
      </c>
      <c r="AM78" s="2">
        <v>9499.81</v>
      </c>
      <c r="AN78" s="2">
        <v>52500.19</v>
      </c>
      <c r="AO78">
        <v>0</v>
      </c>
      <c r="AP78" t="s">
        <v>45</v>
      </c>
      <c r="AQ78" t="s">
        <v>46</v>
      </c>
      <c r="AR78" t="s">
        <v>46</v>
      </c>
    </row>
    <row r="79" spans="1:44">
      <c r="A79" t="s">
        <v>417</v>
      </c>
      <c r="B79" t="s">
        <v>418</v>
      </c>
      <c r="C79" t="s">
        <v>419</v>
      </c>
      <c r="D79" t="s">
        <v>420</v>
      </c>
      <c r="E79">
        <v>40731</v>
      </c>
      <c r="F79" t="s">
        <v>40</v>
      </c>
      <c r="G79" t="s">
        <v>421</v>
      </c>
      <c r="H79" t="s">
        <v>51</v>
      </c>
      <c r="I79" s="1" t="s">
        <v>43</v>
      </c>
      <c r="J79" t="s">
        <v>44</v>
      </c>
      <c r="K79" s="1">
        <v>200019608613332</v>
      </c>
      <c r="L79" s="2">
        <v>30000</v>
      </c>
      <c r="M79" s="2">
        <v>30000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861</v>
      </c>
      <c r="Y79">
        <v>912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25</v>
      </c>
      <c r="AH79">
        <f t="shared" si="1"/>
        <v>0</v>
      </c>
      <c r="AI79">
        <v>0</v>
      </c>
      <c r="AJ79">
        <v>0</v>
      </c>
      <c r="AK79">
        <v>0</v>
      </c>
      <c r="AL79">
        <v>0</v>
      </c>
      <c r="AM79" s="2">
        <v>1798</v>
      </c>
      <c r="AN79" s="2">
        <v>28202</v>
      </c>
      <c r="AO79">
        <v>0</v>
      </c>
      <c r="AP79" t="s">
        <v>52</v>
      </c>
      <c r="AQ79" t="s">
        <v>422</v>
      </c>
      <c r="AR79" t="s">
        <v>46</v>
      </c>
    </row>
    <row r="80" spans="1:44">
      <c r="A80" t="s">
        <v>423</v>
      </c>
      <c r="B80" t="s">
        <v>424</v>
      </c>
      <c r="C80" t="s">
        <v>425</v>
      </c>
      <c r="D80" t="s">
        <v>426</v>
      </c>
      <c r="E80">
        <v>37524</v>
      </c>
      <c r="F80" t="s">
        <v>40</v>
      </c>
      <c r="G80" t="s">
        <v>427</v>
      </c>
      <c r="H80" t="s">
        <v>428</v>
      </c>
      <c r="I80" s="1" t="s">
        <v>43</v>
      </c>
      <c r="J80" t="s">
        <v>44</v>
      </c>
      <c r="K80">
        <v>200019603919420</v>
      </c>
      <c r="L80" s="2">
        <v>100000</v>
      </c>
      <c r="M80" s="2">
        <v>100000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2">
        <v>12105.44</v>
      </c>
      <c r="X80" s="2">
        <v>2870</v>
      </c>
      <c r="Y80" s="2">
        <v>3040</v>
      </c>
      <c r="Z80">
        <v>0</v>
      </c>
      <c r="AA80" s="2">
        <v>1947.6</v>
      </c>
      <c r="AB80" s="2">
        <v>50153.94</v>
      </c>
      <c r="AC80">
        <v>100</v>
      </c>
      <c r="AD80">
        <v>0</v>
      </c>
      <c r="AE80">
        <v>0</v>
      </c>
      <c r="AF80" s="2">
        <v>3982.5</v>
      </c>
      <c r="AG80">
        <v>25</v>
      </c>
      <c r="AH80">
        <f t="shared" si="1"/>
        <v>0</v>
      </c>
      <c r="AI80">
        <v>0</v>
      </c>
      <c r="AJ80">
        <v>0</v>
      </c>
      <c r="AK80">
        <v>0</v>
      </c>
      <c r="AL80">
        <v>0</v>
      </c>
      <c r="AM80" s="2">
        <v>74224.479999999996</v>
      </c>
      <c r="AN80" s="2">
        <v>25775.52</v>
      </c>
      <c r="AO80">
        <v>0</v>
      </c>
      <c r="AP80" t="s">
        <v>45</v>
      </c>
      <c r="AQ80" t="s">
        <v>46</v>
      </c>
      <c r="AR80" t="s">
        <v>46</v>
      </c>
    </row>
    <row r="81" spans="1:44">
      <c r="A81" t="s">
        <v>429</v>
      </c>
      <c r="B81" t="s">
        <v>430</v>
      </c>
      <c r="C81" t="s">
        <v>431</v>
      </c>
      <c r="D81" t="s">
        <v>432</v>
      </c>
      <c r="E81">
        <v>37334</v>
      </c>
      <c r="F81" t="s">
        <v>40</v>
      </c>
      <c r="G81" t="s">
        <v>433</v>
      </c>
      <c r="H81" t="s">
        <v>175</v>
      </c>
      <c r="I81" s="1" t="s">
        <v>43</v>
      </c>
      <c r="J81" t="s">
        <v>44</v>
      </c>
      <c r="K81" s="1">
        <v>200019603475895</v>
      </c>
      <c r="L81" s="2">
        <v>150000</v>
      </c>
      <c r="M81" s="2">
        <v>150000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2">
        <v>23866.69</v>
      </c>
      <c r="X81" s="2">
        <v>4305</v>
      </c>
      <c r="Y81" s="2">
        <v>4560</v>
      </c>
      <c r="Z81">
        <v>0</v>
      </c>
      <c r="AA81" s="2">
        <v>1947.6</v>
      </c>
      <c r="AB81" s="2">
        <v>2000</v>
      </c>
      <c r="AC81">
        <v>50</v>
      </c>
      <c r="AD81">
        <v>0</v>
      </c>
      <c r="AE81">
        <v>0</v>
      </c>
      <c r="AF81">
        <v>0</v>
      </c>
      <c r="AG81">
        <v>25</v>
      </c>
      <c r="AH81">
        <f t="shared" si="1"/>
        <v>4082.5</v>
      </c>
      <c r="AI81">
        <v>0</v>
      </c>
      <c r="AJ81">
        <v>0</v>
      </c>
      <c r="AK81">
        <v>0</v>
      </c>
      <c r="AL81">
        <v>0</v>
      </c>
      <c r="AM81" s="2">
        <v>36754.29</v>
      </c>
      <c r="AN81" s="2">
        <v>113245.71</v>
      </c>
      <c r="AO81">
        <v>0</v>
      </c>
      <c r="AP81" t="s">
        <v>52</v>
      </c>
      <c r="AQ81" t="s">
        <v>46</v>
      </c>
      <c r="AR81" t="s">
        <v>46</v>
      </c>
    </row>
    <row r="82" spans="1:44">
      <c r="A82" t="s">
        <v>434</v>
      </c>
      <c r="B82" t="s">
        <v>435</v>
      </c>
      <c r="C82" t="s">
        <v>436</v>
      </c>
      <c r="D82" t="s">
        <v>437</v>
      </c>
      <c r="E82">
        <v>194</v>
      </c>
      <c r="F82" t="s">
        <v>40</v>
      </c>
      <c r="G82" t="s">
        <v>433</v>
      </c>
      <c r="H82" t="s">
        <v>51</v>
      </c>
      <c r="I82" s="1" t="s">
        <v>43</v>
      </c>
      <c r="J82" t="s">
        <v>44</v>
      </c>
      <c r="K82" s="1">
        <v>200013200261593</v>
      </c>
      <c r="L82" s="2">
        <v>33000</v>
      </c>
      <c r="M82" s="2">
        <v>33000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947.1</v>
      </c>
      <c r="Y82" s="2">
        <v>1003.2</v>
      </c>
      <c r="Z82">
        <v>0</v>
      </c>
      <c r="AA82" s="2">
        <v>1349.63</v>
      </c>
      <c r="AB82" s="2">
        <v>2416.9899999999998</v>
      </c>
      <c r="AC82">
        <v>100</v>
      </c>
      <c r="AD82">
        <v>0</v>
      </c>
      <c r="AE82">
        <v>0</v>
      </c>
      <c r="AF82">
        <v>0</v>
      </c>
      <c r="AG82">
        <v>25</v>
      </c>
      <c r="AH82">
        <f t="shared" si="1"/>
        <v>50</v>
      </c>
      <c r="AI82">
        <v>0</v>
      </c>
      <c r="AJ82">
        <v>0</v>
      </c>
      <c r="AK82">
        <v>0</v>
      </c>
      <c r="AL82">
        <v>0</v>
      </c>
      <c r="AM82" s="2">
        <v>5841.92</v>
      </c>
      <c r="AN82" s="2">
        <v>27158.080000000002</v>
      </c>
      <c r="AO82">
        <v>0</v>
      </c>
      <c r="AP82" t="s">
        <v>52</v>
      </c>
      <c r="AQ82" t="s">
        <v>46</v>
      </c>
      <c r="AR82" t="s">
        <v>46</v>
      </c>
    </row>
    <row r="83" spans="1:44">
      <c r="A83" t="s">
        <v>438</v>
      </c>
      <c r="B83" t="s">
        <v>439</v>
      </c>
      <c r="C83" t="s">
        <v>440</v>
      </c>
      <c r="D83" t="s">
        <v>441</v>
      </c>
      <c r="E83">
        <v>40199</v>
      </c>
      <c r="F83" t="s">
        <v>40</v>
      </c>
      <c r="G83" t="s">
        <v>442</v>
      </c>
      <c r="H83" t="s">
        <v>51</v>
      </c>
      <c r="I83" s="1" t="s">
        <v>43</v>
      </c>
      <c r="J83" t="s">
        <v>44</v>
      </c>
      <c r="K83">
        <v>200019607595996</v>
      </c>
      <c r="L83" s="2">
        <v>30000</v>
      </c>
      <c r="M83" s="2">
        <v>30000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861</v>
      </c>
      <c r="Y83">
        <v>912</v>
      </c>
      <c r="Z83">
        <v>0</v>
      </c>
      <c r="AA83">
        <v>0</v>
      </c>
      <c r="AB83" s="2">
        <v>2500</v>
      </c>
      <c r="AC83">
        <v>0</v>
      </c>
      <c r="AD83">
        <v>0</v>
      </c>
      <c r="AE83">
        <v>0</v>
      </c>
      <c r="AF83">
        <v>0</v>
      </c>
      <c r="AG83">
        <v>25</v>
      </c>
      <c r="AH83">
        <f t="shared" si="1"/>
        <v>100</v>
      </c>
      <c r="AI83">
        <v>0</v>
      </c>
      <c r="AJ83">
        <v>0</v>
      </c>
      <c r="AK83">
        <v>0</v>
      </c>
      <c r="AL83">
        <v>0</v>
      </c>
      <c r="AM83" s="2">
        <v>4298</v>
      </c>
      <c r="AN83" s="2">
        <v>25702</v>
      </c>
      <c r="AO83">
        <v>0</v>
      </c>
      <c r="AP83" t="s">
        <v>45</v>
      </c>
      <c r="AQ83" t="s">
        <v>290</v>
      </c>
      <c r="AR83" t="s">
        <v>46</v>
      </c>
    </row>
    <row r="84" spans="1:44">
      <c r="A84" t="s">
        <v>443</v>
      </c>
      <c r="B84" t="s">
        <v>444</v>
      </c>
      <c r="C84" t="s">
        <v>445</v>
      </c>
      <c r="D84" t="s">
        <v>446</v>
      </c>
      <c r="E84">
        <v>38167</v>
      </c>
      <c r="F84" t="s">
        <v>40</v>
      </c>
      <c r="G84" t="s">
        <v>442</v>
      </c>
      <c r="H84" t="s">
        <v>123</v>
      </c>
      <c r="I84" t="s">
        <v>43</v>
      </c>
      <c r="J84" t="s">
        <v>44</v>
      </c>
      <c r="K84" s="1">
        <v>200019604959616</v>
      </c>
      <c r="L84" s="2">
        <v>36000</v>
      </c>
      <c r="M84" s="2">
        <v>36000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2">
        <v>1033.2</v>
      </c>
      <c r="Y84" s="2">
        <v>1094.4000000000001</v>
      </c>
      <c r="Z84">
        <v>0</v>
      </c>
      <c r="AA84">
        <v>0</v>
      </c>
      <c r="AB84" s="2">
        <v>3000</v>
      </c>
      <c r="AC84">
        <v>0</v>
      </c>
      <c r="AD84">
        <v>0</v>
      </c>
      <c r="AE84">
        <v>0</v>
      </c>
      <c r="AF84">
        <v>0</v>
      </c>
      <c r="AG84">
        <v>25</v>
      </c>
      <c r="AH84">
        <f t="shared" si="1"/>
        <v>0</v>
      </c>
      <c r="AI84">
        <v>0</v>
      </c>
      <c r="AJ84">
        <v>0</v>
      </c>
      <c r="AK84">
        <v>0</v>
      </c>
      <c r="AL84">
        <v>0</v>
      </c>
      <c r="AM84" s="2">
        <v>5152.6000000000004</v>
      </c>
      <c r="AN84" s="2">
        <v>30847.4</v>
      </c>
      <c r="AO84">
        <v>0</v>
      </c>
      <c r="AP84" t="s">
        <v>52</v>
      </c>
      <c r="AQ84" t="s">
        <v>46</v>
      </c>
      <c r="AR84" t="s">
        <v>46</v>
      </c>
    </row>
    <row r="85" spans="1:44">
      <c r="A85" t="s">
        <v>447</v>
      </c>
      <c r="B85" t="s">
        <v>448</v>
      </c>
      <c r="C85" t="s">
        <v>449</v>
      </c>
      <c r="D85" t="s">
        <v>450</v>
      </c>
      <c r="E85">
        <v>40675</v>
      </c>
      <c r="F85" t="s">
        <v>40</v>
      </c>
      <c r="G85" t="s">
        <v>451</v>
      </c>
      <c r="H85" t="s">
        <v>51</v>
      </c>
      <c r="I85" t="s">
        <v>43</v>
      </c>
      <c r="J85" t="s">
        <v>44</v>
      </c>
      <c r="K85" s="1">
        <v>200019608425062</v>
      </c>
      <c r="L85" s="2">
        <v>30000</v>
      </c>
      <c r="M85" s="2">
        <v>30000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861</v>
      </c>
      <c r="Y85">
        <v>912</v>
      </c>
      <c r="Z85">
        <v>0</v>
      </c>
      <c r="AA85" s="2">
        <v>1496.06</v>
      </c>
      <c r="AB85" s="2">
        <v>1500</v>
      </c>
      <c r="AC85">
        <v>0</v>
      </c>
      <c r="AD85">
        <v>0</v>
      </c>
      <c r="AE85">
        <v>0</v>
      </c>
      <c r="AF85">
        <v>0</v>
      </c>
      <c r="AG85">
        <v>25</v>
      </c>
      <c r="AH85">
        <f t="shared" si="1"/>
        <v>0</v>
      </c>
      <c r="AI85">
        <v>0</v>
      </c>
      <c r="AJ85">
        <v>0</v>
      </c>
      <c r="AK85">
        <v>0</v>
      </c>
      <c r="AL85">
        <v>0</v>
      </c>
      <c r="AM85" s="2">
        <v>4794.0600000000004</v>
      </c>
      <c r="AN85" s="2">
        <v>25205.94</v>
      </c>
      <c r="AO85">
        <v>0</v>
      </c>
      <c r="AP85" t="s">
        <v>52</v>
      </c>
      <c r="AQ85" t="s">
        <v>225</v>
      </c>
      <c r="AR85" t="s">
        <v>46</v>
      </c>
    </row>
    <row r="86" spans="1:44">
      <c r="A86" t="s">
        <v>452</v>
      </c>
      <c r="B86" t="s">
        <v>453</v>
      </c>
      <c r="C86" t="s">
        <v>454</v>
      </c>
      <c r="D86" t="s">
        <v>455</v>
      </c>
      <c r="E86">
        <v>38679</v>
      </c>
      <c r="F86" t="s">
        <v>40</v>
      </c>
      <c r="G86" t="s">
        <v>456</v>
      </c>
      <c r="H86" t="s">
        <v>123</v>
      </c>
      <c r="I86" t="s">
        <v>43</v>
      </c>
      <c r="J86" t="s">
        <v>44</v>
      </c>
      <c r="K86">
        <v>200019605745832</v>
      </c>
      <c r="L86" s="2">
        <v>46000</v>
      </c>
      <c r="M86" s="2">
        <v>46000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2">
        <v>1289.46</v>
      </c>
      <c r="X86" s="2">
        <v>1320.2</v>
      </c>
      <c r="Y86" s="2">
        <v>1398.4</v>
      </c>
      <c r="Z86">
        <v>0</v>
      </c>
      <c r="AA86">
        <v>0</v>
      </c>
      <c r="AB86">
        <v>0</v>
      </c>
      <c r="AC86">
        <v>50</v>
      </c>
      <c r="AD86">
        <v>0</v>
      </c>
      <c r="AE86">
        <v>0</v>
      </c>
      <c r="AF86">
        <v>0</v>
      </c>
      <c r="AG86">
        <v>25</v>
      </c>
      <c r="AH86">
        <f t="shared" si="1"/>
        <v>0</v>
      </c>
      <c r="AI86">
        <v>0</v>
      </c>
      <c r="AJ86">
        <v>0</v>
      </c>
      <c r="AK86">
        <v>0</v>
      </c>
      <c r="AL86">
        <v>0</v>
      </c>
      <c r="AM86" s="2">
        <v>4083.06</v>
      </c>
      <c r="AN86" s="2">
        <v>41916.94</v>
      </c>
      <c r="AO86">
        <v>0</v>
      </c>
      <c r="AP86" t="s">
        <v>52</v>
      </c>
      <c r="AQ86" t="s">
        <v>285</v>
      </c>
      <c r="AR86" t="s">
        <v>46</v>
      </c>
    </row>
    <row r="87" spans="1:44">
      <c r="A87" t="s">
        <v>457</v>
      </c>
      <c r="B87" t="s">
        <v>458</v>
      </c>
      <c r="C87" t="s">
        <v>459</v>
      </c>
      <c r="D87" t="s">
        <v>460</v>
      </c>
      <c r="E87">
        <v>37498</v>
      </c>
      <c r="F87" t="s">
        <v>40</v>
      </c>
      <c r="G87" t="s">
        <v>456</v>
      </c>
      <c r="H87" t="s">
        <v>461</v>
      </c>
      <c r="I87" s="1" t="s">
        <v>43</v>
      </c>
      <c r="J87" t="s">
        <v>44</v>
      </c>
      <c r="K87" s="1">
        <v>200019603822545</v>
      </c>
      <c r="L87" s="2">
        <v>60000</v>
      </c>
      <c r="M87" s="2">
        <v>60000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2">
        <v>3486.65</v>
      </c>
      <c r="X87" s="2">
        <v>1722</v>
      </c>
      <c r="Y87" s="2">
        <v>1824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25</v>
      </c>
      <c r="AH87">
        <f t="shared" si="1"/>
        <v>50</v>
      </c>
      <c r="AI87">
        <v>0</v>
      </c>
      <c r="AJ87">
        <v>0</v>
      </c>
      <c r="AK87">
        <v>0</v>
      </c>
      <c r="AL87">
        <v>0</v>
      </c>
      <c r="AM87" s="2">
        <v>7057.65</v>
      </c>
      <c r="AN87" s="2">
        <v>52942.35</v>
      </c>
      <c r="AO87">
        <v>0</v>
      </c>
      <c r="AP87" t="s">
        <v>52</v>
      </c>
      <c r="AQ87" t="s">
        <v>46</v>
      </c>
      <c r="AR87" t="s">
        <v>46</v>
      </c>
    </row>
    <row r="88" spans="1:44">
      <c r="A88" t="s">
        <v>462</v>
      </c>
      <c r="B88" t="s">
        <v>463</v>
      </c>
      <c r="C88" t="s">
        <v>464</v>
      </c>
      <c r="D88" t="s">
        <v>465</v>
      </c>
      <c r="E88">
        <v>37515</v>
      </c>
      <c r="F88" t="s">
        <v>40</v>
      </c>
      <c r="G88" t="s">
        <v>456</v>
      </c>
      <c r="H88" t="s">
        <v>175</v>
      </c>
      <c r="I88" s="1" t="s">
        <v>43</v>
      </c>
      <c r="J88" t="s">
        <v>44</v>
      </c>
      <c r="K88" s="1">
        <v>200019603942394</v>
      </c>
      <c r="L88" s="2">
        <v>190000</v>
      </c>
      <c r="M88" s="2">
        <v>190000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2">
        <v>33275.69</v>
      </c>
      <c r="X88" s="2">
        <v>5453</v>
      </c>
      <c r="Y88" s="2">
        <v>5776</v>
      </c>
      <c r="Z88">
        <v>0</v>
      </c>
      <c r="AA88" s="2">
        <v>3895.2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25</v>
      </c>
      <c r="AH88">
        <f t="shared" si="1"/>
        <v>0</v>
      </c>
      <c r="AI88">
        <v>0</v>
      </c>
      <c r="AJ88">
        <v>0</v>
      </c>
      <c r="AK88">
        <v>0</v>
      </c>
      <c r="AL88">
        <v>0</v>
      </c>
      <c r="AM88" s="2">
        <v>48424.89</v>
      </c>
      <c r="AN88" s="2">
        <v>141575.10999999999</v>
      </c>
      <c r="AO88">
        <v>0</v>
      </c>
      <c r="AP88" t="s">
        <v>45</v>
      </c>
      <c r="AQ88" t="s">
        <v>46</v>
      </c>
      <c r="AR88" t="s">
        <v>46</v>
      </c>
    </row>
    <row r="89" spans="1:44">
      <c r="A89" t="s">
        <v>466</v>
      </c>
      <c r="B89" t="s">
        <v>467</v>
      </c>
      <c r="C89" t="s">
        <v>468</v>
      </c>
      <c r="D89" t="s">
        <v>469</v>
      </c>
      <c r="E89">
        <v>38589</v>
      </c>
      <c r="F89" t="s">
        <v>40</v>
      </c>
      <c r="G89" t="s">
        <v>456</v>
      </c>
      <c r="H89" t="s">
        <v>461</v>
      </c>
      <c r="I89" t="s">
        <v>43</v>
      </c>
      <c r="J89" t="s">
        <v>44</v>
      </c>
      <c r="K89" s="1">
        <v>200019605585475</v>
      </c>
      <c r="L89" s="2">
        <v>56000</v>
      </c>
      <c r="M89" s="2">
        <v>56000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2733.93</v>
      </c>
      <c r="X89" s="2">
        <v>1607.2</v>
      </c>
      <c r="Y89" s="2">
        <v>1702.4</v>
      </c>
      <c r="Z89">
        <v>0</v>
      </c>
      <c r="AA89">
        <v>0</v>
      </c>
      <c r="AB89" s="2">
        <v>10085.75</v>
      </c>
      <c r="AC89">
        <v>0</v>
      </c>
      <c r="AD89">
        <v>0</v>
      </c>
      <c r="AE89">
        <v>0</v>
      </c>
      <c r="AF89">
        <v>0</v>
      </c>
      <c r="AG89">
        <v>25</v>
      </c>
      <c r="AH89">
        <f t="shared" si="1"/>
        <v>0</v>
      </c>
      <c r="AI89">
        <v>0</v>
      </c>
      <c r="AJ89">
        <v>0</v>
      </c>
      <c r="AK89">
        <v>0</v>
      </c>
      <c r="AL89">
        <v>0</v>
      </c>
      <c r="AM89" s="2">
        <v>16154.28</v>
      </c>
      <c r="AN89" s="2">
        <v>39845.72</v>
      </c>
      <c r="AO89">
        <v>0</v>
      </c>
      <c r="AP89" t="s">
        <v>52</v>
      </c>
      <c r="AQ89" t="s">
        <v>470</v>
      </c>
      <c r="AR89" t="s">
        <v>46</v>
      </c>
    </row>
    <row r="90" spans="1:44">
      <c r="A90" t="s">
        <v>471</v>
      </c>
      <c r="B90" t="s">
        <v>472</v>
      </c>
      <c r="C90" t="s">
        <v>473</v>
      </c>
      <c r="D90" t="s">
        <v>474</v>
      </c>
      <c r="E90">
        <v>37457</v>
      </c>
      <c r="F90" t="s">
        <v>40</v>
      </c>
      <c r="G90" t="s">
        <v>475</v>
      </c>
      <c r="H90" t="s">
        <v>236</v>
      </c>
      <c r="I90" s="1" t="s">
        <v>43</v>
      </c>
      <c r="J90" t="s">
        <v>44</v>
      </c>
      <c r="K90">
        <v>200019603789286</v>
      </c>
      <c r="L90" s="2">
        <v>26000</v>
      </c>
      <c r="M90" s="2">
        <v>26000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746.2</v>
      </c>
      <c r="Y90">
        <v>790.4</v>
      </c>
      <c r="Z90">
        <v>0</v>
      </c>
      <c r="AA90">
        <v>0</v>
      </c>
      <c r="AB90" s="2">
        <v>11057.81</v>
      </c>
      <c r="AC90">
        <v>100</v>
      </c>
      <c r="AD90">
        <v>0</v>
      </c>
      <c r="AE90">
        <v>0</v>
      </c>
      <c r="AF90" s="2">
        <v>4478.1000000000004</v>
      </c>
      <c r="AG90">
        <v>25</v>
      </c>
      <c r="AH90">
        <f t="shared" si="1"/>
        <v>0</v>
      </c>
      <c r="AI90">
        <v>0</v>
      </c>
      <c r="AJ90">
        <v>0</v>
      </c>
      <c r="AK90">
        <v>0</v>
      </c>
      <c r="AL90">
        <v>0</v>
      </c>
      <c r="AM90" s="2">
        <v>17197.509999999998</v>
      </c>
      <c r="AN90" s="2">
        <v>8802.49</v>
      </c>
      <c r="AO90">
        <v>0</v>
      </c>
      <c r="AP90" t="s">
        <v>52</v>
      </c>
      <c r="AQ90" t="s">
        <v>46</v>
      </c>
      <c r="AR90" t="s">
        <v>46</v>
      </c>
    </row>
    <row r="91" spans="1:44">
      <c r="A91" t="s">
        <v>476</v>
      </c>
      <c r="B91" t="s">
        <v>477</v>
      </c>
      <c r="C91" t="s">
        <v>478</v>
      </c>
      <c r="D91" t="s">
        <v>479</v>
      </c>
      <c r="E91">
        <v>40768</v>
      </c>
      <c r="F91" t="s">
        <v>40</v>
      </c>
      <c r="G91" t="s">
        <v>475</v>
      </c>
      <c r="H91" t="s">
        <v>51</v>
      </c>
      <c r="I91" s="1" t="s">
        <v>43</v>
      </c>
      <c r="J91" t="s">
        <v>44</v>
      </c>
      <c r="K91" s="1">
        <v>200019608873758</v>
      </c>
      <c r="L91" s="2">
        <v>35000</v>
      </c>
      <c r="M91" s="2">
        <v>35000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2">
        <v>1004.5</v>
      </c>
      <c r="Y91" s="2">
        <v>1064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25</v>
      </c>
      <c r="AH91">
        <f t="shared" si="1"/>
        <v>4578.1000000000004</v>
      </c>
      <c r="AI91">
        <v>0</v>
      </c>
      <c r="AJ91">
        <v>0</v>
      </c>
      <c r="AK91">
        <v>0</v>
      </c>
      <c r="AL91">
        <v>0</v>
      </c>
      <c r="AM91" s="2">
        <v>2093.5</v>
      </c>
      <c r="AN91" s="2">
        <v>32906.5</v>
      </c>
      <c r="AO91">
        <v>0</v>
      </c>
      <c r="AP91" t="s">
        <v>45</v>
      </c>
      <c r="AQ91" t="s">
        <v>480</v>
      </c>
      <c r="AR91" t="s">
        <v>46</v>
      </c>
    </row>
    <row r="92" spans="1:44">
      <c r="A92" t="s">
        <v>481</v>
      </c>
      <c r="B92" t="s">
        <v>482</v>
      </c>
      <c r="C92" t="s">
        <v>483</v>
      </c>
      <c r="D92" t="s">
        <v>484</v>
      </c>
      <c r="E92">
        <v>34103</v>
      </c>
      <c r="F92" t="s">
        <v>40</v>
      </c>
      <c r="G92" t="s">
        <v>475</v>
      </c>
      <c r="H92" t="s">
        <v>485</v>
      </c>
      <c r="I92" s="1" t="s">
        <v>43</v>
      </c>
      <c r="J92" t="s">
        <v>44</v>
      </c>
      <c r="K92" s="1">
        <v>200019601065209</v>
      </c>
      <c r="L92" s="2">
        <v>65000</v>
      </c>
      <c r="M92" s="2">
        <v>65000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2">
        <v>4427.55</v>
      </c>
      <c r="X92" s="2">
        <v>1865.5</v>
      </c>
      <c r="Y92" s="2">
        <v>1976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25</v>
      </c>
      <c r="AH92">
        <f t="shared" si="1"/>
        <v>0</v>
      </c>
      <c r="AI92">
        <v>0</v>
      </c>
      <c r="AJ92">
        <v>0</v>
      </c>
      <c r="AK92">
        <v>0</v>
      </c>
      <c r="AL92">
        <v>0</v>
      </c>
      <c r="AM92" s="2">
        <v>8294.0499999999993</v>
      </c>
      <c r="AN92" s="2">
        <v>56705.95</v>
      </c>
      <c r="AO92">
        <v>0</v>
      </c>
      <c r="AP92" t="s">
        <v>45</v>
      </c>
      <c r="AQ92" t="s">
        <v>46</v>
      </c>
      <c r="AR92" t="s">
        <v>46</v>
      </c>
    </row>
    <row r="93" spans="1:44">
      <c r="A93" t="s">
        <v>486</v>
      </c>
      <c r="B93" t="s">
        <v>487</v>
      </c>
      <c r="C93" t="s">
        <v>488</v>
      </c>
      <c r="D93" t="s">
        <v>489</v>
      </c>
      <c r="E93">
        <v>37321</v>
      </c>
      <c r="F93" t="s">
        <v>40</v>
      </c>
      <c r="G93" t="s">
        <v>475</v>
      </c>
      <c r="H93" t="s">
        <v>403</v>
      </c>
      <c r="I93" s="1" t="s">
        <v>43</v>
      </c>
      <c r="J93" t="s">
        <v>44</v>
      </c>
      <c r="K93">
        <v>200019603436235</v>
      </c>
      <c r="L93" s="2">
        <v>190000</v>
      </c>
      <c r="M93" s="2">
        <v>190000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2">
        <v>33275.69</v>
      </c>
      <c r="X93" s="2">
        <v>5453</v>
      </c>
      <c r="Y93" s="2">
        <v>5776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25</v>
      </c>
      <c r="AH93">
        <f t="shared" si="1"/>
        <v>0</v>
      </c>
      <c r="AI93">
        <v>0</v>
      </c>
      <c r="AJ93">
        <v>0</v>
      </c>
      <c r="AK93">
        <v>0</v>
      </c>
      <c r="AL93">
        <v>0</v>
      </c>
      <c r="AM93" s="2">
        <v>44529.69</v>
      </c>
      <c r="AN93" s="2">
        <v>145470.31</v>
      </c>
      <c r="AO93">
        <v>0</v>
      </c>
      <c r="AP93" t="s">
        <v>52</v>
      </c>
      <c r="AQ93" t="s">
        <v>46</v>
      </c>
      <c r="AR93" t="s">
        <v>46</v>
      </c>
    </row>
    <row r="94" spans="1:44">
      <c r="A94" t="s">
        <v>490</v>
      </c>
      <c r="B94" t="s">
        <v>491</v>
      </c>
      <c r="C94" t="s">
        <v>492</v>
      </c>
      <c r="D94" t="s">
        <v>493</v>
      </c>
      <c r="E94">
        <v>34265</v>
      </c>
      <c r="F94" t="s">
        <v>40</v>
      </c>
      <c r="G94" t="s">
        <v>475</v>
      </c>
      <c r="H94" t="s">
        <v>494</v>
      </c>
      <c r="I94" t="s">
        <v>43</v>
      </c>
      <c r="J94" t="s">
        <v>44</v>
      </c>
      <c r="K94" s="1">
        <v>200019601200575</v>
      </c>
      <c r="L94" s="2">
        <v>50000</v>
      </c>
      <c r="M94" s="2">
        <v>50000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2">
        <v>1854</v>
      </c>
      <c r="X94" s="2">
        <v>1435</v>
      </c>
      <c r="Y94" s="2">
        <v>1520</v>
      </c>
      <c r="Z94">
        <v>0</v>
      </c>
      <c r="AA94" s="2">
        <v>1947.6</v>
      </c>
      <c r="AB94" s="2">
        <v>2000</v>
      </c>
      <c r="AC94">
        <v>0</v>
      </c>
      <c r="AD94">
        <v>0</v>
      </c>
      <c r="AE94">
        <v>0</v>
      </c>
      <c r="AF94">
        <v>0</v>
      </c>
      <c r="AG94">
        <v>25</v>
      </c>
      <c r="AH94">
        <f t="shared" si="1"/>
        <v>0</v>
      </c>
      <c r="AI94">
        <v>0</v>
      </c>
      <c r="AJ94">
        <v>0</v>
      </c>
      <c r="AK94">
        <v>0</v>
      </c>
      <c r="AL94">
        <v>0</v>
      </c>
      <c r="AM94" s="2">
        <v>8781.6</v>
      </c>
      <c r="AN94" s="2">
        <v>41218.400000000001</v>
      </c>
      <c r="AO94">
        <v>0</v>
      </c>
      <c r="AP94" t="s">
        <v>52</v>
      </c>
      <c r="AQ94" t="s">
        <v>46</v>
      </c>
      <c r="AR94" t="s">
        <v>46</v>
      </c>
    </row>
    <row r="95" spans="1:44">
      <c r="A95" t="s">
        <v>495</v>
      </c>
      <c r="B95" t="s">
        <v>496</v>
      </c>
      <c r="C95" t="s">
        <v>497</v>
      </c>
      <c r="D95" t="s">
        <v>498</v>
      </c>
      <c r="E95">
        <v>37384</v>
      </c>
      <c r="F95" t="s">
        <v>40</v>
      </c>
      <c r="G95" t="s">
        <v>499</v>
      </c>
      <c r="H95" t="s">
        <v>175</v>
      </c>
      <c r="I95" s="1" t="s">
        <v>43</v>
      </c>
      <c r="J95" t="s">
        <v>44</v>
      </c>
      <c r="K95" s="1">
        <v>200019603622456</v>
      </c>
      <c r="L95" s="2">
        <v>100000</v>
      </c>
      <c r="M95" s="2">
        <v>100000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2">
        <v>12105.44</v>
      </c>
      <c r="X95" s="2">
        <v>2870</v>
      </c>
      <c r="Y95" s="2">
        <v>3040</v>
      </c>
      <c r="Z95">
        <v>0</v>
      </c>
      <c r="AA95">
        <v>0</v>
      </c>
      <c r="AB95">
        <v>0</v>
      </c>
      <c r="AC95">
        <v>200</v>
      </c>
      <c r="AD95">
        <v>0</v>
      </c>
      <c r="AE95" s="2">
        <v>6934.74</v>
      </c>
      <c r="AF95">
        <v>0</v>
      </c>
      <c r="AG95">
        <v>25</v>
      </c>
      <c r="AH95">
        <f t="shared" si="1"/>
        <v>0</v>
      </c>
      <c r="AI95">
        <v>0</v>
      </c>
      <c r="AJ95">
        <v>0</v>
      </c>
      <c r="AK95">
        <v>0</v>
      </c>
      <c r="AL95">
        <v>0</v>
      </c>
      <c r="AM95" s="2">
        <v>25175.18</v>
      </c>
      <c r="AN95" s="2">
        <v>74824.820000000007</v>
      </c>
      <c r="AO95">
        <v>0</v>
      </c>
      <c r="AP95" t="s">
        <v>45</v>
      </c>
      <c r="AQ95" t="s">
        <v>46</v>
      </c>
      <c r="AR95" t="s">
        <v>46</v>
      </c>
    </row>
    <row r="96" spans="1:44">
      <c r="A96" t="s">
        <v>500</v>
      </c>
      <c r="B96" t="s">
        <v>501</v>
      </c>
      <c r="C96" t="s">
        <v>502</v>
      </c>
      <c r="D96" t="s">
        <v>503</v>
      </c>
      <c r="E96">
        <v>30840</v>
      </c>
      <c r="F96" t="s">
        <v>40</v>
      </c>
      <c r="G96" t="s">
        <v>499</v>
      </c>
      <c r="H96" t="s">
        <v>51</v>
      </c>
      <c r="I96" s="1" t="s">
        <v>43</v>
      </c>
      <c r="J96" t="s">
        <v>44</v>
      </c>
      <c r="K96" s="1">
        <v>200013200524696</v>
      </c>
      <c r="L96" s="2">
        <v>30000</v>
      </c>
      <c r="M96" s="2">
        <v>30000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861</v>
      </c>
      <c r="Y96">
        <v>912</v>
      </c>
      <c r="Z96">
        <v>0</v>
      </c>
      <c r="AA96">
        <v>0</v>
      </c>
      <c r="AB96" s="2">
        <v>3584.75</v>
      </c>
      <c r="AC96">
        <v>200</v>
      </c>
      <c r="AD96">
        <v>0</v>
      </c>
      <c r="AE96">
        <v>0</v>
      </c>
      <c r="AF96">
        <v>0</v>
      </c>
      <c r="AG96">
        <v>25</v>
      </c>
      <c r="AH96">
        <f t="shared" si="1"/>
        <v>200</v>
      </c>
      <c r="AI96">
        <v>0</v>
      </c>
      <c r="AJ96">
        <v>0</v>
      </c>
      <c r="AK96">
        <v>0</v>
      </c>
      <c r="AL96">
        <v>0</v>
      </c>
      <c r="AM96" s="2">
        <v>5582.75</v>
      </c>
      <c r="AN96" s="2">
        <v>24417.25</v>
      </c>
      <c r="AO96">
        <v>0</v>
      </c>
      <c r="AP96" t="s">
        <v>52</v>
      </c>
      <c r="AQ96" t="s">
        <v>46</v>
      </c>
      <c r="AR96" t="s">
        <v>46</v>
      </c>
    </row>
    <row r="97" spans="1:44">
      <c r="A97" t="s">
        <v>504</v>
      </c>
      <c r="B97" t="s">
        <v>505</v>
      </c>
      <c r="C97" t="s">
        <v>506</v>
      </c>
      <c r="D97" t="s">
        <v>507</v>
      </c>
      <c r="E97">
        <v>35089</v>
      </c>
      <c r="F97" t="s">
        <v>40</v>
      </c>
      <c r="G97" t="s">
        <v>499</v>
      </c>
      <c r="H97" t="s">
        <v>57</v>
      </c>
      <c r="I97" s="1" t="s">
        <v>43</v>
      </c>
      <c r="J97" t="s">
        <v>44</v>
      </c>
      <c r="K97" s="1">
        <v>200019601450990</v>
      </c>
      <c r="L97" s="2">
        <v>50000</v>
      </c>
      <c r="M97" s="2">
        <v>50000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1854</v>
      </c>
      <c r="X97" s="2">
        <v>1435</v>
      </c>
      <c r="Y97" s="2">
        <v>1520</v>
      </c>
      <c r="Z97">
        <v>0</v>
      </c>
      <c r="AA97">
        <v>0</v>
      </c>
      <c r="AB97" s="2">
        <v>3402.83</v>
      </c>
      <c r="AC97">
        <v>100</v>
      </c>
      <c r="AD97">
        <v>0</v>
      </c>
      <c r="AE97">
        <v>0</v>
      </c>
      <c r="AF97">
        <v>0</v>
      </c>
      <c r="AG97">
        <v>25</v>
      </c>
      <c r="AH97">
        <f t="shared" si="1"/>
        <v>200</v>
      </c>
      <c r="AI97">
        <v>0</v>
      </c>
      <c r="AJ97">
        <v>0</v>
      </c>
      <c r="AK97">
        <v>0</v>
      </c>
      <c r="AL97">
        <v>0</v>
      </c>
      <c r="AM97" s="2">
        <v>8336.83</v>
      </c>
      <c r="AN97" s="2">
        <v>41663.17</v>
      </c>
      <c r="AO97">
        <v>0</v>
      </c>
      <c r="AP97" t="s">
        <v>45</v>
      </c>
      <c r="AQ97" t="s">
        <v>46</v>
      </c>
      <c r="AR97" t="s">
        <v>46</v>
      </c>
    </row>
    <row r="98" spans="1:44">
      <c r="A98" t="s">
        <v>508</v>
      </c>
      <c r="B98" t="s">
        <v>509</v>
      </c>
      <c r="C98" t="s">
        <v>510</v>
      </c>
      <c r="D98" t="s">
        <v>511</v>
      </c>
      <c r="E98">
        <v>34102</v>
      </c>
      <c r="F98" t="s">
        <v>40</v>
      </c>
      <c r="G98" t="s">
        <v>499</v>
      </c>
      <c r="H98" t="s">
        <v>57</v>
      </c>
      <c r="I98" s="1" t="s">
        <v>43</v>
      </c>
      <c r="J98" t="s">
        <v>44</v>
      </c>
      <c r="K98">
        <v>200019601099077</v>
      </c>
      <c r="L98" s="2">
        <v>50000</v>
      </c>
      <c r="M98" s="2">
        <v>50000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2">
        <v>1566.03</v>
      </c>
      <c r="X98" s="2">
        <v>1435</v>
      </c>
      <c r="Y98" s="2">
        <v>1520</v>
      </c>
      <c r="Z98" s="2">
        <v>1919.78</v>
      </c>
      <c r="AA98">
        <v>0</v>
      </c>
      <c r="AB98">
        <v>0</v>
      </c>
      <c r="AC98">
        <v>100</v>
      </c>
      <c r="AD98">
        <v>0</v>
      </c>
      <c r="AE98">
        <v>0</v>
      </c>
      <c r="AF98">
        <v>0</v>
      </c>
      <c r="AG98">
        <v>25</v>
      </c>
      <c r="AH98">
        <f t="shared" si="1"/>
        <v>100</v>
      </c>
      <c r="AI98">
        <v>0</v>
      </c>
      <c r="AJ98">
        <v>0</v>
      </c>
      <c r="AK98">
        <v>0</v>
      </c>
      <c r="AL98">
        <v>0</v>
      </c>
      <c r="AM98" s="2">
        <v>6565.81</v>
      </c>
      <c r="AN98" s="2">
        <v>43434.19</v>
      </c>
      <c r="AO98">
        <v>0</v>
      </c>
      <c r="AP98" t="s">
        <v>52</v>
      </c>
      <c r="AQ98" t="s">
        <v>46</v>
      </c>
      <c r="AR98" t="s">
        <v>46</v>
      </c>
    </row>
    <row r="99" spans="1:44">
      <c r="A99" t="s">
        <v>512</v>
      </c>
      <c r="B99" t="s">
        <v>513</v>
      </c>
      <c r="C99" t="s">
        <v>514</v>
      </c>
      <c r="D99" t="s">
        <v>515</v>
      </c>
      <c r="E99">
        <v>22654</v>
      </c>
      <c r="F99" t="s">
        <v>40</v>
      </c>
      <c r="G99" t="s">
        <v>499</v>
      </c>
      <c r="H99" t="s">
        <v>516</v>
      </c>
      <c r="I99" t="s">
        <v>43</v>
      </c>
      <c r="J99" t="s">
        <v>44</v>
      </c>
      <c r="K99" s="1">
        <v>200013200308197</v>
      </c>
      <c r="L99" s="2">
        <v>50000</v>
      </c>
      <c r="M99" s="2">
        <v>50000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2">
        <v>1854</v>
      </c>
      <c r="X99" s="2">
        <v>1435</v>
      </c>
      <c r="Y99" s="2">
        <v>1520</v>
      </c>
      <c r="Z99">
        <v>0</v>
      </c>
      <c r="AA99">
        <v>0</v>
      </c>
      <c r="AB99" s="2">
        <v>9604.7099999999991</v>
      </c>
      <c r="AC99">
        <v>100</v>
      </c>
      <c r="AD99">
        <v>0</v>
      </c>
      <c r="AE99">
        <v>0</v>
      </c>
      <c r="AF99">
        <v>0</v>
      </c>
      <c r="AG99">
        <v>25</v>
      </c>
      <c r="AH99">
        <f t="shared" si="1"/>
        <v>100</v>
      </c>
      <c r="AI99">
        <v>0</v>
      </c>
      <c r="AJ99">
        <v>0</v>
      </c>
      <c r="AK99">
        <v>0</v>
      </c>
      <c r="AL99">
        <v>0</v>
      </c>
      <c r="AM99" s="2">
        <v>14538.71</v>
      </c>
      <c r="AN99" s="2">
        <v>35461.29</v>
      </c>
      <c r="AO99">
        <v>0</v>
      </c>
      <c r="AP99" t="s">
        <v>45</v>
      </c>
      <c r="AQ99" t="s">
        <v>46</v>
      </c>
      <c r="AR99" t="s">
        <v>46</v>
      </c>
    </row>
    <row r="100" spans="1:44">
      <c r="A100" t="s">
        <v>517</v>
      </c>
      <c r="B100" t="s">
        <v>518</v>
      </c>
      <c r="C100" t="s">
        <v>519</v>
      </c>
      <c r="D100" t="s">
        <v>520</v>
      </c>
      <c r="E100">
        <v>37455</v>
      </c>
      <c r="F100" t="s">
        <v>40</v>
      </c>
      <c r="G100" t="s">
        <v>521</v>
      </c>
      <c r="H100" t="s">
        <v>175</v>
      </c>
      <c r="I100" s="1" t="s">
        <v>43</v>
      </c>
      <c r="J100" t="s">
        <v>44</v>
      </c>
      <c r="K100" s="1">
        <v>200019603734522</v>
      </c>
      <c r="L100" s="2">
        <v>56000</v>
      </c>
      <c r="M100" s="2">
        <v>56000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2">
        <v>2733.93</v>
      </c>
      <c r="X100" s="2">
        <v>1607.2</v>
      </c>
      <c r="Y100" s="2">
        <v>1702.4</v>
      </c>
      <c r="Z100">
        <v>0</v>
      </c>
      <c r="AA100" s="2">
        <v>1349.63</v>
      </c>
      <c r="AB100" s="2">
        <v>5986.01</v>
      </c>
      <c r="AC100">
        <v>400</v>
      </c>
      <c r="AD100">
        <v>0</v>
      </c>
      <c r="AE100">
        <v>0</v>
      </c>
      <c r="AF100">
        <v>0</v>
      </c>
      <c r="AG100">
        <v>25</v>
      </c>
      <c r="AH100">
        <f t="shared" si="1"/>
        <v>100</v>
      </c>
      <c r="AI100">
        <v>0</v>
      </c>
      <c r="AJ100">
        <v>0</v>
      </c>
      <c r="AK100">
        <v>0</v>
      </c>
      <c r="AL100">
        <v>0</v>
      </c>
      <c r="AM100" s="2">
        <v>13804.17</v>
      </c>
      <c r="AN100" s="2">
        <v>42195.83</v>
      </c>
      <c r="AO100">
        <v>0</v>
      </c>
      <c r="AP100" t="s">
        <v>45</v>
      </c>
      <c r="AQ100" t="s">
        <v>46</v>
      </c>
      <c r="AR100" t="s">
        <v>46</v>
      </c>
    </row>
    <row r="101" spans="1:44">
      <c r="A101" t="s">
        <v>522</v>
      </c>
      <c r="B101" t="s">
        <v>523</v>
      </c>
      <c r="C101" t="s">
        <v>524</v>
      </c>
      <c r="D101" t="s">
        <v>525</v>
      </c>
      <c r="E101">
        <v>37360</v>
      </c>
      <c r="F101" t="s">
        <v>40</v>
      </c>
      <c r="G101" t="s">
        <v>526</v>
      </c>
      <c r="H101" t="s">
        <v>175</v>
      </c>
      <c r="I101" s="1" t="s">
        <v>43</v>
      </c>
      <c r="J101" t="s">
        <v>44</v>
      </c>
      <c r="K101" s="1">
        <v>200019603543765</v>
      </c>
      <c r="L101" s="2">
        <v>190000</v>
      </c>
      <c r="M101" s="2">
        <v>190000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2">
        <v>32315.8</v>
      </c>
      <c r="X101" s="2">
        <v>5453</v>
      </c>
      <c r="Y101" s="2">
        <v>5776</v>
      </c>
      <c r="Z101" s="2">
        <v>3839.56</v>
      </c>
      <c r="AA101">
        <v>0</v>
      </c>
      <c r="AB101" s="2">
        <v>5000</v>
      </c>
      <c r="AC101">
        <v>0</v>
      </c>
      <c r="AD101">
        <v>0</v>
      </c>
      <c r="AE101">
        <v>0</v>
      </c>
      <c r="AF101">
        <v>0</v>
      </c>
      <c r="AG101">
        <v>25</v>
      </c>
      <c r="AH101">
        <f t="shared" si="1"/>
        <v>400</v>
      </c>
      <c r="AI101">
        <v>0</v>
      </c>
      <c r="AJ101">
        <v>0</v>
      </c>
      <c r="AK101">
        <v>0</v>
      </c>
      <c r="AL101">
        <v>0</v>
      </c>
      <c r="AM101" s="2">
        <v>52409.36</v>
      </c>
      <c r="AN101" s="2">
        <v>137590.64000000001</v>
      </c>
      <c r="AO101">
        <v>0</v>
      </c>
      <c r="AP101" t="s">
        <v>45</v>
      </c>
      <c r="AQ101" t="s">
        <v>46</v>
      </c>
      <c r="AR101" t="s">
        <v>46</v>
      </c>
    </row>
    <row r="102" spans="1:44">
      <c r="A102" t="s">
        <v>527</v>
      </c>
      <c r="B102" t="s">
        <v>528</v>
      </c>
      <c r="C102" t="s">
        <v>529</v>
      </c>
      <c r="D102" t="s">
        <v>530</v>
      </c>
      <c r="E102">
        <v>37520</v>
      </c>
      <c r="F102" t="s">
        <v>40</v>
      </c>
      <c r="G102" t="s">
        <v>526</v>
      </c>
      <c r="H102" t="s">
        <v>531</v>
      </c>
      <c r="I102" t="s">
        <v>43</v>
      </c>
      <c r="J102" t="s">
        <v>44</v>
      </c>
      <c r="K102" s="1">
        <v>200019603919442</v>
      </c>
      <c r="L102" s="2">
        <v>25000</v>
      </c>
      <c r="M102" s="2">
        <v>25000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717.5</v>
      </c>
      <c r="Y102">
        <v>760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25</v>
      </c>
      <c r="AH102">
        <f t="shared" si="1"/>
        <v>0</v>
      </c>
      <c r="AI102">
        <v>0</v>
      </c>
      <c r="AJ102">
        <v>0</v>
      </c>
      <c r="AK102">
        <v>0</v>
      </c>
      <c r="AL102">
        <v>0</v>
      </c>
      <c r="AM102" s="2">
        <v>1502.5</v>
      </c>
      <c r="AN102" s="2">
        <v>23497.5</v>
      </c>
      <c r="AO102">
        <v>0</v>
      </c>
      <c r="AP102" t="s">
        <v>45</v>
      </c>
      <c r="AQ102" t="s">
        <v>46</v>
      </c>
      <c r="AR102" t="s">
        <v>46</v>
      </c>
    </row>
    <row r="103" spans="1:44">
      <c r="A103" t="s">
        <v>532</v>
      </c>
      <c r="B103" t="s">
        <v>533</v>
      </c>
      <c r="C103" t="s">
        <v>534</v>
      </c>
      <c r="D103" t="s">
        <v>535</v>
      </c>
      <c r="E103">
        <v>39162</v>
      </c>
      <c r="F103" t="s">
        <v>40</v>
      </c>
      <c r="G103" t="s">
        <v>526</v>
      </c>
      <c r="H103" t="s">
        <v>536</v>
      </c>
      <c r="I103" s="1" t="s">
        <v>43</v>
      </c>
      <c r="J103" t="s">
        <v>44</v>
      </c>
      <c r="K103">
        <v>200019606164487</v>
      </c>
      <c r="L103" s="2">
        <v>30000</v>
      </c>
      <c r="M103" s="2">
        <v>30000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861</v>
      </c>
      <c r="Y103">
        <v>912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25</v>
      </c>
      <c r="AH103">
        <f t="shared" si="1"/>
        <v>0</v>
      </c>
      <c r="AI103">
        <v>0</v>
      </c>
      <c r="AJ103">
        <v>0</v>
      </c>
      <c r="AK103">
        <v>0</v>
      </c>
      <c r="AL103">
        <v>0</v>
      </c>
      <c r="AM103" s="2">
        <v>1798</v>
      </c>
      <c r="AN103" s="2">
        <v>28202</v>
      </c>
      <c r="AO103">
        <v>0</v>
      </c>
      <c r="AP103" t="s">
        <v>52</v>
      </c>
      <c r="AQ103" t="s">
        <v>537</v>
      </c>
      <c r="AR103" t="s">
        <v>46</v>
      </c>
    </row>
    <row r="104" spans="1:44">
      <c r="A104" t="s">
        <v>538</v>
      </c>
      <c r="B104" t="s">
        <v>539</v>
      </c>
      <c r="C104" t="s">
        <v>540</v>
      </c>
      <c r="D104" t="s">
        <v>541</v>
      </c>
      <c r="E104">
        <v>37597</v>
      </c>
      <c r="F104" t="s">
        <v>40</v>
      </c>
      <c r="G104" t="s">
        <v>526</v>
      </c>
      <c r="H104" t="s">
        <v>98</v>
      </c>
      <c r="I104" s="1" t="s">
        <v>43</v>
      </c>
      <c r="J104" t="s">
        <v>44</v>
      </c>
      <c r="K104" s="1">
        <v>200019604290752</v>
      </c>
      <c r="L104" s="2">
        <v>50000</v>
      </c>
      <c r="M104" s="2">
        <v>50000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2">
        <v>1854</v>
      </c>
      <c r="X104" s="2">
        <v>1435</v>
      </c>
      <c r="Y104" s="2">
        <v>1520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25</v>
      </c>
      <c r="AH104">
        <f t="shared" si="1"/>
        <v>0</v>
      </c>
      <c r="AI104">
        <v>0</v>
      </c>
      <c r="AJ104">
        <v>0</v>
      </c>
      <c r="AK104">
        <v>0</v>
      </c>
      <c r="AL104">
        <v>0</v>
      </c>
      <c r="AM104" s="2">
        <v>4834</v>
      </c>
      <c r="AN104" s="2">
        <v>45166</v>
      </c>
      <c r="AO104">
        <v>0</v>
      </c>
      <c r="AP104" t="s">
        <v>45</v>
      </c>
      <c r="AQ104" t="s">
        <v>301</v>
      </c>
      <c r="AR104" t="s">
        <v>46</v>
      </c>
    </row>
    <row r="105" spans="1:44">
      <c r="A105" t="s">
        <v>542</v>
      </c>
      <c r="B105" t="s">
        <v>543</v>
      </c>
      <c r="C105" t="s">
        <v>544</v>
      </c>
      <c r="D105" t="s">
        <v>545</v>
      </c>
      <c r="E105">
        <v>37908</v>
      </c>
      <c r="F105" t="s">
        <v>40</v>
      </c>
      <c r="G105" t="s">
        <v>526</v>
      </c>
      <c r="H105" t="s">
        <v>546</v>
      </c>
      <c r="I105" s="1" t="s">
        <v>43</v>
      </c>
      <c r="J105" t="s">
        <v>44</v>
      </c>
      <c r="K105">
        <v>200019604668135</v>
      </c>
      <c r="L105" s="2">
        <v>26000</v>
      </c>
      <c r="M105" s="2">
        <v>26000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746.2</v>
      </c>
      <c r="Y105">
        <v>790.4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25</v>
      </c>
      <c r="AH105">
        <f t="shared" si="1"/>
        <v>0</v>
      </c>
      <c r="AI105">
        <v>0</v>
      </c>
      <c r="AJ105">
        <v>0</v>
      </c>
      <c r="AK105">
        <v>0</v>
      </c>
      <c r="AL105">
        <v>0</v>
      </c>
      <c r="AM105" s="2">
        <v>1561.6</v>
      </c>
      <c r="AN105" s="2">
        <v>24438.400000000001</v>
      </c>
      <c r="AO105">
        <v>0</v>
      </c>
      <c r="AP105" t="s">
        <v>45</v>
      </c>
      <c r="AQ105" t="s">
        <v>46</v>
      </c>
      <c r="AR105" t="s">
        <v>46</v>
      </c>
    </row>
    <row r="106" spans="1:44">
      <c r="A106" t="s">
        <v>547</v>
      </c>
      <c r="B106" t="s">
        <v>548</v>
      </c>
      <c r="C106" t="s">
        <v>549</v>
      </c>
      <c r="D106" t="s">
        <v>550</v>
      </c>
      <c r="E106">
        <v>39964</v>
      </c>
      <c r="F106" t="s">
        <v>40</v>
      </c>
      <c r="G106" t="s">
        <v>526</v>
      </c>
      <c r="H106" t="s">
        <v>551</v>
      </c>
      <c r="I106" t="s">
        <v>43</v>
      </c>
      <c r="J106" t="s">
        <v>44</v>
      </c>
      <c r="K106">
        <v>200019607049367</v>
      </c>
      <c r="L106" s="2">
        <v>30000</v>
      </c>
      <c r="M106" s="2">
        <v>30000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861</v>
      </c>
      <c r="Y106">
        <v>912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25</v>
      </c>
      <c r="AH106">
        <f t="shared" si="1"/>
        <v>0</v>
      </c>
      <c r="AI106">
        <v>0</v>
      </c>
      <c r="AJ106">
        <v>0</v>
      </c>
      <c r="AK106">
        <v>0</v>
      </c>
      <c r="AL106">
        <v>0</v>
      </c>
      <c r="AM106" s="2">
        <v>1798</v>
      </c>
      <c r="AN106" s="2">
        <v>28202</v>
      </c>
      <c r="AO106">
        <v>0</v>
      </c>
      <c r="AP106" t="s">
        <v>52</v>
      </c>
      <c r="AQ106" t="s">
        <v>315</v>
      </c>
      <c r="AR106" t="s">
        <v>46</v>
      </c>
    </row>
    <row r="107" spans="1:44">
      <c r="A107" t="s">
        <v>552</v>
      </c>
      <c r="B107" t="s">
        <v>553</v>
      </c>
      <c r="C107" t="s">
        <v>554</v>
      </c>
      <c r="D107" t="s">
        <v>555</v>
      </c>
      <c r="E107">
        <v>37403</v>
      </c>
      <c r="F107" t="s">
        <v>40</v>
      </c>
      <c r="G107" t="s">
        <v>526</v>
      </c>
      <c r="H107" t="s">
        <v>556</v>
      </c>
      <c r="I107" t="s">
        <v>43</v>
      </c>
      <c r="J107" t="s">
        <v>44</v>
      </c>
      <c r="K107">
        <v>200019603706904</v>
      </c>
      <c r="L107" s="2">
        <v>35000</v>
      </c>
      <c r="M107" s="2">
        <v>35000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2">
        <v>1004.5</v>
      </c>
      <c r="Y107" s="2">
        <v>1064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25</v>
      </c>
      <c r="AH107">
        <f t="shared" si="1"/>
        <v>0</v>
      </c>
      <c r="AI107">
        <v>0</v>
      </c>
      <c r="AJ107">
        <v>0</v>
      </c>
      <c r="AK107">
        <v>0</v>
      </c>
      <c r="AL107">
        <v>0</v>
      </c>
      <c r="AM107" s="2">
        <v>2093.5</v>
      </c>
      <c r="AN107" s="2">
        <v>32906.5</v>
      </c>
      <c r="AO107">
        <v>0</v>
      </c>
      <c r="AP107" t="s">
        <v>45</v>
      </c>
      <c r="AQ107" t="s">
        <v>46</v>
      </c>
      <c r="AR107" t="s">
        <v>46</v>
      </c>
    </row>
    <row r="108" spans="1:44">
      <c r="A108" t="s">
        <v>557</v>
      </c>
      <c r="B108" t="s">
        <v>558</v>
      </c>
      <c r="C108" t="s">
        <v>559</v>
      </c>
      <c r="D108" t="s">
        <v>560</v>
      </c>
      <c r="E108">
        <v>37554</v>
      </c>
      <c r="F108" t="s">
        <v>40</v>
      </c>
      <c r="G108" t="s">
        <v>526</v>
      </c>
      <c r="H108" t="s">
        <v>561</v>
      </c>
      <c r="I108" s="1" t="s">
        <v>43</v>
      </c>
      <c r="J108" t="s">
        <v>44</v>
      </c>
      <c r="K108" s="1">
        <v>200019604005337</v>
      </c>
      <c r="L108" s="2">
        <v>35000</v>
      </c>
      <c r="M108" s="2">
        <v>35000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2">
        <v>1004.5</v>
      </c>
      <c r="Y108" s="2">
        <v>1064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25</v>
      </c>
      <c r="AH108">
        <f t="shared" si="1"/>
        <v>0</v>
      </c>
      <c r="AI108">
        <v>0</v>
      </c>
      <c r="AJ108">
        <v>0</v>
      </c>
      <c r="AK108">
        <v>0</v>
      </c>
      <c r="AL108">
        <v>0</v>
      </c>
      <c r="AM108" s="2">
        <v>2093.5</v>
      </c>
      <c r="AN108" s="2">
        <v>32906.5</v>
      </c>
      <c r="AO108">
        <v>0</v>
      </c>
      <c r="AP108" t="s">
        <v>45</v>
      </c>
      <c r="AQ108" t="s">
        <v>46</v>
      </c>
      <c r="AR108" t="s">
        <v>46</v>
      </c>
    </row>
    <row r="109" spans="1:44">
      <c r="A109" t="s">
        <v>562</v>
      </c>
      <c r="B109" t="s">
        <v>563</v>
      </c>
      <c r="C109" t="s">
        <v>564</v>
      </c>
      <c r="D109" t="s">
        <v>565</v>
      </c>
      <c r="E109">
        <v>37401</v>
      </c>
      <c r="F109" t="s">
        <v>40</v>
      </c>
      <c r="G109" t="s">
        <v>526</v>
      </c>
      <c r="H109" t="s">
        <v>556</v>
      </c>
      <c r="I109" s="1" t="s">
        <v>43</v>
      </c>
      <c r="J109" t="s">
        <v>44</v>
      </c>
      <c r="K109">
        <v>200019603706890</v>
      </c>
      <c r="L109" s="2">
        <v>35000</v>
      </c>
      <c r="M109" s="2">
        <v>35000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2">
        <v>1004.5</v>
      </c>
      <c r="Y109" s="2">
        <v>1064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25</v>
      </c>
      <c r="AH109">
        <f t="shared" si="1"/>
        <v>0</v>
      </c>
      <c r="AI109">
        <v>0</v>
      </c>
      <c r="AJ109">
        <v>0</v>
      </c>
      <c r="AK109">
        <v>0</v>
      </c>
      <c r="AL109">
        <v>0</v>
      </c>
      <c r="AM109" s="2">
        <v>2093.5</v>
      </c>
      <c r="AN109" s="2">
        <v>32906.5</v>
      </c>
      <c r="AO109">
        <v>0</v>
      </c>
      <c r="AP109" t="s">
        <v>45</v>
      </c>
      <c r="AQ109" t="s">
        <v>46</v>
      </c>
      <c r="AR109" t="s">
        <v>46</v>
      </c>
    </row>
    <row r="110" spans="1:44">
      <c r="A110" t="s">
        <v>566</v>
      </c>
      <c r="B110" t="s">
        <v>567</v>
      </c>
      <c r="C110" t="s">
        <v>568</v>
      </c>
      <c r="D110" t="s">
        <v>569</v>
      </c>
      <c r="E110">
        <v>37491</v>
      </c>
      <c r="F110" t="s">
        <v>40</v>
      </c>
      <c r="G110" t="s">
        <v>526</v>
      </c>
      <c r="H110" t="s">
        <v>123</v>
      </c>
      <c r="I110" s="1" t="s">
        <v>43</v>
      </c>
      <c r="J110" t="s">
        <v>44</v>
      </c>
      <c r="K110">
        <v>200019603822549</v>
      </c>
      <c r="L110" s="2">
        <v>45000</v>
      </c>
      <c r="M110" s="2">
        <v>45000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2">
        <v>1148.33</v>
      </c>
      <c r="X110" s="2">
        <v>1291.5</v>
      </c>
      <c r="Y110" s="2">
        <v>1368</v>
      </c>
      <c r="Z110">
        <v>0</v>
      </c>
      <c r="AA110">
        <v>0</v>
      </c>
      <c r="AB110" s="2">
        <v>3308.72</v>
      </c>
      <c r="AC110">
        <v>0</v>
      </c>
      <c r="AD110">
        <v>0</v>
      </c>
      <c r="AE110">
        <v>0</v>
      </c>
      <c r="AF110">
        <v>0</v>
      </c>
      <c r="AG110">
        <v>25</v>
      </c>
      <c r="AH110">
        <f t="shared" si="1"/>
        <v>0</v>
      </c>
      <c r="AI110">
        <v>0</v>
      </c>
      <c r="AJ110">
        <v>0</v>
      </c>
      <c r="AK110">
        <v>0</v>
      </c>
      <c r="AL110">
        <v>0</v>
      </c>
      <c r="AM110" s="2">
        <v>7141.55</v>
      </c>
      <c r="AN110" s="2">
        <v>37858.449999999997</v>
      </c>
      <c r="AO110">
        <v>0</v>
      </c>
      <c r="AP110" t="s">
        <v>52</v>
      </c>
      <c r="AQ110" t="s">
        <v>46</v>
      </c>
      <c r="AR110" t="s">
        <v>46</v>
      </c>
    </row>
    <row r="111" spans="1:44">
      <c r="A111" t="s">
        <v>570</v>
      </c>
      <c r="B111" t="s">
        <v>571</v>
      </c>
      <c r="C111" t="s">
        <v>572</v>
      </c>
      <c r="D111" t="s">
        <v>573</v>
      </c>
      <c r="E111">
        <v>37542</v>
      </c>
      <c r="F111" t="s">
        <v>40</v>
      </c>
      <c r="G111" t="s">
        <v>526</v>
      </c>
      <c r="H111" t="s">
        <v>574</v>
      </c>
      <c r="I111" s="1" t="s">
        <v>43</v>
      </c>
      <c r="J111" t="s">
        <v>44</v>
      </c>
      <c r="K111" s="1">
        <v>200019603919431</v>
      </c>
      <c r="L111" s="2">
        <v>50000</v>
      </c>
      <c r="M111" s="2">
        <v>50000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2">
        <v>1854</v>
      </c>
      <c r="X111" s="2">
        <v>1435</v>
      </c>
      <c r="Y111" s="2">
        <v>1520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25</v>
      </c>
      <c r="AH111">
        <f t="shared" si="1"/>
        <v>0</v>
      </c>
      <c r="AI111">
        <v>0</v>
      </c>
      <c r="AJ111">
        <v>0</v>
      </c>
      <c r="AK111">
        <v>0</v>
      </c>
      <c r="AL111">
        <v>0</v>
      </c>
      <c r="AM111" s="2">
        <v>4834</v>
      </c>
      <c r="AN111" s="2">
        <v>45166</v>
      </c>
      <c r="AO111">
        <v>0</v>
      </c>
      <c r="AP111" t="s">
        <v>45</v>
      </c>
      <c r="AQ111" t="s">
        <v>46</v>
      </c>
      <c r="AR111" t="s">
        <v>46</v>
      </c>
    </row>
    <row r="112" spans="1:44">
      <c r="A112" t="s">
        <v>575</v>
      </c>
      <c r="B112" t="s">
        <v>576</v>
      </c>
      <c r="C112" t="s">
        <v>577</v>
      </c>
      <c r="D112" t="s">
        <v>578</v>
      </c>
      <c r="E112">
        <v>37730</v>
      </c>
      <c r="F112" t="s">
        <v>40</v>
      </c>
      <c r="G112" t="s">
        <v>526</v>
      </c>
      <c r="H112" t="s">
        <v>579</v>
      </c>
      <c r="I112" s="1" t="s">
        <v>43</v>
      </c>
      <c r="J112" t="s">
        <v>44</v>
      </c>
      <c r="K112">
        <v>200019604332140</v>
      </c>
      <c r="L112" s="2">
        <v>15000</v>
      </c>
      <c r="M112" s="2">
        <v>15000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430.5</v>
      </c>
      <c r="Y112">
        <v>456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25</v>
      </c>
      <c r="AH112">
        <f t="shared" si="1"/>
        <v>0</v>
      </c>
      <c r="AI112">
        <v>0</v>
      </c>
      <c r="AJ112">
        <v>0</v>
      </c>
      <c r="AK112">
        <v>0</v>
      </c>
      <c r="AL112">
        <v>0</v>
      </c>
      <c r="AM112">
        <v>911.5</v>
      </c>
      <c r="AN112" s="2">
        <v>14088.5</v>
      </c>
      <c r="AO112">
        <v>0</v>
      </c>
      <c r="AP112" t="s">
        <v>45</v>
      </c>
      <c r="AQ112" t="s">
        <v>46</v>
      </c>
      <c r="AR112" t="s">
        <v>46</v>
      </c>
    </row>
    <row r="113" spans="1:44">
      <c r="A113" t="s">
        <v>580</v>
      </c>
      <c r="B113" t="s">
        <v>581</v>
      </c>
      <c r="C113" t="s">
        <v>582</v>
      </c>
      <c r="D113" t="s">
        <v>583</v>
      </c>
      <c r="E113">
        <v>37857</v>
      </c>
      <c r="F113" t="s">
        <v>40</v>
      </c>
      <c r="G113" t="s">
        <v>526</v>
      </c>
      <c r="H113" t="s">
        <v>584</v>
      </c>
      <c r="I113" s="1" t="s">
        <v>43</v>
      </c>
      <c r="J113" t="s">
        <v>44</v>
      </c>
      <c r="K113" s="1">
        <v>200019604546400</v>
      </c>
      <c r="L113" s="2">
        <v>15000</v>
      </c>
      <c r="M113" s="2">
        <v>15000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430.5</v>
      </c>
      <c r="Y113">
        <v>456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25</v>
      </c>
      <c r="AH113">
        <f t="shared" si="1"/>
        <v>0</v>
      </c>
      <c r="AI113">
        <v>0</v>
      </c>
      <c r="AJ113">
        <v>0</v>
      </c>
      <c r="AK113">
        <v>0</v>
      </c>
      <c r="AL113">
        <v>0</v>
      </c>
      <c r="AM113">
        <v>911.5</v>
      </c>
      <c r="AN113" s="2">
        <v>14088.5</v>
      </c>
      <c r="AO113">
        <v>0</v>
      </c>
      <c r="AP113" t="s">
        <v>45</v>
      </c>
      <c r="AQ113" t="s">
        <v>46</v>
      </c>
      <c r="AR113" t="s">
        <v>46</v>
      </c>
    </row>
    <row r="114" spans="1:44">
      <c r="A114" t="s">
        <v>585</v>
      </c>
      <c r="B114" t="s">
        <v>586</v>
      </c>
      <c r="C114" t="s">
        <v>587</v>
      </c>
      <c r="D114" t="s">
        <v>588</v>
      </c>
      <c r="E114">
        <v>32723</v>
      </c>
      <c r="F114" t="s">
        <v>40</v>
      </c>
      <c r="G114" t="s">
        <v>526</v>
      </c>
      <c r="H114" t="s">
        <v>98</v>
      </c>
      <c r="I114" s="1" t="s">
        <v>43</v>
      </c>
      <c r="J114" t="s">
        <v>44</v>
      </c>
      <c r="K114" s="1">
        <v>200019600240747</v>
      </c>
      <c r="L114" s="2">
        <v>20000</v>
      </c>
      <c r="M114" s="2">
        <v>20000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574</v>
      </c>
      <c r="Y114">
        <v>608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25</v>
      </c>
      <c r="AH114">
        <f t="shared" si="1"/>
        <v>0</v>
      </c>
      <c r="AI114">
        <v>0</v>
      </c>
      <c r="AJ114">
        <v>0</v>
      </c>
      <c r="AK114">
        <v>0</v>
      </c>
      <c r="AL114">
        <v>0</v>
      </c>
      <c r="AM114" s="2">
        <v>1207</v>
      </c>
      <c r="AN114" s="2">
        <v>18793</v>
      </c>
      <c r="AO114">
        <v>0</v>
      </c>
      <c r="AP114" t="s">
        <v>52</v>
      </c>
      <c r="AQ114" t="s">
        <v>46</v>
      </c>
      <c r="AR114" t="s">
        <v>46</v>
      </c>
    </row>
    <row r="115" spans="1:44">
      <c r="A115" t="s">
        <v>589</v>
      </c>
      <c r="B115" t="s">
        <v>590</v>
      </c>
      <c r="C115" t="s">
        <v>591</v>
      </c>
      <c r="D115" t="s">
        <v>592</v>
      </c>
      <c r="E115">
        <v>37850</v>
      </c>
      <c r="F115" t="s">
        <v>40</v>
      </c>
      <c r="G115" t="s">
        <v>526</v>
      </c>
      <c r="H115" t="s">
        <v>593</v>
      </c>
      <c r="I115" s="1" t="s">
        <v>43</v>
      </c>
      <c r="J115" t="s">
        <v>44</v>
      </c>
      <c r="K115" s="1">
        <v>200019604546389</v>
      </c>
      <c r="L115" s="2">
        <v>20000</v>
      </c>
      <c r="M115" s="2">
        <v>20000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574</v>
      </c>
      <c r="Y115">
        <v>608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25</v>
      </c>
      <c r="AH115">
        <f t="shared" si="1"/>
        <v>0</v>
      </c>
      <c r="AI115">
        <v>0</v>
      </c>
      <c r="AJ115">
        <v>0</v>
      </c>
      <c r="AK115">
        <v>0</v>
      </c>
      <c r="AL115">
        <v>0</v>
      </c>
      <c r="AM115" s="2">
        <v>1207</v>
      </c>
      <c r="AN115" s="2">
        <v>18793</v>
      </c>
      <c r="AO115">
        <v>0</v>
      </c>
      <c r="AP115" t="s">
        <v>45</v>
      </c>
      <c r="AQ115" t="s">
        <v>46</v>
      </c>
      <c r="AR115" t="s">
        <v>46</v>
      </c>
    </row>
    <row r="116" spans="1:44">
      <c r="A116" t="s">
        <v>594</v>
      </c>
      <c r="B116" t="s">
        <v>595</v>
      </c>
      <c r="C116" t="s">
        <v>596</v>
      </c>
      <c r="D116" t="s">
        <v>597</v>
      </c>
      <c r="E116">
        <v>37802</v>
      </c>
      <c r="F116" t="s">
        <v>40</v>
      </c>
      <c r="G116" t="s">
        <v>526</v>
      </c>
      <c r="H116" t="s">
        <v>598</v>
      </c>
      <c r="I116" t="s">
        <v>43</v>
      </c>
      <c r="J116" t="s">
        <v>44</v>
      </c>
      <c r="K116" s="1">
        <v>200019604431022</v>
      </c>
      <c r="L116" s="2">
        <v>15000</v>
      </c>
      <c r="M116" s="2">
        <v>15000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430.5</v>
      </c>
      <c r="Y116">
        <v>456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25</v>
      </c>
      <c r="AH116">
        <f t="shared" si="1"/>
        <v>0</v>
      </c>
      <c r="AI116">
        <v>0</v>
      </c>
      <c r="AJ116">
        <v>0</v>
      </c>
      <c r="AK116">
        <v>0</v>
      </c>
      <c r="AL116">
        <v>0</v>
      </c>
      <c r="AM116">
        <v>911.5</v>
      </c>
      <c r="AN116" s="2">
        <v>14088.5</v>
      </c>
      <c r="AO116">
        <v>0</v>
      </c>
      <c r="AP116" t="s">
        <v>45</v>
      </c>
      <c r="AQ116" t="s">
        <v>46</v>
      </c>
      <c r="AR116" t="s">
        <v>46</v>
      </c>
    </row>
    <row r="117" spans="1:44">
      <c r="A117" t="s">
        <v>599</v>
      </c>
      <c r="B117" t="s">
        <v>600</v>
      </c>
      <c r="C117" t="s">
        <v>601</v>
      </c>
      <c r="D117" t="s">
        <v>602</v>
      </c>
      <c r="E117">
        <v>40198</v>
      </c>
      <c r="F117" t="s">
        <v>40</v>
      </c>
      <c r="G117" t="s">
        <v>526</v>
      </c>
      <c r="H117" t="s">
        <v>51</v>
      </c>
      <c r="I117" s="1" t="s">
        <v>43</v>
      </c>
      <c r="J117" t="s">
        <v>44</v>
      </c>
      <c r="K117" s="1">
        <v>200019607595992</v>
      </c>
      <c r="L117" s="2">
        <v>30000</v>
      </c>
      <c r="M117" s="2">
        <v>30000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861</v>
      </c>
      <c r="Y117">
        <v>912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25</v>
      </c>
      <c r="AH117">
        <f t="shared" si="1"/>
        <v>0</v>
      </c>
      <c r="AI117">
        <v>0</v>
      </c>
      <c r="AJ117">
        <v>0</v>
      </c>
      <c r="AK117">
        <v>0</v>
      </c>
      <c r="AL117">
        <v>0</v>
      </c>
      <c r="AM117" s="2">
        <v>1798</v>
      </c>
      <c r="AN117" s="2">
        <v>28202</v>
      </c>
      <c r="AO117">
        <v>0</v>
      </c>
      <c r="AP117" t="s">
        <v>52</v>
      </c>
      <c r="AQ117" t="s">
        <v>290</v>
      </c>
      <c r="AR117" t="s">
        <v>46</v>
      </c>
    </row>
    <row r="118" spans="1:44">
      <c r="A118" t="s">
        <v>603</v>
      </c>
      <c r="B118" t="s">
        <v>604</v>
      </c>
      <c r="C118" t="s">
        <v>605</v>
      </c>
      <c r="D118" t="s">
        <v>606</v>
      </c>
      <c r="E118">
        <v>37404</v>
      </c>
      <c r="F118" t="s">
        <v>40</v>
      </c>
      <c r="G118" t="s">
        <v>526</v>
      </c>
      <c r="H118" t="s">
        <v>607</v>
      </c>
      <c r="I118" s="1" t="s">
        <v>43</v>
      </c>
      <c r="J118" t="s">
        <v>44</v>
      </c>
      <c r="K118" s="1">
        <v>200019603706903</v>
      </c>
      <c r="L118" s="2">
        <v>62000</v>
      </c>
      <c r="M118" s="2">
        <v>62000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2">
        <v>3863.01</v>
      </c>
      <c r="X118" s="2">
        <v>1779.4</v>
      </c>
      <c r="Y118" s="2">
        <v>1884.8</v>
      </c>
      <c r="Z118">
        <v>0</v>
      </c>
      <c r="AA118" s="2">
        <v>1947.6</v>
      </c>
      <c r="AB118" s="2">
        <v>1000</v>
      </c>
      <c r="AC118">
        <v>0</v>
      </c>
      <c r="AD118">
        <v>0</v>
      </c>
      <c r="AE118">
        <v>0</v>
      </c>
      <c r="AF118">
        <v>0</v>
      </c>
      <c r="AG118">
        <v>25</v>
      </c>
      <c r="AH118">
        <f t="shared" si="1"/>
        <v>0</v>
      </c>
      <c r="AI118">
        <v>0</v>
      </c>
      <c r="AJ118">
        <v>0</v>
      </c>
      <c r="AK118">
        <v>0</v>
      </c>
      <c r="AL118">
        <v>0</v>
      </c>
      <c r="AM118" s="2">
        <v>10499.81</v>
      </c>
      <c r="AN118" s="2">
        <v>51500.19</v>
      </c>
      <c r="AO118">
        <v>0</v>
      </c>
      <c r="AP118" t="s">
        <v>45</v>
      </c>
      <c r="AQ118" t="s">
        <v>46</v>
      </c>
      <c r="AR118" t="s">
        <v>46</v>
      </c>
    </row>
    <row r="119" spans="1:44">
      <c r="A119" t="s">
        <v>608</v>
      </c>
      <c r="B119" t="s">
        <v>609</v>
      </c>
      <c r="C119" t="s">
        <v>610</v>
      </c>
      <c r="D119" t="s">
        <v>611</v>
      </c>
      <c r="E119">
        <v>38485</v>
      </c>
      <c r="F119" t="s">
        <v>40</v>
      </c>
      <c r="G119" t="s">
        <v>526</v>
      </c>
      <c r="H119" t="s">
        <v>556</v>
      </c>
      <c r="I119" s="1" t="s">
        <v>43</v>
      </c>
      <c r="J119" t="s">
        <v>44</v>
      </c>
      <c r="K119" s="1">
        <v>200019608961481</v>
      </c>
      <c r="L119" s="2">
        <v>25000</v>
      </c>
      <c r="M119" s="2">
        <v>25000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717.5</v>
      </c>
      <c r="Y119">
        <v>760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25</v>
      </c>
      <c r="AH119">
        <f t="shared" si="1"/>
        <v>0</v>
      </c>
      <c r="AI119">
        <v>0</v>
      </c>
      <c r="AJ119">
        <v>0</v>
      </c>
      <c r="AK119">
        <v>0</v>
      </c>
      <c r="AL119">
        <v>0</v>
      </c>
      <c r="AM119" s="2">
        <v>1502.5</v>
      </c>
      <c r="AN119" s="2">
        <v>23497.5</v>
      </c>
      <c r="AO119">
        <v>0</v>
      </c>
      <c r="AP119" t="s">
        <v>45</v>
      </c>
      <c r="AQ119" t="s">
        <v>612</v>
      </c>
      <c r="AR119" t="s">
        <v>46</v>
      </c>
    </row>
    <row r="120" spans="1:44">
      <c r="A120" t="s">
        <v>613</v>
      </c>
      <c r="B120" t="s">
        <v>614</v>
      </c>
      <c r="C120" t="s">
        <v>615</v>
      </c>
      <c r="D120" t="s">
        <v>616</v>
      </c>
      <c r="E120">
        <v>40207</v>
      </c>
      <c r="F120" t="s">
        <v>40</v>
      </c>
      <c r="G120" t="s">
        <v>526</v>
      </c>
      <c r="H120" t="s">
        <v>556</v>
      </c>
      <c r="I120" s="1" t="s">
        <v>43</v>
      </c>
      <c r="J120" t="s">
        <v>44</v>
      </c>
      <c r="K120">
        <v>200019607595988</v>
      </c>
      <c r="L120" s="2">
        <v>25000</v>
      </c>
      <c r="M120" s="2">
        <v>25000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717.5</v>
      </c>
      <c r="Y120">
        <v>760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25</v>
      </c>
      <c r="AH120">
        <f t="shared" si="1"/>
        <v>0</v>
      </c>
      <c r="AI120">
        <v>0</v>
      </c>
      <c r="AJ120">
        <v>0</v>
      </c>
      <c r="AK120">
        <v>0</v>
      </c>
      <c r="AL120">
        <v>0</v>
      </c>
      <c r="AM120" s="2">
        <v>1502.5</v>
      </c>
      <c r="AN120" s="2">
        <v>23497.5</v>
      </c>
      <c r="AO120">
        <v>0</v>
      </c>
      <c r="AP120" t="s">
        <v>45</v>
      </c>
      <c r="AQ120" t="s">
        <v>290</v>
      </c>
      <c r="AR120" t="s">
        <v>46</v>
      </c>
    </row>
    <row r="121" spans="1:44">
      <c r="A121" t="s">
        <v>617</v>
      </c>
      <c r="B121" t="s">
        <v>618</v>
      </c>
      <c r="C121" t="s">
        <v>619</v>
      </c>
      <c r="D121" t="s">
        <v>620</v>
      </c>
      <c r="E121">
        <v>37954</v>
      </c>
      <c r="F121" t="s">
        <v>40</v>
      </c>
      <c r="G121" t="s">
        <v>526</v>
      </c>
      <c r="H121" t="s">
        <v>621</v>
      </c>
      <c r="I121" t="s">
        <v>43</v>
      </c>
      <c r="J121" t="s">
        <v>44</v>
      </c>
      <c r="K121" s="1">
        <v>200019606006725</v>
      </c>
      <c r="L121" s="2">
        <v>15000</v>
      </c>
      <c r="M121" s="2">
        <v>15000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430.5</v>
      </c>
      <c r="Y121">
        <v>456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25</v>
      </c>
      <c r="AH121">
        <f t="shared" si="1"/>
        <v>0</v>
      </c>
      <c r="AI121">
        <v>0</v>
      </c>
      <c r="AJ121">
        <v>0</v>
      </c>
      <c r="AK121">
        <v>0</v>
      </c>
      <c r="AL121">
        <v>0</v>
      </c>
      <c r="AM121">
        <v>911.5</v>
      </c>
      <c r="AN121" s="2">
        <v>14088.5</v>
      </c>
      <c r="AO121">
        <v>0</v>
      </c>
      <c r="AP121" t="s">
        <v>52</v>
      </c>
      <c r="AQ121" t="s">
        <v>622</v>
      </c>
      <c r="AR121" t="s">
        <v>46</v>
      </c>
    </row>
    <row r="122" spans="1:44">
      <c r="A122" t="s">
        <v>623</v>
      </c>
      <c r="B122" t="s">
        <v>624</v>
      </c>
      <c r="C122" t="s">
        <v>625</v>
      </c>
      <c r="D122" t="s">
        <v>626</v>
      </c>
      <c r="E122">
        <v>37910</v>
      </c>
      <c r="F122" t="s">
        <v>40</v>
      </c>
      <c r="G122" t="s">
        <v>526</v>
      </c>
      <c r="H122" t="s">
        <v>627</v>
      </c>
      <c r="I122" s="1" t="s">
        <v>43</v>
      </c>
      <c r="J122" t="s">
        <v>44</v>
      </c>
      <c r="K122" s="1">
        <v>200019604668152</v>
      </c>
      <c r="L122" s="2">
        <v>35000</v>
      </c>
      <c r="M122" s="2">
        <v>35000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2">
        <v>1004.5</v>
      </c>
      <c r="Y122" s="2">
        <v>1064</v>
      </c>
      <c r="Z122">
        <v>0</v>
      </c>
      <c r="AA122">
        <v>0</v>
      </c>
      <c r="AB122" s="2">
        <v>5000</v>
      </c>
      <c r="AC122">
        <v>0</v>
      </c>
      <c r="AD122">
        <v>0</v>
      </c>
      <c r="AE122">
        <v>0</v>
      </c>
      <c r="AF122">
        <v>0</v>
      </c>
      <c r="AG122">
        <v>25</v>
      </c>
      <c r="AH122">
        <f t="shared" si="1"/>
        <v>0</v>
      </c>
      <c r="AI122">
        <v>0</v>
      </c>
      <c r="AJ122">
        <v>0</v>
      </c>
      <c r="AK122">
        <v>0</v>
      </c>
      <c r="AL122">
        <v>0</v>
      </c>
      <c r="AM122" s="2">
        <v>7093.5</v>
      </c>
      <c r="AN122" s="2">
        <v>27906.5</v>
      </c>
      <c r="AO122">
        <v>0</v>
      </c>
      <c r="AP122" t="s">
        <v>52</v>
      </c>
      <c r="AQ122" t="s">
        <v>46</v>
      </c>
      <c r="AR122" t="s">
        <v>46</v>
      </c>
    </row>
    <row r="123" spans="1:44">
      <c r="A123" t="s">
        <v>628</v>
      </c>
      <c r="B123" t="s">
        <v>629</v>
      </c>
      <c r="C123" t="s">
        <v>630</v>
      </c>
      <c r="D123" t="s">
        <v>631</v>
      </c>
      <c r="E123">
        <v>37350</v>
      </c>
      <c r="F123" t="s">
        <v>40</v>
      </c>
      <c r="G123" t="s">
        <v>526</v>
      </c>
      <c r="H123" t="s">
        <v>123</v>
      </c>
      <c r="I123" t="s">
        <v>43</v>
      </c>
      <c r="J123" t="s">
        <v>44</v>
      </c>
      <c r="K123" s="1">
        <v>200019603481064</v>
      </c>
      <c r="L123" s="2">
        <v>60000</v>
      </c>
      <c r="M123" s="2">
        <v>60000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3486.65</v>
      </c>
      <c r="X123" s="2">
        <v>1722</v>
      </c>
      <c r="Y123" s="2">
        <v>1824</v>
      </c>
      <c r="Z123">
        <v>0</v>
      </c>
      <c r="AA123" s="2">
        <v>1349.63</v>
      </c>
      <c r="AB123">
        <v>0</v>
      </c>
      <c r="AC123">
        <v>50</v>
      </c>
      <c r="AD123">
        <v>0</v>
      </c>
      <c r="AE123">
        <v>0</v>
      </c>
      <c r="AF123">
        <v>0</v>
      </c>
      <c r="AG123">
        <v>25</v>
      </c>
      <c r="AH123">
        <f t="shared" si="1"/>
        <v>0</v>
      </c>
      <c r="AI123">
        <v>0</v>
      </c>
      <c r="AJ123">
        <v>0</v>
      </c>
      <c r="AK123">
        <v>0</v>
      </c>
      <c r="AL123">
        <v>0</v>
      </c>
      <c r="AM123" s="2">
        <v>8457.2800000000007</v>
      </c>
      <c r="AN123" s="2">
        <v>51542.720000000001</v>
      </c>
      <c r="AO123">
        <v>0</v>
      </c>
      <c r="AP123" t="s">
        <v>52</v>
      </c>
      <c r="AQ123" t="s">
        <v>46</v>
      </c>
      <c r="AR123" t="s">
        <v>46</v>
      </c>
    </row>
    <row r="124" spans="1:44">
      <c r="A124" t="s">
        <v>632</v>
      </c>
      <c r="B124" t="s">
        <v>633</v>
      </c>
      <c r="C124" t="s">
        <v>634</v>
      </c>
      <c r="D124" t="s">
        <v>635</v>
      </c>
      <c r="E124">
        <v>37397</v>
      </c>
      <c r="F124" t="s">
        <v>40</v>
      </c>
      <c r="G124" t="s">
        <v>526</v>
      </c>
      <c r="H124" t="s">
        <v>556</v>
      </c>
      <c r="I124" s="1" t="s">
        <v>43</v>
      </c>
      <c r="J124" t="s">
        <v>44</v>
      </c>
      <c r="K124">
        <v>200019603706908</v>
      </c>
      <c r="L124" s="2">
        <v>35000</v>
      </c>
      <c r="M124" s="2">
        <v>35000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">
        <v>1004.5</v>
      </c>
      <c r="Y124" s="2">
        <v>1064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25</v>
      </c>
      <c r="AH124">
        <f t="shared" si="1"/>
        <v>50</v>
      </c>
      <c r="AI124">
        <v>0</v>
      </c>
      <c r="AJ124">
        <v>0</v>
      </c>
      <c r="AK124">
        <v>0</v>
      </c>
      <c r="AL124">
        <v>0</v>
      </c>
      <c r="AM124" s="2">
        <v>2093.5</v>
      </c>
      <c r="AN124" s="2">
        <v>32906.5</v>
      </c>
      <c r="AO124">
        <v>0</v>
      </c>
      <c r="AP124" t="s">
        <v>52</v>
      </c>
      <c r="AQ124" t="s">
        <v>46</v>
      </c>
      <c r="AR124" t="s">
        <v>46</v>
      </c>
    </row>
    <row r="125" spans="1:44">
      <c r="A125" t="s">
        <v>636</v>
      </c>
      <c r="B125" t="s">
        <v>637</v>
      </c>
      <c r="C125" t="s">
        <v>638</v>
      </c>
      <c r="D125" t="s">
        <v>639</v>
      </c>
      <c r="E125">
        <v>37817</v>
      </c>
      <c r="F125" t="s">
        <v>40</v>
      </c>
      <c r="G125" t="s">
        <v>526</v>
      </c>
      <c r="H125" t="s">
        <v>640</v>
      </c>
      <c r="I125" t="s">
        <v>43</v>
      </c>
      <c r="J125" t="s">
        <v>44</v>
      </c>
      <c r="K125" s="1">
        <v>200019604431024</v>
      </c>
      <c r="L125" s="2">
        <v>30000</v>
      </c>
      <c r="M125" s="2">
        <v>30000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861</v>
      </c>
      <c r="Y125">
        <v>912</v>
      </c>
      <c r="Z125" s="2">
        <v>5759.34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25</v>
      </c>
      <c r="AH125">
        <f t="shared" si="1"/>
        <v>0</v>
      </c>
      <c r="AI125">
        <v>0</v>
      </c>
      <c r="AJ125">
        <v>0</v>
      </c>
      <c r="AK125">
        <v>0</v>
      </c>
      <c r="AL125">
        <v>0</v>
      </c>
      <c r="AM125" s="2">
        <v>7557.34</v>
      </c>
      <c r="AN125" s="2">
        <v>22442.66</v>
      </c>
      <c r="AO125">
        <v>0</v>
      </c>
      <c r="AP125" t="s">
        <v>45</v>
      </c>
      <c r="AQ125" t="s">
        <v>46</v>
      </c>
      <c r="AR125" t="s">
        <v>46</v>
      </c>
    </row>
    <row r="126" spans="1:44">
      <c r="A126" t="s">
        <v>641</v>
      </c>
      <c r="B126" t="s">
        <v>642</v>
      </c>
      <c r="C126" t="s">
        <v>643</v>
      </c>
      <c r="D126" t="s">
        <v>644</v>
      </c>
      <c r="E126">
        <v>21628</v>
      </c>
      <c r="F126" t="s">
        <v>40</v>
      </c>
      <c r="G126" t="s">
        <v>526</v>
      </c>
      <c r="H126" t="s">
        <v>645</v>
      </c>
      <c r="I126" t="s">
        <v>43</v>
      </c>
      <c r="J126" t="s">
        <v>44</v>
      </c>
      <c r="K126" s="1">
        <v>200013200259259</v>
      </c>
      <c r="L126" s="2">
        <v>135000</v>
      </c>
      <c r="M126" s="2">
        <v>135000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19858.37</v>
      </c>
      <c r="X126" s="2">
        <v>3874.5</v>
      </c>
      <c r="Y126" s="2">
        <v>4104</v>
      </c>
      <c r="Z126" s="2">
        <v>1919.78</v>
      </c>
      <c r="AA126">
        <v>0</v>
      </c>
      <c r="AB126" s="2">
        <v>1000</v>
      </c>
      <c r="AC126">
        <v>500</v>
      </c>
      <c r="AD126">
        <v>0</v>
      </c>
      <c r="AE126">
        <v>0</v>
      </c>
      <c r="AF126">
        <v>0</v>
      </c>
      <c r="AG126">
        <v>25</v>
      </c>
      <c r="AH126">
        <f t="shared" si="1"/>
        <v>0</v>
      </c>
      <c r="AI126">
        <v>0</v>
      </c>
      <c r="AJ126">
        <v>0</v>
      </c>
      <c r="AK126">
        <v>0</v>
      </c>
      <c r="AL126">
        <v>0</v>
      </c>
      <c r="AM126" s="2">
        <v>31281.65</v>
      </c>
      <c r="AN126" s="2">
        <v>103718.35</v>
      </c>
      <c r="AO126">
        <v>0</v>
      </c>
      <c r="AP126" t="s">
        <v>45</v>
      </c>
      <c r="AQ126" t="s">
        <v>46</v>
      </c>
      <c r="AR126" t="s">
        <v>46</v>
      </c>
    </row>
    <row r="127" spans="1:44">
      <c r="A127" t="s">
        <v>646</v>
      </c>
      <c r="B127" t="s">
        <v>647</v>
      </c>
      <c r="C127" t="s">
        <v>648</v>
      </c>
      <c r="D127" t="s">
        <v>649</v>
      </c>
      <c r="E127">
        <v>37651</v>
      </c>
      <c r="F127" t="s">
        <v>40</v>
      </c>
      <c r="G127" t="s">
        <v>526</v>
      </c>
      <c r="H127" t="s">
        <v>650</v>
      </c>
      <c r="I127" t="s">
        <v>43</v>
      </c>
      <c r="J127" t="s">
        <v>44</v>
      </c>
      <c r="K127" s="1">
        <v>200019604332137</v>
      </c>
      <c r="L127" s="2">
        <v>25000</v>
      </c>
      <c r="M127" s="2">
        <v>25000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717.5</v>
      </c>
      <c r="Y127">
        <v>760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25</v>
      </c>
      <c r="AH127">
        <f t="shared" si="1"/>
        <v>500</v>
      </c>
      <c r="AI127">
        <v>0</v>
      </c>
      <c r="AJ127">
        <v>0</v>
      </c>
      <c r="AK127">
        <v>0</v>
      </c>
      <c r="AL127">
        <v>0</v>
      </c>
      <c r="AM127" s="2">
        <v>1502.5</v>
      </c>
      <c r="AN127" s="2">
        <v>23497.5</v>
      </c>
      <c r="AO127">
        <v>0</v>
      </c>
      <c r="AP127" t="s">
        <v>52</v>
      </c>
      <c r="AQ127" t="s">
        <v>46</v>
      </c>
      <c r="AR127" t="s">
        <v>46</v>
      </c>
    </row>
    <row r="128" spans="1:44">
      <c r="A128" t="s">
        <v>651</v>
      </c>
      <c r="B128" t="s">
        <v>652</v>
      </c>
      <c r="C128" t="s">
        <v>653</v>
      </c>
      <c r="D128" t="s">
        <v>654</v>
      </c>
      <c r="E128">
        <v>37847</v>
      </c>
      <c r="F128" t="s">
        <v>40</v>
      </c>
      <c r="G128" t="s">
        <v>526</v>
      </c>
      <c r="H128" t="s">
        <v>655</v>
      </c>
      <c r="I128" s="1" t="s">
        <v>43</v>
      </c>
      <c r="J128" t="s">
        <v>44</v>
      </c>
      <c r="K128" s="1">
        <v>200019604546398</v>
      </c>
      <c r="L128" s="2">
        <v>20000</v>
      </c>
      <c r="M128" s="2">
        <v>20000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574</v>
      </c>
      <c r="Y128">
        <v>608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25</v>
      </c>
      <c r="AH128">
        <f t="shared" si="1"/>
        <v>0</v>
      </c>
      <c r="AI128">
        <v>0</v>
      </c>
      <c r="AJ128">
        <v>0</v>
      </c>
      <c r="AK128">
        <v>0</v>
      </c>
      <c r="AL128">
        <v>0</v>
      </c>
      <c r="AM128" s="2">
        <v>1207</v>
      </c>
      <c r="AN128" s="2">
        <v>18793</v>
      </c>
      <c r="AO128">
        <v>0</v>
      </c>
      <c r="AP128" t="s">
        <v>52</v>
      </c>
      <c r="AQ128" t="s">
        <v>46</v>
      </c>
      <c r="AR128" t="s">
        <v>46</v>
      </c>
    </row>
    <row r="129" spans="1:44">
      <c r="A129" t="s">
        <v>656</v>
      </c>
      <c r="B129" t="s">
        <v>657</v>
      </c>
      <c r="C129" t="s">
        <v>658</v>
      </c>
      <c r="D129" t="s">
        <v>659</v>
      </c>
      <c r="E129">
        <v>37402</v>
      </c>
      <c r="F129" t="s">
        <v>40</v>
      </c>
      <c r="G129" t="s">
        <v>526</v>
      </c>
      <c r="H129" t="s">
        <v>556</v>
      </c>
      <c r="I129" s="1" t="s">
        <v>43</v>
      </c>
      <c r="J129" t="s">
        <v>44</v>
      </c>
      <c r="K129" s="1">
        <v>200019603706897</v>
      </c>
      <c r="L129" s="2">
        <v>35000</v>
      </c>
      <c r="M129" s="2">
        <v>35000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2">
        <v>1004.5</v>
      </c>
      <c r="Y129" s="2">
        <v>1064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25</v>
      </c>
      <c r="AH129">
        <f t="shared" si="1"/>
        <v>0</v>
      </c>
      <c r="AI129">
        <v>0</v>
      </c>
      <c r="AJ129">
        <v>0</v>
      </c>
      <c r="AK129">
        <v>0</v>
      </c>
      <c r="AL129">
        <v>0</v>
      </c>
      <c r="AM129" s="2">
        <v>2093.5</v>
      </c>
      <c r="AN129" s="2">
        <v>32906.5</v>
      </c>
      <c r="AO129">
        <v>0</v>
      </c>
      <c r="AP129" t="s">
        <v>45</v>
      </c>
      <c r="AQ129" t="s">
        <v>46</v>
      </c>
      <c r="AR129" t="s">
        <v>46</v>
      </c>
    </row>
    <row r="130" spans="1:44">
      <c r="A130" t="s">
        <v>660</v>
      </c>
      <c r="B130" t="s">
        <v>661</v>
      </c>
      <c r="C130" t="s">
        <v>662</v>
      </c>
      <c r="D130" t="s">
        <v>663</v>
      </c>
      <c r="E130">
        <v>39532</v>
      </c>
      <c r="F130" t="s">
        <v>40</v>
      </c>
      <c r="G130" t="s">
        <v>526</v>
      </c>
      <c r="H130" t="s">
        <v>51</v>
      </c>
      <c r="I130" s="1" t="s">
        <v>43</v>
      </c>
      <c r="J130" t="s">
        <v>44</v>
      </c>
      <c r="K130" s="1">
        <v>200019606674067</v>
      </c>
      <c r="L130" s="2">
        <v>30000</v>
      </c>
      <c r="M130" s="2">
        <v>30000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861</v>
      </c>
      <c r="Y130">
        <v>912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25</v>
      </c>
      <c r="AH130">
        <f t="shared" si="1"/>
        <v>0</v>
      </c>
      <c r="AI130">
        <v>0</v>
      </c>
      <c r="AJ130">
        <v>0</v>
      </c>
      <c r="AK130">
        <v>0</v>
      </c>
      <c r="AL130">
        <v>0</v>
      </c>
      <c r="AM130" s="2">
        <v>1798</v>
      </c>
      <c r="AN130" s="2">
        <v>28202</v>
      </c>
      <c r="AO130">
        <v>0</v>
      </c>
      <c r="AP130" t="s">
        <v>45</v>
      </c>
      <c r="AQ130" t="s">
        <v>664</v>
      </c>
      <c r="AR130" t="s">
        <v>46</v>
      </c>
    </row>
    <row r="131" spans="1:44">
      <c r="A131" t="s">
        <v>665</v>
      </c>
      <c r="B131" t="s">
        <v>666</v>
      </c>
      <c r="C131" t="s">
        <v>667</v>
      </c>
      <c r="D131" t="s">
        <v>668</v>
      </c>
      <c r="E131">
        <v>37541</v>
      </c>
      <c r="F131" t="s">
        <v>40</v>
      </c>
      <c r="G131" t="s">
        <v>526</v>
      </c>
      <c r="H131" t="s">
        <v>669</v>
      </c>
      <c r="I131" t="s">
        <v>43</v>
      </c>
      <c r="J131" t="s">
        <v>44</v>
      </c>
      <c r="K131">
        <v>200019603919436</v>
      </c>
      <c r="L131" s="2">
        <v>25000</v>
      </c>
      <c r="M131" s="2">
        <v>25000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717.5</v>
      </c>
      <c r="Y131">
        <v>760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25</v>
      </c>
      <c r="AH131">
        <f t="shared" ref="AH131:AH194" si="2">AC130+AF130</f>
        <v>0</v>
      </c>
      <c r="AI131">
        <v>0</v>
      </c>
      <c r="AJ131">
        <v>0</v>
      </c>
      <c r="AK131">
        <v>0</v>
      </c>
      <c r="AL131">
        <v>0</v>
      </c>
      <c r="AM131" s="2">
        <v>1502.5</v>
      </c>
      <c r="AN131" s="2">
        <v>23497.5</v>
      </c>
      <c r="AO131">
        <v>0</v>
      </c>
      <c r="AP131" t="s">
        <v>52</v>
      </c>
      <c r="AQ131" t="s">
        <v>46</v>
      </c>
      <c r="AR131" t="s">
        <v>46</v>
      </c>
    </row>
    <row r="132" spans="1:44">
      <c r="A132" t="s">
        <v>670</v>
      </c>
      <c r="B132" t="s">
        <v>671</v>
      </c>
      <c r="C132" t="s">
        <v>672</v>
      </c>
      <c r="D132" t="s">
        <v>673</v>
      </c>
      <c r="E132">
        <v>37400</v>
      </c>
      <c r="F132" t="s">
        <v>40</v>
      </c>
      <c r="G132" t="s">
        <v>526</v>
      </c>
      <c r="H132" t="s">
        <v>674</v>
      </c>
      <c r="I132" s="1" t="s">
        <v>43</v>
      </c>
      <c r="J132" t="s">
        <v>44</v>
      </c>
      <c r="K132" s="1">
        <v>200019603706912</v>
      </c>
      <c r="L132" s="2">
        <v>50000</v>
      </c>
      <c r="M132" s="2">
        <v>50000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2">
        <v>1854</v>
      </c>
      <c r="X132" s="2">
        <v>1435</v>
      </c>
      <c r="Y132" s="2">
        <v>1520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25</v>
      </c>
      <c r="AH132">
        <f t="shared" si="2"/>
        <v>0</v>
      </c>
      <c r="AI132">
        <v>0</v>
      </c>
      <c r="AJ132">
        <v>0</v>
      </c>
      <c r="AK132">
        <v>0</v>
      </c>
      <c r="AL132">
        <v>0</v>
      </c>
      <c r="AM132" s="2">
        <v>4834</v>
      </c>
      <c r="AN132" s="2">
        <v>45166</v>
      </c>
      <c r="AO132">
        <v>0</v>
      </c>
      <c r="AP132" t="s">
        <v>45</v>
      </c>
      <c r="AQ132" t="s">
        <v>46</v>
      </c>
      <c r="AR132" t="s">
        <v>46</v>
      </c>
    </row>
    <row r="133" spans="1:44">
      <c r="A133" t="s">
        <v>675</v>
      </c>
      <c r="B133" t="s">
        <v>676</v>
      </c>
      <c r="C133" t="s">
        <v>677</v>
      </c>
      <c r="D133" t="s">
        <v>678</v>
      </c>
      <c r="E133">
        <v>38163</v>
      </c>
      <c r="F133" t="s">
        <v>40</v>
      </c>
      <c r="G133" t="s">
        <v>526</v>
      </c>
      <c r="H133" t="s">
        <v>679</v>
      </c>
      <c r="I133" t="s">
        <v>43</v>
      </c>
      <c r="J133" t="s">
        <v>44</v>
      </c>
      <c r="K133" s="1">
        <v>200019604959606</v>
      </c>
      <c r="L133" s="2">
        <v>20000</v>
      </c>
      <c r="M133" s="2">
        <v>20000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574</v>
      </c>
      <c r="Y133">
        <v>608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25</v>
      </c>
      <c r="AH133">
        <f t="shared" si="2"/>
        <v>0</v>
      </c>
      <c r="AI133">
        <v>0</v>
      </c>
      <c r="AJ133">
        <v>0</v>
      </c>
      <c r="AK133">
        <v>0</v>
      </c>
      <c r="AL133">
        <v>0</v>
      </c>
      <c r="AM133" s="2">
        <v>1207</v>
      </c>
      <c r="AN133" s="2">
        <v>18793</v>
      </c>
      <c r="AO133">
        <v>0</v>
      </c>
      <c r="AP133" t="s">
        <v>45</v>
      </c>
      <c r="AQ133" t="s">
        <v>46</v>
      </c>
      <c r="AR133" t="s">
        <v>46</v>
      </c>
    </row>
    <row r="134" spans="1:44">
      <c r="A134" t="s">
        <v>680</v>
      </c>
      <c r="B134" t="s">
        <v>681</v>
      </c>
      <c r="C134" t="s">
        <v>682</v>
      </c>
      <c r="D134" t="s">
        <v>683</v>
      </c>
      <c r="E134">
        <v>39531</v>
      </c>
      <c r="F134" t="s">
        <v>40</v>
      </c>
      <c r="G134" t="s">
        <v>526</v>
      </c>
      <c r="H134" t="s">
        <v>684</v>
      </c>
      <c r="I134" t="s">
        <v>43</v>
      </c>
      <c r="J134" t="s">
        <v>44</v>
      </c>
      <c r="K134">
        <v>200019606674070</v>
      </c>
      <c r="L134" s="2">
        <v>20000</v>
      </c>
      <c r="M134" s="2">
        <v>20000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574</v>
      </c>
      <c r="Y134">
        <v>608</v>
      </c>
      <c r="Z134">
        <v>0</v>
      </c>
      <c r="AA134">
        <v>0</v>
      </c>
      <c r="AB134" s="2">
        <v>2263.79</v>
      </c>
      <c r="AC134">
        <v>0</v>
      </c>
      <c r="AD134">
        <v>0</v>
      </c>
      <c r="AE134">
        <v>0</v>
      </c>
      <c r="AF134">
        <v>0</v>
      </c>
      <c r="AG134">
        <v>25</v>
      </c>
      <c r="AH134">
        <f t="shared" si="2"/>
        <v>0</v>
      </c>
      <c r="AI134">
        <v>0</v>
      </c>
      <c r="AJ134">
        <v>0</v>
      </c>
      <c r="AK134">
        <v>0</v>
      </c>
      <c r="AL134">
        <v>0</v>
      </c>
      <c r="AM134" s="2">
        <v>3470.79</v>
      </c>
      <c r="AN134" s="2">
        <v>16529.21</v>
      </c>
      <c r="AO134">
        <v>0</v>
      </c>
      <c r="AP134" t="s">
        <v>52</v>
      </c>
      <c r="AQ134" t="s">
        <v>664</v>
      </c>
      <c r="AR134" t="s">
        <v>46</v>
      </c>
    </row>
    <row r="135" spans="1:44">
      <c r="A135" t="s">
        <v>685</v>
      </c>
      <c r="B135" t="s">
        <v>686</v>
      </c>
      <c r="C135" t="s">
        <v>687</v>
      </c>
      <c r="D135" t="s">
        <v>688</v>
      </c>
      <c r="E135">
        <v>25282</v>
      </c>
      <c r="F135" t="s">
        <v>40</v>
      </c>
      <c r="G135" t="s">
        <v>526</v>
      </c>
      <c r="H135" t="s">
        <v>689</v>
      </c>
      <c r="I135" s="1" t="s">
        <v>43</v>
      </c>
      <c r="J135" t="s">
        <v>44</v>
      </c>
      <c r="K135" s="1">
        <v>200019604821570</v>
      </c>
      <c r="L135" s="2">
        <v>30000</v>
      </c>
      <c r="M135" s="2">
        <v>30000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861</v>
      </c>
      <c r="Y135">
        <v>912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25</v>
      </c>
      <c r="AH135">
        <f t="shared" si="2"/>
        <v>0</v>
      </c>
      <c r="AI135">
        <v>0</v>
      </c>
      <c r="AJ135">
        <v>0</v>
      </c>
      <c r="AK135">
        <v>0</v>
      </c>
      <c r="AL135">
        <v>0</v>
      </c>
      <c r="AM135" s="2">
        <v>1798</v>
      </c>
      <c r="AN135" s="2">
        <v>28202</v>
      </c>
      <c r="AO135">
        <v>0</v>
      </c>
      <c r="AP135" t="s">
        <v>45</v>
      </c>
      <c r="AQ135" t="s">
        <v>46</v>
      </c>
      <c r="AR135" t="s">
        <v>46</v>
      </c>
    </row>
    <row r="136" spans="1:44">
      <c r="A136" t="s">
        <v>690</v>
      </c>
      <c r="B136" t="s">
        <v>691</v>
      </c>
      <c r="C136" t="s">
        <v>692</v>
      </c>
      <c r="D136" t="s">
        <v>693</v>
      </c>
      <c r="E136">
        <v>30059</v>
      </c>
      <c r="F136" t="s">
        <v>40</v>
      </c>
      <c r="G136" t="s">
        <v>526</v>
      </c>
      <c r="H136" t="s">
        <v>556</v>
      </c>
      <c r="I136" s="1" t="s">
        <v>43</v>
      </c>
      <c r="J136" t="s">
        <v>44</v>
      </c>
      <c r="K136" s="1">
        <v>200019603706889</v>
      </c>
      <c r="L136" s="2">
        <v>35000</v>
      </c>
      <c r="M136" s="2">
        <v>35000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">
        <v>1004.5</v>
      </c>
      <c r="Y136" s="2">
        <v>1064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25</v>
      </c>
      <c r="AH136">
        <f t="shared" si="2"/>
        <v>0</v>
      </c>
      <c r="AI136">
        <v>0</v>
      </c>
      <c r="AJ136">
        <v>0</v>
      </c>
      <c r="AK136">
        <v>0</v>
      </c>
      <c r="AL136">
        <v>0</v>
      </c>
      <c r="AM136" s="2">
        <v>2093.5</v>
      </c>
      <c r="AN136" s="2">
        <v>32906.5</v>
      </c>
      <c r="AO136">
        <v>0</v>
      </c>
      <c r="AP136" t="s">
        <v>45</v>
      </c>
      <c r="AQ136" t="s">
        <v>46</v>
      </c>
      <c r="AR136" t="s">
        <v>46</v>
      </c>
    </row>
    <row r="137" spans="1:44">
      <c r="A137" t="s">
        <v>694</v>
      </c>
      <c r="B137" t="s">
        <v>695</v>
      </c>
      <c r="C137" t="s">
        <v>696</v>
      </c>
      <c r="D137" t="s">
        <v>697</v>
      </c>
      <c r="E137">
        <v>40180</v>
      </c>
      <c r="F137" t="s">
        <v>40</v>
      </c>
      <c r="G137" t="s">
        <v>526</v>
      </c>
      <c r="H137" t="s">
        <v>51</v>
      </c>
      <c r="I137" s="1" t="s">
        <v>43</v>
      </c>
      <c r="J137" t="s">
        <v>44</v>
      </c>
      <c r="K137">
        <v>200019607595998</v>
      </c>
      <c r="L137" s="2">
        <v>35000</v>
      </c>
      <c r="M137" s="2">
        <v>35000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">
        <v>1004.5</v>
      </c>
      <c r="Y137" s="2">
        <v>1064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25</v>
      </c>
      <c r="AH137">
        <f t="shared" si="2"/>
        <v>0</v>
      </c>
      <c r="AI137">
        <v>0</v>
      </c>
      <c r="AJ137">
        <v>0</v>
      </c>
      <c r="AK137">
        <v>0</v>
      </c>
      <c r="AL137">
        <v>0</v>
      </c>
      <c r="AM137" s="2">
        <v>2093.5</v>
      </c>
      <c r="AN137" s="2">
        <v>32906.5</v>
      </c>
      <c r="AO137">
        <v>0</v>
      </c>
      <c r="AP137" t="s">
        <v>45</v>
      </c>
      <c r="AQ137" t="s">
        <v>290</v>
      </c>
      <c r="AR137" t="s">
        <v>698</v>
      </c>
    </row>
    <row r="138" spans="1:44">
      <c r="A138" t="s">
        <v>699</v>
      </c>
      <c r="B138" t="s">
        <v>700</v>
      </c>
      <c r="C138" t="s">
        <v>701</v>
      </c>
      <c r="D138" t="s">
        <v>702</v>
      </c>
      <c r="E138">
        <v>37348</v>
      </c>
      <c r="F138" t="s">
        <v>40</v>
      </c>
      <c r="G138" t="s">
        <v>703</v>
      </c>
      <c r="H138" t="s">
        <v>92</v>
      </c>
      <c r="I138" s="1" t="s">
        <v>43</v>
      </c>
      <c r="J138" t="s">
        <v>44</v>
      </c>
      <c r="K138" s="1">
        <v>200019603481068</v>
      </c>
      <c r="L138" s="2">
        <v>100000</v>
      </c>
      <c r="M138" s="2">
        <v>100000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12105.44</v>
      </c>
      <c r="X138" s="2">
        <v>2870</v>
      </c>
      <c r="Y138" s="2">
        <v>3040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25</v>
      </c>
      <c r="AH138">
        <f t="shared" si="2"/>
        <v>0</v>
      </c>
      <c r="AI138">
        <v>0</v>
      </c>
      <c r="AJ138">
        <v>0</v>
      </c>
      <c r="AK138">
        <v>0</v>
      </c>
      <c r="AL138">
        <v>0</v>
      </c>
      <c r="AM138" s="2">
        <v>18040.439999999999</v>
      </c>
      <c r="AN138" s="2">
        <v>81959.56</v>
      </c>
      <c r="AO138">
        <v>0</v>
      </c>
      <c r="AP138" t="s">
        <v>45</v>
      </c>
      <c r="AQ138" t="s">
        <v>46</v>
      </c>
      <c r="AR138" t="s">
        <v>46</v>
      </c>
    </row>
    <row r="139" spans="1:44">
      <c r="A139" t="s">
        <v>704</v>
      </c>
      <c r="B139" t="s">
        <v>705</v>
      </c>
      <c r="C139" t="s">
        <v>706</v>
      </c>
      <c r="D139" t="s">
        <v>707</v>
      </c>
      <c r="E139">
        <v>39312</v>
      </c>
      <c r="F139" t="s">
        <v>40</v>
      </c>
      <c r="G139" t="s">
        <v>703</v>
      </c>
      <c r="H139" t="s">
        <v>708</v>
      </c>
      <c r="I139" t="s">
        <v>43</v>
      </c>
      <c r="J139" t="s">
        <v>44</v>
      </c>
      <c r="K139">
        <v>200019606411002</v>
      </c>
      <c r="L139" s="2">
        <v>65000</v>
      </c>
      <c r="M139" s="2">
        <v>65000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4427.55</v>
      </c>
      <c r="X139" s="2">
        <v>1865.5</v>
      </c>
      <c r="Y139" s="2">
        <v>1976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25</v>
      </c>
      <c r="AH139">
        <f t="shared" si="2"/>
        <v>0</v>
      </c>
      <c r="AI139">
        <v>0</v>
      </c>
      <c r="AJ139">
        <v>0</v>
      </c>
      <c r="AK139">
        <v>0</v>
      </c>
      <c r="AL139">
        <v>0</v>
      </c>
      <c r="AM139" s="2">
        <v>8294.0499999999993</v>
      </c>
      <c r="AN139" s="2">
        <v>56705.95</v>
      </c>
      <c r="AO139">
        <v>0</v>
      </c>
      <c r="AP139" t="s">
        <v>52</v>
      </c>
      <c r="AQ139" t="s">
        <v>709</v>
      </c>
      <c r="AR139" t="s">
        <v>46</v>
      </c>
    </row>
    <row r="140" spans="1:44">
      <c r="A140" t="s">
        <v>710</v>
      </c>
      <c r="B140" t="s">
        <v>711</v>
      </c>
      <c r="C140" t="s">
        <v>712</v>
      </c>
      <c r="D140" t="s">
        <v>713</v>
      </c>
      <c r="E140">
        <v>34112</v>
      </c>
      <c r="F140" t="s">
        <v>40</v>
      </c>
      <c r="G140" t="s">
        <v>714</v>
      </c>
      <c r="H140" t="s">
        <v>175</v>
      </c>
      <c r="I140" s="1" t="s">
        <v>43</v>
      </c>
      <c r="J140" t="s">
        <v>44</v>
      </c>
      <c r="K140" s="1">
        <v>200019601065220</v>
      </c>
      <c r="L140" s="2">
        <v>90000</v>
      </c>
      <c r="M140" s="2">
        <v>90000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9753.19</v>
      </c>
      <c r="X140" s="2">
        <v>2583</v>
      </c>
      <c r="Y140" s="2">
        <v>2736</v>
      </c>
      <c r="Z140">
        <v>0</v>
      </c>
      <c r="AA140" s="2">
        <v>1349.63</v>
      </c>
      <c r="AB140" s="2">
        <v>1000</v>
      </c>
      <c r="AC140">
        <v>0</v>
      </c>
      <c r="AD140">
        <v>0</v>
      </c>
      <c r="AE140">
        <v>0</v>
      </c>
      <c r="AF140">
        <v>0</v>
      </c>
      <c r="AG140">
        <v>25</v>
      </c>
      <c r="AH140">
        <f t="shared" si="2"/>
        <v>0</v>
      </c>
      <c r="AI140">
        <v>0</v>
      </c>
      <c r="AJ140">
        <v>0</v>
      </c>
      <c r="AK140">
        <v>0</v>
      </c>
      <c r="AL140">
        <v>0</v>
      </c>
      <c r="AM140" s="2">
        <v>17446.82</v>
      </c>
      <c r="AN140" s="2">
        <v>72553.179999999993</v>
      </c>
      <c r="AO140">
        <v>0</v>
      </c>
      <c r="AP140" t="s">
        <v>45</v>
      </c>
      <c r="AQ140" t="s">
        <v>46</v>
      </c>
      <c r="AR140" t="s">
        <v>46</v>
      </c>
    </row>
    <row r="141" spans="1:44">
      <c r="A141" t="s">
        <v>715</v>
      </c>
      <c r="B141" t="s">
        <v>716</v>
      </c>
      <c r="C141" t="s">
        <v>717</v>
      </c>
      <c r="D141" t="s">
        <v>718</v>
      </c>
      <c r="E141">
        <v>23537</v>
      </c>
      <c r="F141" t="s">
        <v>40</v>
      </c>
      <c r="G141" t="s">
        <v>714</v>
      </c>
      <c r="H141" t="s">
        <v>398</v>
      </c>
      <c r="I141" s="1" t="s">
        <v>43</v>
      </c>
      <c r="J141" t="s">
        <v>44</v>
      </c>
      <c r="K141" s="1">
        <v>200013200253899</v>
      </c>
      <c r="L141" s="2">
        <v>37000</v>
      </c>
      <c r="M141" s="2">
        <v>37000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19.25</v>
      </c>
      <c r="X141" s="2">
        <v>1061.9000000000001</v>
      </c>
      <c r="Y141" s="2">
        <v>1124.8</v>
      </c>
      <c r="Z141">
        <v>0</v>
      </c>
      <c r="AA141">
        <v>0</v>
      </c>
      <c r="AB141" s="2">
        <v>12263.37</v>
      </c>
      <c r="AC141">
        <v>0</v>
      </c>
      <c r="AD141">
        <v>0</v>
      </c>
      <c r="AE141">
        <v>0</v>
      </c>
      <c r="AF141">
        <v>0</v>
      </c>
      <c r="AG141">
        <v>25</v>
      </c>
      <c r="AH141">
        <f t="shared" si="2"/>
        <v>0</v>
      </c>
      <c r="AI141">
        <v>0</v>
      </c>
      <c r="AJ141">
        <v>0</v>
      </c>
      <c r="AK141">
        <v>0</v>
      </c>
      <c r="AL141">
        <v>0</v>
      </c>
      <c r="AM141" s="2">
        <v>14494.32</v>
      </c>
      <c r="AN141" s="2">
        <v>22505.68</v>
      </c>
      <c r="AO141">
        <v>0</v>
      </c>
      <c r="AP141" t="s">
        <v>52</v>
      </c>
      <c r="AQ141" t="s">
        <v>46</v>
      </c>
      <c r="AR141" t="s">
        <v>46</v>
      </c>
    </row>
    <row r="142" spans="1:44">
      <c r="A142" t="s">
        <v>719</v>
      </c>
      <c r="B142" t="s">
        <v>720</v>
      </c>
      <c r="C142" t="s">
        <v>721</v>
      </c>
      <c r="D142" t="s">
        <v>722</v>
      </c>
      <c r="E142">
        <v>26740</v>
      </c>
      <c r="F142" t="s">
        <v>40</v>
      </c>
      <c r="G142" t="s">
        <v>714</v>
      </c>
      <c r="H142" t="s">
        <v>51</v>
      </c>
      <c r="I142" s="1" t="s">
        <v>43</v>
      </c>
      <c r="J142" t="s">
        <v>44</v>
      </c>
      <c r="K142">
        <v>200013200253750</v>
      </c>
      <c r="L142" s="2">
        <v>30000</v>
      </c>
      <c r="M142" s="2">
        <v>30000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861</v>
      </c>
      <c r="Y142">
        <v>912</v>
      </c>
      <c r="Z142" s="2">
        <v>1919.78</v>
      </c>
      <c r="AA142" s="2">
        <v>1349.63</v>
      </c>
      <c r="AB142" s="2">
        <v>4032.73</v>
      </c>
      <c r="AC142">
        <v>0</v>
      </c>
      <c r="AD142">
        <v>0</v>
      </c>
      <c r="AE142">
        <v>0</v>
      </c>
      <c r="AF142">
        <v>0</v>
      </c>
      <c r="AG142">
        <v>25</v>
      </c>
      <c r="AH142">
        <f t="shared" si="2"/>
        <v>0</v>
      </c>
      <c r="AI142">
        <v>0</v>
      </c>
      <c r="AJ142">
        <v>0</v>
      </c>
      <c r="AK142">
        <v>0</v>
      </c>
      <c r="AL142">
        <v>0</v>
      </c>
      <c r="AM142" s="2">
        <v>9100.14</v>
      </c>
      <c r="AN142" s="2">
        <v>20899.86</v>
      </c>
      <c r="AO142">
        <v>0</v>
      </c>
      <c r="AP142" t="s">
        <v>45</v>
      </c>
      <c r="AQ142" t="s">
        <v>46</v>
      </c>
      <c r="AR142" t="s">
        <v>46</v>
      </c>
    </row>
    <row r="143" spans="1:44">
      <c r="A143" t="s">
        <v>723</v>
      </c>
      <c r="B143" t="s">
        <v>724</v>
      </c>
      <c r="C143" t="s">
        <v>725</v>
      </c>
      <c r="D143" t="s">
        <v>726</v>
      </c>
      <c r="E143">
        <v>39192</v>
      </c>
      <c r="F143" t="s">
        <v>40</v>
      </c>
      <c r="G143" t="s">
        <v>727</v>
      </c>
      <c r="H143" t="s">
        <v>728</v>
      </c>
      <c r="I143" s="1" t="s">
        <v>43</v>
      </c>
      <c r="J143" t="s">
        <v>44</v>
      </c>
      <c r="K143" s="1">
        <v>200019606339639</v>
      </c>
      <c r="L143" s="2">
        <v>38000</v>
      </c>
      <c r="M143" s="2">
        <v>38000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160.38</v>
      </c>
      <c r="X143" s="2">
        <v>1090.5999999999999</v>
      </c>
      <c r="Y143" s="2">
        <v>1155.2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25</v>
      </c>
      <c r="AH143">
        <f t="shared" si="2"/>
        <v>0</v>
      </c>
      <c r="AI143">
        <v>0</v>
      </c>
      <c r="AJ143">
        <v>0</v>
      </c>
      <c r="AK143">
        <v>0</v>
      </c>
      <c r="AL143">
        <v>0</v>
      </c>
      <c r="AM143" s="2">
        <v>2431.1799999999998</v>
      </c>
      <c r="AN143" s="2">
        <v>35568.82</v>
      </c>
      <c r="AO143">
        <v>0</v>
      </c>
      <c r="AP143" t="s">
        <v>52</v>
      </c>
      <c r="AQ143" t="s">
        <v>46</v>
      </c>
      <c r="AR143" t="s">
        <v>46</v>
      </c>
    </row>
    <row r="144" spans="1:44">
      <c r="A144" t="s">
        <v>729</v>
      </c>
      <c r="B144" t="s">
        <v>730</v>
      </c>
      <c r="C144" t="s">
        <v>731</v>
      </c>
      <c r="D144" t="s">
        <v>732</v>
      </c>
      <c r="E144">
        <v>39191</v>
      </c>
      <c r="F144" t="s">
        <v>40</v>
      </c>
      <c r="G144" t="s">
        <v>727</v>
      </c>
      <c r="H144" t="s">
        <v>398</v>
      </c>
      <c r="I144" t="s">
        <v>43</v>
      </c>
      <c r="J144" t="s">
        <v>44</v>
      </c>
      <c r="K144">
        <v>200019606339636</v>
      </c>
      <c r="L144" s="2">
        <v>35000</v>
      </c>
      <c r="M144" s="2">
        <v>35000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2">
        <v>1004.5</v>
      </c>
      <c r="Y144" s="2">
        <v>1064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25</v>
      </c>
      <c r="AH144">
        <f t="shared" si="2"/>
        <v>0</v>
      </c>
      <c r="AI144">
        <v>0</v>
      </c>
      <c r="AJ144">
        <v>0</v>
      </c>
      <c r="AK144">
        <v>0</v>
      </c>
      <c r="AL144">
        <v>0</v>
      </c>
      <c r="AM144" s="2">
        <v>2093.5</v>
      </c>
      <c r="AN144" s="2">
        <v>32906.5</v>
      </c>
      <c r="AO144">
        <v>0</v>
      </c>
      <c r="AP144" t="s">
        <v>52</v>
      </c>
      <c r="AQ144" t="s">
        <v>733</v>
      </c>
      <c r="AR144" t="s">
        <v>290</v>
      </c>
    </row>
    <row r="145" spans="1:44">
      <c r="A145" t="s">
        <v>734</v>
      </c>
      <c r="B145" t="s">
        <v>735</v>
      </c>
      <c r="C145" t="s">
        <v>736</v>
      </c>
      <c r="D145" t="s">
        <v>737</v>
      </c>
      <c r="E145">
        <v>39190</v>
      </c>
      <c r="F145" t="s">
        <v>40</v>
      </c>
      <c r="G145" t="s">
        <v>727</v>
      </c>
      <c r="H145" t="s">
        <v>142</v>
      </c>
      <c r="I145" s="1" t="s">
        <v>43</v>
      </c>
      <c r="J145" t="s">
        <v>44</v>
      </c>
      <c r="K145" s="1">
        <v>200019606339628</v>
      </c>
      <c r="L145" s="2">
        <v>100000</v>
      </c>
      <c r="M145" s="2">
        <v>100000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2">
        <v>12105.44</v>
      </c>
      <c r="X145" s="2">
        <v>2870</v>
      </c>
      <c r="Y145" s="2">
        <v>3040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25</v>
      </c>
      <c r="AH145">
        <f t="shared" si="2"/>
        <v>0</v>
      </c>
      <c r="AI145">
        <v>0</v>
      </c>
      <c r="AJ145">
        <v>0</v>
      </c>
      <c r="AK145">
        <v>0</v>
      </c>
      <c r="AL145">
        <v>0</v>
      </c>
      <c r="AM145" s="2">
        <v>18040.439999999999</v>
      </c>
      <c r="AN145" s="2">
        <v>81959.56</v>
      </c>
      <c r="AO145">
        <v>0</v>
      </c>
      <c r="AP145" t="s">
        <v>45</v>
      </c>
      <c r="AQ145" t="s">
        <v>733</v>
      </c>
      <c r="AR145" t="s">
        <v>290</v>
      </c>
    </row>
    <row r="146" spans="1:44">
      <c r="A146" t="s">
        <v>738</v>
      </c>
      <c r="B146" t="s">
        <v>739</v>
      </c>
      <c r="C146" t="s">
        <v>740</v>
      </c>
      <c r="D146" t="s">
        <v>741</v>
      </c>
      <c r="E146">
        <v>37523</v>
      </c>
      <c r="F146" t="s">
        <v>40</v>
      </c>
      <c r="G146" t="s">
        <v>727</v>
      </c>
      <c r="H146" t="s">
        <v>742</v>
      </c>
      <c r="I146" s="1" t="s">
        <v>43</v>
      </c>
      <c r="J146" t="s">
        <v>44</v>
      </c>
      <c r="K146" s="1">
        <v>200019603919421</v>
      </c>
      <c r="L146" s="2">
        <v>120000</v>
      </c>
      <c r="M146" s="2">
        <v>120000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2">
        <v>16809.939999999999</v>
      </c>
      <c r="X146" s="2">
        <v>3444</v>
      </c>
      <c r="Y146" s="2">
        <v>3648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25</v>
      </c>
      <c r="AH146">
        <f t="shared" si="2"/>
        <v>0</v>
      </c>
      <c r="AI146">
        <v>0</v>
      </c>
      <c r="AJ146">
        <v>0</v>
      </c>
      <c r="AK146">
        <v>0</v>
      </c>
      <c r="AL146">
        <v>0</v>
      </c>
      <c r="AM146" s="2">
        <v>23926.94</v>
      </c>
      <c r="AN146" s="2">
        <v>96073.06</v>
      </c>
      <c r="AO146">
        <v>0</v>
      </c>
      <c r="AP146" t="s">
        <v>45</v>
      </c>
      <c r="AQ146" t="s">
        <v>46</v>
      </c>
      <c r="AR146" t="s">
        <v>46</v>
      </c>
    </row>
    <row r="147" spans="1:44">
      <c r="A147" t="s">
        <v>743</v>
      </c>
      <c r="B147" t="s">
        <v>744</v>
      </c>
      <c r="C147" t="s">
        <v>745</v>
      </c>
      <c r="D147" t="s">
        <v>746</v>
      </c>
      <c r="E147">
        <v>37813</v>
      </c>
      <c r="F147" t="s">
        <v>40</v>
      </c>
      <c r="G147" t="s">
        <v>747</v>
      </c>
      <c r="H147" t="s">
        <v>748</v>
      </c>
      <c r="I147" s="1" t="s">
        <v>43</v>
      </c>
      <c r="J147" t="s">
        <v>44</v>
      </c>
      <c r="K147" s="1">
        <v>200019604254698</v>
      </c>
      <c r="L147" s="2">
        <v>50000</v>
      </c>
      <c r="M147" s="2">
        <v>50000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1854</v>
      </c>
      <c r="X147" s="2">
        <v>1435</v>
      </c>
      <c r="Y147" s="2">
        <v>1520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25</v>
      </c>
      <c r="AH147">
        <f t="shared" si="2"/>
        <v>0</v>
      </c>
      <c r="AI147">
        <v>0</v>
      </c>
      <c r="AJ147">
        <v>0</v>
      </c>
      <c r="AK147">
        <v>0</v>
      </c>
      <c r="AL147">
        <v>0</v>
      </c>
      <c r="AM147" s="2">
        <v>4834</v>
      </c>
      <c r="AN147" s="2">
        <v>45166</v>
      </c>
      <c r="AO147">
        <v>0</v>
      </c>
      <c r="AP147" t="s">
        <v>52</v>
      </c>
      <c r="AQ147" t="s">
        <v>46</v>
      </c>
      <c r="AR147" t="s">
        <v>46</v>
      </c>
    </row>
    <row r="148" spans="1:44">
      <c r="A148" t="s">
        <v>749</v>
      </c>
      <c r="B148" t="s">
        <v>750</v>
      </c>
      <c r="C148" t="s">
        <v>751</v>
      </c>
      <c r="D148" t="s">
        <v>752</v>
      </c>
      <c r="E148">
        <v>37806</v>
      </c>
      <c r="F148" t="s">
        <v>40</v>
      </c>
      <c r="G148" t="s">
        <v>747</v>
      </c>
      <c r="H148" t="s">
        <v>753</v>
      </c>
      <c r="I148" s="1" t="s">
        <v>43</v>
      </c>
      <c r="J148" t="s">
        <v>44</v>
      </c>
      <c r="K148" s="1">
        <v>200019604254686</v>
      </c>
      <c r="L148" s="2">
        <v>50000</v>
      </c>
      <c r="M148" s="2">
        <v>50000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1854</v>
      </c>
      <c r="X148" s="2">
        <v>1435</v>
      </c>
      <c r="Y148" s="2">
        <v>1520</v>
      </c>
      <c r="Z148">
        <v>0</v>
      </c>
      <c r="AA148">
        <v>0</v>
      </c>
      <c r="AB148" s="2">
        <v>7916.16</v>
      </c>
      <c r="AC148">
        <v>0</v>
      </c>
      <c r="AD148">
        <v>0</v>
      </c>
      <c r="AE148">
        <v>0</v>
      </c>
      <c r="AF148">
        <v>0</v>
      </c>
      <c r="AG148">
        <v>25</v>
      </c>
      <c r="AH148">
        <f t="shared" si="2"/>
        <v>0</v>
      </c>
      <c r="AI148">
        <v>0</v>
      </c>
      <c r="AJ148">
        <v>0</v>
      </c>
      <c r="AK148">
        <v>0</v>
      </c>
      <c r="AL148">
        <v>0</v>
      </c>
      <c r="AM148" s="2">
        <v>12750.16</v>
      </c>
      <c r="AN148" s="2">
        <v>37249.839999999997</v>
      </c>
      <c r="AO148">
        <v>0</v>
      </c>
      <c r="AP148" t="s">
        <v>52</v>
      </c>
      <c r="AQ148" t="s">
        <v>46</v>
      </c>
      <c r="AR148" t="s">
        <v>46</v>
      </c>
    </row>
    <row r="149" spans="1:44">
      <c r="A149" t="s">
        <v>754</v>
      </c>
      <c r="B149" t="s">
        <v>755</v>
      </c>
      <c r="C149" t="s">
        <v>756</v>
      </c>
      <c r="D149" t="s">
        <v>757</v>
      </c>
      <c r="E149">
        <v>37805</v>
      </c>
      <c r="F149" t="s">
        <v>40</v>
      </c>
      <c r="G149" t="s">
        <v>747</v>
      </c>
      <c r="H149" t="s">
        <v>758</v>
      </c>
      <c r="I149" s="1" t="s">
        <v>43</v>
      </c>
      <c r="J149" t="s">
        <v>44</v>
      </c>
      <c r="K149" s="1">
        <v>200019604254715</v>
      </c>
      <c r="L149" s="2">
        <v>50000</v>
      </c>
      <c r="M149" s="2">
        <v>50000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1854</v>
      </c>
      <c r="X149" s="2">
        <v>1435</v>
      </c>
      <c r="Y149" s="2">
        <v>1520</v>
      </c>
      <c r="Z149">
        <v>0</v>
      </c>
      <c r="AA149">
        <v>0</v>
      </c>
      <c r="AB149" s="2">
        <v>8729.02</v>
      </c>
      <c r="AC149">
        <v>0</v>
      </c>
      <c r="AD149">
        <v>0</v>
      </c>
      <c r="AE149">
        <v>0</v>
      </c>
      <c r="AF149">
        <v>0</v>
      </c>
      <c r="AG149">
        <v>25</v>
      </c>
      <c r="AH149">
        <f t="shared" si="2"/>
        <v>0</v>
      </c>
      <c r="AI149">
        <v>0</v>
      </c>
      <c r="AJ149">
        <v>0</v>
      </c>
      <c r="AK149">
        <v>0</v>
      </c>
      <c r="AL149">
        <v>0</v>
      </c>
      <c r="AM149" s="2">
        <v>13563.02</v>
      </c>
      <c r="AN149" s="2">
        <v>36436.980000000003</v>
      </c>
      <c r="AO149">
        <v>0</v>
      </c>
      <c r="AP149" t="s">
        <v>52</v>
      </c>
      <c r="AQ149" t="s">
        <v>46</v>
      </c>
      <c r="AR149" t="s">
        <v>46</v>
      </c>
    </row>
    <row r="150" spans="1:44">
      <c r="A150" t="s">
        <v>759</v>
      </c>
      <c r="B150" t="s">
        <v>760</v>
      </c>
      <c r="C150" t="s">
        <v>761</v>
      </c>
      <c r="D150" t="s">
        <v>762</v>
      </c>
      <c r="E150">
        <v>37815</v>
      </c>
      <c r="F150" t="s">
        <v>40</v>
      </c>
      <c r="G150" t="s">
        <v>747</v>
      </c>
      <c r="H150" t="s">
        <v>763</v>
      </c>
      <c r="I150" t="s">
        <v>43</v>
      </c>
      <c r="J150" t="s">
        <v>44</v>
      </c>
      <c r="K150">
        <v>200019604254682</v>
      </c>
      <c r="L150" s="2">
        <v>50000</v>
      </c>
      <c r="M150" s="2">
        <v>50000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1854</v>
      </c>
      <c r="X150" s="2">
        <v>1435</v>
      </c>
      <c r="Y150" s="2">
        <v>1520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25</v>
      </c>
      <c r="AH150">
        <f t="shared" si="2"/>
        <v>0</v>
      </c>
      <c r="AI150">
        <v>0</v>
      </c>
      <c r="AJ150">
        <v>0</v>
      </c>
      <c r="AK150">
        <v>0</v>
      </c>
      <c r="AL150">
        <v>0</v>
      </c>
      <c r="AM150" s="2">
        <v>4834</v>
      </c>
      <c r="AN150" s="2">
        <v>45166</v>
      </c>
      <c r="AO150">
        <v>0</v>
      </c>
      <c r="AP150" t="s">
        <v>52</v>
      </c>
      <c r="AQ150" t="s">
        <v>46</v>
      </c>
      <c r="AR150" t="s">
        <v>46</v>
      </c>
    </row>
    <row r="151" spans="1:44">
      <c r="A151" t="s">
        <v>764</v>
      </c>
      <c r="B151" t="s">
        <v>765</v>
      </c>
      <c r="C151" t="s">
        <v>766</v>
      </c>
      <c r="D151" t="s">
        <v>767</v>
      </c>
      <c r="E151">
        <v>37809</v>
      </c>
      <c r="F151" t="s">
        <v>40</v>
      </c>
      <c r="G151" t="s">
        <v>747</v>
      </c>
      <c r="H151" t="s">
        <v>768</v>
      </c>
      <c r="I151" s="1" t="s">
        <v>43</v>
      </c>
      <c r="J151" t="s">
        <v>44</v>
      </c>
      <c r="K151">
        <v>200019604254710</v>
      </c>
      <c r="L151" s="2">
        <v>50000</v>
      </c>
      <c r="M151" s="2">
        <v>50000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1854</v>
      </c>
      <c r="X151" s="2">
        <v>1435</v>
      </c>
      <c r="Y151" s="2">
        <v>1520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25</v>
      </c>
      <c r="AH151">
        <f t="shared" si="2"/>
        <v>0</v>
      </c>
      <c r="AI151">
        <v>0</v>
      </c>
      <c r="AJ151">
        <v>0</v>
      </c>
      <c r="AK151">
        <v>0</v>
      </c>
      <c r="AL151">
        <v>0</v>
      </c>
      <c r="AM151" s="2">
        <v>4834</v>
      </c>
      <c r="AN151" s="2">
        <v>45166</v>
      </c>
      <c r="AO151">
        <v>0</v>
      </c>
      <c r="AP151" t="s">
        <v>45</v>
      </c>
      <c r="AQ151" t="s">
        <v>46</v>
      </c>
      <c r="AR151" t="s">
        <v>46</v>
      </c>
    </row>
    <row r="152" spans="1:44">
      <c r="A152" t="s">
        <v>769</v>
      </c>
      <c r="B152" t="s">
        <v>770</v>
      </c>
      <c r="C152" t="s">
        <v>771</v>
      </c>
      <c r="D152" t="s">
        <v>772</v>
      </c>
      <c r="E152">
        <v>37814</v>
      </c>
      <c r="F152" t="s">
        <v>40</v>
      </c>
      <c r="G152" t="s">
        <v>747</v>
      </c>
      <c r="H152" t="s">
        <v>763</v>
      </c>
      <c r="I152" s="1" t="s">
        <v>43</v>
      </c>
      <c r="J152" t="s">
        <v>44</v>
      </c>
      <c r="K152" s="1">
        <v>200019604254706</v>
      </c>
      <c r="L152" s="2">
        <v>50000</v>
      </c>
      <c r="M152" s="2">
        <v>50000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1854</v>
      </c>
      <c r="X152" s="2">
        <v>1435</v>
      </c>
      <c r="Y152" s="2">
        <v>1520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25</v>
      </c>
      <c r="AH152">
        <f t="shared" si="2"/>
        <v>0</v>
      </c>
      <c r="AI152">
        <v>0</v>
      </c>
      <c r="AJ152">
        <v>0</v>
      </c>
      <c r="AK152">
        <v>0</v>
      </c>
      <c r="AL152">
        <v>0</v>
      </c>
      <c r="AM152" s="2">
        <v>4834</v>
      </c>
      <c r="AN152" s="2">
        <v>45166</v>
      </c>
      <c r="AO152">
        <v>0</v>
      </c>
      <c r="AP152" t="s">
        <v>52</v>
      </c>
      <c r="AQ152" t="s">
        <v>46</v>
      </c>
      <c r="AR152" t="s">
        <v>46</v>
      </c>
    </row>
    <row r="153" spans="1:44">
      <c r="A153" t="s">
        <v>773</v>
      </c>
      <c r="B153" t="s">
        <v>774</v>
      </c>
      <c r="C153" t="s">
        <v>775</v>
      </c>
      <c r="D153" t="s">
        <v>776</v>
      </c>
      <c r="E153">
        <v>37810</v>
      </c>
      <c r="F153" t="s">
        <v>40</v>
      </c>
      <c r="G153" t="s">
        <v>747</v>
      </c>
      <c r="H153" t="s">
        <v>777</v>
      </c>
      <c r="I153" s="1" t="s">
        <v>43</v>
      </c>
      <c r="J153" t="s">
        <v>44</v>
      </c>
      <c r="K153">
        <v>200019604254684</v>
      </c>
      <c r="L153" s="2">
        <v>50000</v>
      </c>
      <c r="M153" s="2">
        <v>50000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1854</v>
      </c>
      <c r="X153" s="2">
        <v>1435</v>
      </c>
      <c r="Y153" s="2">
        <v>1520</v>
      </c>
      <c r="Z153">
        <v>0</v>
      </c>
      <c r="AA153">
        <v>0</v>
      </c>
      <c r="AB153" s="2">
        <v>19465.63</v>
      </c>
      <c r="AC153">
        <v>0</v>
      </c>
      <c r="AD153">
        <v>0</v>
      </c>
      <c r="AE153">
        <v>0</v>
      </c>
      <c r="AF153">
        <v>0</v>
      </c>
      <c r="AG153">
        <v>25</v>
      </c>
      <c r="AH153">
        <f t="shared" si="2"/>
        <v>0</v>
      </c>
      <c r="AI153">
        <v>0</v>
      </c>
      <c r="AJ153">
        <v>0</v>
      </c>
      <c r="AK153">
        <v>0</v>
      </c>
      <c r="AL153">
        <v>0</v>
      </c>
      <c r="AM153" s="2">
        <v>24299.63</v>
      </c>
      <c r="AN153" s="2">
        <v>25700.37</v>
      </c>
      <c r="AO153">
        <v>0</v>
      </c>
      <c r="AP153" t="s">
        <v>45</v>
      </c>
      <c r="AQ153" t="s">
        <v>46</v>
      </c>
      <c r="AR153" t="s">
        <v>46</v>
      </c>
    </row>
    <row r="154" spans="1:44">
      <c r="A154" t="s">
        <v>778</v>
      </c>
      <c r="B154" t="s">
        <v>779</v>
      </c>
      <c r="C154" t="s">
        <v>780</v>
      </c>
      <c r="D154" t="s">
        <v>781</v>
      </c>
      <c r="E154">
        <v>37807</v>
      </c>
      <c r="F154" t="s">
        <v>40</v>
      </c>
      <c r="G154" t="s">
        <v>747</v>
      </c>
      <c r="H154" t="s">
        <v>782</v>
      </c>
      <c r="I154" s="1" t="s">
        <v>43</v>
      </c>
      <c r="J154" t="s">
        <v>44</v>
      </c>
      <c r="K154" s="1">
        <v>200019604254712</v>
      </c>
      <c r="L154" s="2">
        <v>50000</v>
      </c>
      <c r="M154" s="2">
        <v>50000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1854</v>
      </c>
      <c r="X154" s="2">
        <v>1435</v>
      </c>
      <c r="Y154" s="2">
        <v>1520</v>
      </c>
      <c r="Z154">
        <v>0</v>
      </c>
      <c r="AA154">
        <v>0</v>
      </c>
      <c r="AB154" s="2">
        <v>5000</v>
      </c>
      <c r="AC154">
        <v>0</v>
      </c>
      <c r="AD154">
        <v>0</v>
      </c>
      <c r="AE154">
        <v>0</v>
      </c>
      <c r="AF154">
        <v>0</v>
      </c>
      <c r="AG154">
        <v>25</v>
      </c>
      <c r="AH154">
        <f t="shared" si="2"/>
        <v>0</v>
      </c>
      <c r="AI154">
        <v>0</v>
      </c>
      <c r="AJ154">
        <v>0</v>
      </c>
      <c r="AK154">
        <v>0</v>
      </c>
      <c r="AL154">
        <v>0</v>
      </c>
      <c r="AM154" s="2">
        <v>9834</v>
      </c>
      <c r="AN154" s="2">
        <v>40166</v>
      </c>
      <c r="AO154">
        <v>0</v>
      </c>
      <c r="AP154" t="s">
        <v>52</v>
      </c>
      <c r="AQ154" t="s">
        <v>46</v>
      </c>
      <c r="AR154" t="s">
        <v>46</v>
      </c>
    </row>
    <row r="155" spans="1:44">
      <c r="A155" t="s">
        <v>783</v>
      </c>
      <c r="B155" t="s">
        <v>784</v>
      </c>
      <c r="C155" t="s">
        <v>785</v>
      </c>
      <c r="D155" t="s">
        <v>786</v>
      </c>
      <c r="E155">
        <v>37812</v>
      </c>
      <c r="F155" t="s">
        <v>40</v>
      </c>
      <c r="G155" t="s">
        <v>747</v>
      </c>
      <c r="H155" t="s">
        <v>787</v>
      </c>
      <c r="I155" s="1" t="s">
        <v>43</v>
      </c>
      <c r="J155" t="s">
        <v>44</v>
      </c>
      <c r="K155" s="1">
        <v>200019604254690</v>
      </c>
      <c r="L155" s="2">
        <v>50000</v>
      </c>
      <c r="M155" s="2">
        <v>50000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1854</v>
      </c>
      <c r="X155" s="2">
        <v>1435</v>
      </c>
      <c r="Y155" s="2">
        <v>1520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25</v>
      </c>
      <c r="AH155">
        <f t="shared" si="2"/>
        <v>0</v>
      </c>
      <c r="AI155">
        <v>0</v>
      </c>
      <c r="AJ155">
        <v>0</v>
      </c>
      <c r="AK155">
        <v>0</v>
      </c>
      <c r="AL155">
        <v>0</v>
      </c>
      <c r="AM155" s="2">
        <v>4834</v>
      </c>
      <c r="AN155" s="2">
        <v>45166</v>
      </c>
      <c r="AO155">
        <v>0</v>
      </c>
      <c r="AP155" t="s">
        <v>45</v>
      </c>
      <c r="AQ155" t="s">
        <v>46</v>
      </c>
      <c r="AR155" t="s">
        <v>46</v>
      </c>
    </row>
    <row r="156" spans="1:44">
      <c r="A156" t="s">
        <v>788</v>
      </c>
      <c r="B156" t="s">
        <v>789</v>
      </c>
      <c r="C156" t="s">
        <v>790</v>
      </c>
      <c r="D156" t="s">
        <v>791</v>
      </c>
      <c r="E156">
        <v>37808</v>
      </c>
      <c r="F156" t="s">
        <v>40</v>
      </c>
      <c r="G156" t="s">
        <v>747</v>
      </c>
      <c r="H156" t="s">
        <v>792</v>
      </c>
      <c r="I156" s="1" t="s">
        <v>43</v>
      </c>
      <c r="J156" t="s">
        <v>44</v>
      </c>
      <c r="K156" s="1">
        <v>200019604254693</v>
      </c>
      <c r="L156" s="2">
        <v>50000</v>
      </c>
      <c r="M156" s="2">
        <v>50000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1566.03</v>
      </c>
      <c r="X156" s="2">
        <v>1435</v>
      </c>
      <c r="Y156" s="2">
        <v>1520</v>
      </c>
      <c r="Z156" s="2">
        <v>1919.78</v>
      </c>
      <c r="AA156">
        <v>0</v>
      </c>
      <c r="AB156" s="2">
        <v>8000</v>
      </c>
      <c r="AC156">
        <v>0</v>
      </c>
      <c r="AD156">
        <v>0</v>
      </c>
      <c r="AE156">
        <v>0</v>
      </c>
      <c r="AF156">
        <v>0</v>
      </c>
      <c r="AG156">
        <v>25</v>
      </c>
      <c r="AH156">
        <f t="shared" si="2"/>
        <v>0</v>
      </c>
      <c r="AI156">
        <v>0</v>
      </c>
      <c r="AJ156">
        <v>0</v>
      </c>
      <c r="AK156">
        <v>0</v>
      </c>
      <c r="AL156">
        <v>0</v>
      </c>
      <c r="AM156" s="2">
        <v>14465.81</v>
      </c>
      <c r="AN156" s="2">
        <v>35534.19</v>
      </c>
      <c r="AO156">
        <v>0</v>
      </c>
      <c r="AP156" t="s">
        <v>52</v>
      </c>
      <c r="AQ156" t="s">
        <v>46</v>
      </c>
      <c r="AR156" t="s">
        <v>46</v>
      </c>
    </row>
    <row r="157" spans="1:44">
      <c r="A157" t="s">
        <v>793</v>
      </c>
      <c r="B157" t="s">
        <v>794</v>
      </c>
      <c r="C157" t="s">
        <v>795</v>
      </c>
      <c r="D157" t="s">
        <v>796</v>
      </c>
      <c r="E157">
        <v>37811</v>
      </c>
      <c r="F157" t="s">
        <v>40</v>
      </c>
      <c r="G157" t="s">
        <v>747</v>
      </c>
      <c r="H157" t="s">
        <v>787</v>
      </c>
      <c r="I157" s="1" t="s">
        <v>43</v>
      </c>
      <c r="J157" t="s">
        <v>44</v>
      </c>
      <c r="K157">
        <v>200019604254680</v>
      </c>
      <c r="L157" s="2">
        <v>50000</v>
      </c>
      <c r="M157" s="2">
        <v>50000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1854</v>
      </c>
      <c r="X157" s="2">
        <v>1435</v>
      </c>
      <c r="Y157" s="2">
        <v>1520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25</v>
      </c>
      <c r="AH157">
        <f t="shared" si="2"/>
        <v>0</v>
      </c>
      <c r="AI157">
        <v>0</v>
      </c>
      <c r="AJ157">
        <v>0</v>
      </c>
      <c r="AK157">
        <v>0</v>
      </c>
      <c r="AL157">
        <v>0</v>
      </c>
      <c r="AM157" s="2">
        <v>4834</v>
      </c>
      <c r="AN157" s="2">
        <v>45166</v>
      </c>
      <c r="AO157">
        <v>0</v>
      </c>
      <c r="AP157" t="s">
        <v>52</v>
      </c>
      <c r="AQ157" t="s">
        <v>46</v>
      </c>
      <c r="AR157" t="s">
        <v>46</v>
      </c>
    </row>
    <row r="158" spans="1:44">
      <c r="A158" t="s">
        <v>797</v>
      </c>
      <c r="B158" t="s">
        <v>798</v>
      </c>
      <c r="C158" t="s">
        <v>799</v>
      </c>
      <c r="D158" t="s">
        <v>800</v>
      </c>
      <c r="E158">
        <v>37331</v>
      </c>
      <c r="F158" t="s">
        <v>40</v>
      </c>
      <c r="G158" t="s">
        <v>801</v>
      </c>
      <c r="H158" t="s">
        <v>175</v>
      </c>
      <c r="I158" s="1" t="s">
        <v>43</v>
      </c>
      <c r="J158" t="s">
        <v>44</v>
      </c>
      <c r="K158" s="1">
        <v>200019603475882</v>
      </c>
      <c r="L158" s="2">
        <v>90000</v>
      </c>
      <c r="M158" s="2">
        <v>90000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2">
        <v>9753.19</v>
      </c>
      <c r="X158" s="2">
        <v>2583</v>
      </c>
      <c r="Y158" s="2">
        <v>2736</v>
      </c>
      <c r="Z158">
        <v>0</v>
      </c>
      <c r="AA158">
        <v>0</v>
      </c>
      <c r="AB158" s="2">
        <v>31152.05</v>
      </c>
      <c r="AC158">
        <v>100</v>
      </c>
      <c r="AD158">
        <v>0</v>
      </c>
      <c r="AE158">
        <v>0</v>
      </c>
      <c r="AF158">
        <v>0</v>
      </c>
      <c r="AG158">
        <v>25</v>
      </c>
      <c r="AH158">
        <f t="shared" si="2"/>
        <v>0</v>
      </c>
      <c r="AI158">
        <v>0</v>
      </c>
      <c r="AJ158">
        <v>0</v>
      </c>
      <c r="AK158">
        <v>0</v>
      </c>
      <c r="AL158">
        <v>0</v>
      </c>
      <c r="AM158" s="2">
        <v>46349.24</v>
      </c>
      <c r="AN158" s="2">
        <v>43650.76</v>
      </c>
      <c r="AO158">
        <v>0</v>
      </c>
      <c r="AP158" t="s">
        <v>45</v>
      </c>
      <c r="AQ158" t="s">
        <v>46</v>
      </c>
      <c r="AR158" t="s">
        <v>46</v>
      </c>
    </row>
    <row r="159" spans="1:44">
      <c r="A159" t="s">
        <v>802</v>
      </c>
      <c r="B159" t="s">
        <v>803</v>
      </c>
      <c r="C159" t="s">
        <v>804</v>
      </c>
      <c r="D159" t="s">
        <v>805</v>
      </c>
      <c r="E159">
        <v>40528</v>
      </c>
      <c r="F159" t="s">
        <v>40</v>
      </c>
      <c r="G159" t="s">
        <v>801</v>
      </c>
      <c r="H159" t="s">
        <v>51</v>
      </c>
      <c r="I159" t="s">
        <v>43</v>
      </c>
      <c r="J159" t="s">
        <v>44</v>
      </c>
      <c r="K159" s="1">
        <v>200019608873761</v>
      </c>
      <c r="L159" s="2">
        <v>45000</v>
      </c>
      <c r="M159" s="2">
        <v>45000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1148.33</v>
      </c>
      <c r="X159" s="2">
        <v>1291.5</v>
      </c>
      <c r="Y159" s="2">
        <v>1368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25</v>
      </c>
      <c r="AH159">
        <f t="shared" si="2"/>
        <v>100</v>
      </c>
      <c r="AI159">
        <v>0</v>
      </c>
      <c r="AJ159">
        <v>0</v>
      </c>
      <c r="AK159">
        <v>0</v>
      </c>
      <c r="AL159">
        <v>0</v>
      </c>
      <c r="AM159" s="2">
        <v>3832.83</v>
      </c>
      <c r="AN159" s="2">
        <v>41167.17</v>
      </c>
      <c r="AO159">
        <v>0</v>
      </c>
      <c r="AP159" t="s">
        <v>52</v>
      </c>
      <c r="AQ159" t="s">
        <v>480</v>
      </c>
      <c r="AR159" t="s">
        <v>46</v>
      </c>
    </row>
    <row r="160" spans="1:44">
      <c r="A160" t="s">
        <v>806</v>
      </c>
      <c r="B160" t="s">
        <v>807</v>
      </c>
      <c r="C160" t="s">
        <v>808</v>
      </c>
      <c r="D160" t="s">
        <v>809</v>
      </c>
      <c r="E160">
        <v>40519</v>
      </c>
      <c r="F160" t="s">
        <v>40</v>
      </c>
      <c r="G160" t="s">
        <v>810</v>
      </c>
      <c r="H160" t="s">
        <v>51</v>
      </c>
      <c r="I160" s="1" t="s">
        <v>43</v>
      </c>
      <c r="J160" t="s">
        <v>44</v>
      </c>
      <c r="K160" s="1">
        <v>200019608873759</v>
      </c>
      <c r="L160" s="2">
        <v>40000</v>
      </c>
      <c r="M160" s="2">
        <v>40000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442.65</v>
      </c>
      <c r="X160" s="2">
        <v>1148</v>
      </c>
      <c r="Y160" s="2">
        <v>1216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25</v>
      </c>
      <c r="AH160">
        <f t="shared" si="2"/>
        <v>0</v>
      </c>
      <c r="AI160">
        <v>0</v>
      </c>
      <c r="AJ160">
        <v>0</v>
      </c>
      <c r="AK160">
        <v>0</v>
      </c>
      <c r="AL160">
        <v>0</v>
      </c>
      <c r="AM160" s="2">
        <v>2831.65</v>
      </c>
      <c r="AN160" s="2">
        <v>37168.35</v>
      </c>
      <c r="AO160">
        <v>0</v>
      </c>
      <c r="AP160" t="s">
        <v>45</v>
      </c>
      <c r="AQ160" t="s">
        <v>480</v>
      </c>
      <c r="AR160" t="s">
        <v>46</v>
      </c>
    </row>
    <row r="161" spans="1:44">
      <c r="A161" t="s">
        <v>811</v>
      </c>
      <c r="B161" t="s">
        <v>812</v>
      </c>
      <c r="C161" t="s">
        <v>813</v>
      </c>
      <c r="D161" t="s">
        <v>814</v>
      </c>
      <c r="E161">
        <v>40782</v>
      </c>
      <c r="F161" t="s">
        <v>40</v>
      </c>
      <c r="G161" t="s">
        <v>810</v>
      </c>
      <c r="H161" t="s">
        <v>51</v>
      </c>
      <c r="I161" s="1" t="s">
        <v>43</v>
      </c>
      <c r="J161" t="s">
        <v>44</v>
      </c>
      <c r="K161">
        <v>200019608961482</v>
      </c>
      <c r="L161" s="2">
        <v>35000</v>
      </c>
      <c r="M161" s="2">
        <v>35000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 s="2">
        <v>1004.5</v>
      </c>
      <c r="Y161" s="2">
        <v>1064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25</v>
      </c>
      <c r="AH161">
        <f t="shared" si="2"/>
        <v>0</v>
      </c>
      <c r="AI161">
        <v>0</v>
      </c>
      <c r="AJ161">
        <v>0</v>
      </c>
      <c r="AK161">
        <v>0</v>
      </c>
      <c r="AL161">
        <v>0</v>
      </c>
      <c r="AM161" s="2">
        <v>2093.5</v>
      </c>
      <c r="AN161" s="2">
        <v>32906.5</v>
      </c>
      <c r="AO161">
        <v>0</v>
      </c>
      <c r="AP161" t="s">
        <v>45</v>
      </c>
      <c r="AQ161" t="s">
        <v>815</v>
      </c>
      <c r="AR161" t="s">
        <v>46</v>
      </c>
    </row>
    <row r="162" spans="1:44">
      <c r="A162" t="s">
        <v>816</v>
      </c>
      <c r="B162" t="s">
        <v>817</v>
      </c>
      <c r="C162" t="s">
        <v>818</v>
      </c>
      <c r="D162" t="s">
        <v>819</v>
      </c>
      <c r="E162">
        <v>40773</v>
      </c>
      <c r="F162" t="s">
        <v>40</v>
      </c>
      <c r="G162" t="s">
        <v>820</v>
      </c>
      <c r="H162" t="s">
        <v>51</v>
      </c>
      <c r="I162" s="1" t="s">
        <v>43</v>
      </c>
      <c r="J162" t="s">
        <v>44</v>
      </c>
      <c r="K162" s="1">
        <v>200019608873754</v>
      </c>
      <c r="L162" s="2">
        <v>35000</v>
      </c>
      <c r="M162" s="2">
        <v>35000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s="2">
        <v>1004.5</v>
      </c>
      <c r="Y162" s="2">
        <v>1064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25</v>
      </c>
      <c r="AH162">
        <f t="shared" si="2"/>
        <v>0</v>
      </c>
      <c r="AI162">
        <v>0</v>
      </c>
      <c r="AJ162">
        <v>0</v>
      </c>
      <c r="AK162">
        <v>0</v>
      </c>
      <c r="AL162">
        <v>0</v>
      </c>
      <c r="AM162" s="2">
        <v>2093.5</v>
      </c>
      <c r="AN162" s="2">
        <v>32906.5</v>
      </c>
      <c r="AO162">
        <v>0</v>
      </c>
      <c r="AP162" t="s">
        <v>52</v>
      </c>
      <c r="AQ162" t="s">
        <v>480</v>
      </c>
      <c r="AR162" t="s">
        <v>46</v>
      </c>
    </row>
    <row r="163" spans="1:44">
      <c r="A163" t="s">
        <v>821</v>
      </c>
      <c r="B163" t="s">
        <v>822</v>
      </c>
      <c r="C163" t="s">
        <v>823</v>
      </c>
      <c r="D163" t="s">
        <v>824</v>
      </c>
      <c r="E163">
        <v>2060</v>
      </c>
      <c r="F163" t="s">
        <v>40</v>
      </c>
      <c r="G163" t="s">
        <v>825</v>
      </c>
      <c r="H163" t="s">
        <v>175</v>
      </c>
      <c r="I163" s="1" t="s">
        <v>43</v>
      </c>
      <c r="J163" t="s">
        <v>44</v>
      </c>
      <c r="K163" s="1">
        <v>200013200259165</v>
      </c>
      <c r="L163" s="2">
        <v>65000</v>
      </c>
      <c r="M163" s="2">
        <v>65000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4427.55</v>
      </c>
      <c r="X163" s="2">
        <v>1865.5</v>
      </c>
      <c r="Y163" s="2">
        <v>1976</v>
      </c>
      <c r="Z163">
        <v>0</v>
      </c>
      <c r="AA163">
        <v>0</v>
      </c>
      <c r="AB163" s="2">
        <v>26419.53</v>
      </c>
      <c r="AC163">
        <v>0</v>
      </c>
      <c r="AD163">
        <v>0</v>
      </c>
      <c r="AE163">
        <v>0</v>
      </c>
      <c r="AF163">
        <v>0</v>
      </c>
      <c r="AG163">
        <v>25</v>
      </c>
      <c r="AH163">
        <f t="shared" si="2"/>
        <v>0</v>
      </c>
      <c r="AI163">
        <v>0</v>
      </c>
      <c r="AJ163">
        <v>0</v>
      </c>
      <c r="AK163">
        <v>0</v>
      </c>
      <c r="AL163">
        <v>0</v>
      </c>
      <c r="AM163" s="2">
        <v>34713.58</v>
      </c>
      <c r="AN163" s="2">
        <v>30286.42</v>
      </c>
      <c r="AO163">
        <v>0</v>
      </c>
      <c r="AP163" t="s">
        <v>52</v>
      </c>
      <c r="AQ163" t="s">
        <v>46</v>
      </c>
      <c r="AR163" t="s">
        <v>46</v>
      </c>
    </row>
    <row r="164" spans="1:44">
      <c r="A164" t="s">
        <v>826</v>
      </c>
      <c r="B164" t="s">
        <v>827</v>
      </c>
      <c r="C164" t="s">
        <v>828</v>
      </c>
      <c r="D164" t="s">
        <v>829</v>
      </c>
      <c r="E164">
        <v>19805</v>
      </c>
      <c r="F164" t="s">
        <v>40</v>
      </c>
      <c r="G164" t="s">
        <v>830</v>
      </c>
      <c r="H164" t="s">
        <v>175</v>
      </c>
      <c r="I164" s="1" t="s">
        <v>43</v>
      </c>
      <c r="J164" t="s">
        <v>44</v>
      </c>
      <c r="K164">
        <v>200013200286510</v>
      </c>
      <c r="L164" s="2">
        <v>65000</v>
      </c>
      <c r="M164" s="2">
        <v>65000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4427.55</v>
      </c>
      <c r="X164" s="2">
        <v>1865.5</v>
      </c>
      <c r="Y164" s="2">
        <v>1976</v>
      </c>
      <c r="Z164">
        <v>0</v>
      </c>
      <c r="AA164" s="2">
        <v>1349.63</v>
      </c>
      <c r="AB164" s="2">
        <v>2988.16</v>
      </c>
      <c r="AC164">
        <v>500</v>
      </c>
      <c r="AD164">
        <v>0</v>
      </c>
      <c r="AE164">
        <v>0</v>
      </c>
      <c r="AF164">
        <v>0</v>
      </c>
      <c r="AG164">
        <v>25</v>
      </c>
      <c r="AH164">
        <f t="shared" si="2"/>
        <v>0</v>
      </c>
      <c r="AI164">
        <v>0</v>
      </c>
      <c r="AJ164">
        <v>0</v>
      </c>
      <c r="AK164">
        <v>0</v>
      </c>
      <c r="AL164">
        <v>0</v>
      </c>
      <c r="AM164" s="2">
        <v>13131.84</v>
      </c>
      <c r="AN164" s="2">
        <v>51868.160000000003</v>
      </c>
      <c r="AO164">
        <v>0</v>
      </c>
      <c r="AP164" t="s">
        <v>45</v>
      </c>
      <c r="AQ164" t="s">
        <v>46</v>
      </c>
      <c r="AR164" t="s">
        <v>46</v>
      </c>
    </row>
    <row r="165" spans="1:44">
      <c r="A165" t="s">
        <v>831</v>
      </c>
      <c r="B165" t="s">
        <v>832</v>
      </c>
      <c r="C165" t="s">
        <v>833</v>
      </c>
      <c r="D165" t="s">
        <v>834</v>
      </c>
      <c r="E165">
        <v>40721</v>
      </c>
      <c r="F165" t="s">
        <v>40</v>
      </c>
      <c r="G165" t="s">
        <v>830</v>
      </c>
      <c r="H165" t="s">
        <v>835</v>
      </c>
      <c r="I165" t="s">
        <v>43</v>
      </c>
      <c r="J165" t="s">
        <v>44</v>
      </c>
      <c r="K165" s="1">
        <v>200019608527244</v>
      </c>
      <c r="L165" s="2">
        <v>25000</v>
      </c>
      <c r="M165" s="2">
        <v>25000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717.5</v>
      </c>
      <c r="Y165">
        <v>760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25</v>
      </c>
      <c r="AH165">
        <f t="shared" si="2"/>
        <v>500</v>
      </c>
      <c r="AI165">
        <v>0</v>
      </c>
      <c r="AJ165">
        <v>0</v>
      </c>
      <c r="AK165">
        <v>0</v>
      </c>
      <c r="AL165">
        <v>0</v>
      </c>
      <c r="AM165" s="2">
        <v>1502.5</v>
      </c>
      <c r="AN165" s="2">
        <v>23497.5</v>
      </c>
      <c r="AO165">
        <v>0</v>
      </c>
      <c r="AP165" t="s">
        <v>45</v>
      </c>
      <c r="AQ165" t="s">
        <v>422</v>
      </c>
      <c r="AR165" t="s">
        <v>46</v>
      </c>
    </row>
    <row r="166" spans="1:44">
      <c r="A166" t="s">
        <v>836</v>
      </c>
      <c r="B166" t="s">
        <v>837</v>
      </c>
      <c r="C166" t="s">
        <v>838</v>
      </c>
      <c r="D166" t="s">
        <v>839</v>
      </c>
      <c r="E166">
        <v>37336</v>
      </c>
      <c r="F166" t="s">
        <v>40</v>
      </c>
      <c r="G166" t="s">
        <v>840</v>
      </c>
      <c r="H166" t="s">
        <v>326</v>
      </c>
      <c r="I166" s="1" t="s">
        <v>43</v>
      </c>
      <c r="J166" t="s">
        <v>44</v>
      </c>
      <c r="K166" s="1">
        <v>200019603475890</v>
      </c>
      <c r="L166" s="2">
        <v>150000</v>
      </c>
      <c r="M166" s="2">
        <v>150000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2">
        <v>23866.69</v>
      </c>
      <c r="X166" s="2">
        <v>4305</v>
      </c>
      <c r="Y166" s="2">
        <v>4560</v>
      </c>
      <c r="Z166">
        <v>0</v>
      </c>
      <c r="AA166">
        <v>0</v>
      </c>
      <c r="AB166" s="2">
        <v>53785.31</v>
      </c>
      <c r="AC166">
        <v>0</v>
      </c>
      <c r="AD166">
        <v>0</v>
      </c>
      <c r="AE166">
        <v>0</v>
      </c>
      <c r="AF166">
        <v>0</v>
      </c>
      <c r="AG166">
        <v>25</v>
      </c>
      <c r="AH166">
        <f t="shared" si="2"/>
        <v>0</v>
      </c>
      <c r="AI166">
        <v>0</v>
      </c>
      <c r="AJ166">
        <v>0</v>
      </c>
      <c r="AK166">
        <v>0</v>
      </c>
      <c r="AL166">
        <v>0</v>
      </c>
      <c r="AM166" s="2">
        <v>86542</v>
      </c>
      <c r="AN166" s="2">
        <v>63458</v>
      </c>
      <c r="AO166">
        <v>0</v>
      </c>
      <c r="AP166" t="s">
        <v>45</v>
      </c>
      <c r="AQ166" t="s">
        <v>46</v>
      </c>
      <c r="AR166" t="s">
        <v>46</v>
      </c>
    </row>
    <row r="167" spans="1:44">
      <c r="A167" t="s">
        <v>841</v>
      </c>
      <c r="B167" t="s">
        <v>842</v>
      </c>
      <c r="C167" t="s">
        <v>843</v>
      </c>
      <c r="D167" t="s">
        <v>844</v>
      </c>
      <c r="E167">
        <v>37848</v>
      </c>
      <c r="F167" t="s">
        <v>40</v>
      </c>
      <c r="G167" t="s">
        <v>840</v>
      </c>
      <c r="H167" t="s">
        <v>123</v>
      </c>
      <c r="I167" t="s">
        <v>43</v>
      </c>
      <c r="J167" t="s">
        <v>44</v>
      </c>
      <c r="K167">
        <v>200019604546410</v>
      </c>
      <c r="L167" s="2">
        <v>43000</v>
      </c>
      <c r="M167" s="2">
        <v>43000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866.06</v>
      </c>
      <c r="X167" s="2">
        <v>1234.0999999999999</v>
      </c>
      <c r="Y167" s="2">
        <v>1307.2</v>
      </c>
      <c r="Z167">
        <v>0</v>
      </c>
      <c r="AA167">
        <v>0</v>
      </c>
      <c r="AB167" s="2">
        <v>15532.53</v>
      </c>
      <c r="AC167">
        <v>0</v>
      </c>
      <c r="AD167">
        <v>0</v>
      </c>
      <c r="AE167">
        <v>0</v>
      </c>
      <c r="AF167">
        <v>0</v>
      </c>
      <c r="AG167">
        <v>25</v>
      </c>
      <c r="AH167">
        <f t="shared" si="2"/>
        <v>0</v>
      </c>
      <c r="AI167">
        <v>0</v>
      </c>
      <c r="AJ167">
        <v>0</v>
      </c>
      <c r="AK167">
        <v>0</v>
      </c>
      <c r="AL167">
        <v>0</v>
      </c>
      <c r="AM167" s="2">
        <v>18964.89</v>
      </c>
      <c r="AN167" s="2">
        <v>24035.11</v>
      </c>
      <c r="AO167">
        <v>0</v>
      </c>
      <c r="AP167" t="s">
        <v>52</v>
      </c>
      <c r="AQ167" t="s">
        <v>46</v>
      </c>
      <c r="AR167" t="s">
        <v>46</v>
      </c>
    </row>
    <row r="168" spans="1:44">
      <c r="A168" t="s">
        <v>845</v>
      </c>
      <c r="B168" t="s">
        <v>846</v>
      </c>
      <c r="C168" t="s">
        <v>847</v>
      </c>
      <c r="D168" t="s">
        <v>848</v>
      </c>
      <c r="E168">
        <v>37546</v>
      </c>
      <c r="F168" t="s">
        <v>40</v>
      </c>
      <c r="G168" t="s">
        <v>840</v>
      </c>
      <c r="H168" t="s">
        <v>51</v>
      </c>
      <c r="I168" s="1" t="s">
        <v>43</v>
      </c>
      <c r="J168" t="s">
        <v>44</v>
      </c>
      <c r="K168" s="1">
        <v>200019603913613</v>
      </c>
      <c r="L168" s="2">
        <v>28000</v>
      </c>
      <c r="M168" s="2">
        <v>28000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803.6</v>
      </c>
      <c r="Y168">
        <v>851.2</v>
      </c>
      <c r="Z168" s="2">
        <v>1919.78</v>
      </c>
      <c r="AA168" s="2">
        <v>1496.06</v>
      </c>
      <c r="AB168">
        <v>0</v>
      </c>
      <c r="AC168">
        <v>100</v>
      </c>
      <c r="AD168">
        <v>0</v>
      </c>
      <c r="AE168">
        <v>0</v>
      </c>
      <c r="AF168">
        <v>0</v>
      </c>
      <c r="AG168">
        <v>25</v>
      </c>
      <c r="AH168">
        <f t="shared" si="2"/>
        <v>0</v>
      </c>
      <c r="AI168">
        <v>0</v>
      </c>
      <c r="AJ168">
        <v>0</v>
      </c>
      <c r="AK168">
        <v>0</v>
      </c>
      <c r="AL168">
        <v>0</v>
      </c>
      <c r="AM168" s="2">
        <v>5195.6400000000003</v>
      </c>
      <c r="AN168" s="2">
        <v>22804.36</v>
      </c>
      <c r="AO168">
        <v>0</v>
      </c>
      <c r="AP168" t="s">
        <v>45</v>
      </c>
      <c r="AQ168" t="s">
        <v>46</v>
      </c>
      <c r="AR168" t="s">
        <v>46</v>
      </c>
    </row>
    <row r="169" spans="1:44">
      <c r="A169" t="s">
        <v>849</v>
      </c>
      <c r="B169" t="s">
        <v>850</v>
      </c>
      <c r="C169" t="s">
        <v>851</v>
      </c>
      <c r="D169" t="s">
        <v>852</v>
      </c>
      <c r="E169">
        <v>37338</v>
      </c>
      <c r="F169" t="s">
        <v>40</v>
      </c>
      <c r="G169" t="s">
        <v>840</v>
      </c>
      <c r="H169" t="s">
        <v>165</v>
      </c>
      <c r="I169" s="1" t="s">
        <v>43</v>
      </c>
      <c r="J169" t="s">
        <v>44</v>
      </c>
      <c r="K169" s="1">
        <v>200019603475885</v>
      </c>
      <c r="L169" s="2">
        <v>90000</v>
      </c>
      <c r="M169" s="2">
        <v>90000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2">
        <v>9753.19</v>
      </c>
      <c r="X169" s="2">
        <v>2583</v>
      </c>
      <c r="Y169" s="2">
        <v>2736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25</v>
      </c>
      <c r="AH169">
        <f t="shared" si="2"/>
        <v>100</v>
      </c>
      <c r="AI169">
        <v>0</v>
      </c>
      <c r="AJ169">
        <v>0</v>
      </c>
      <c r="AK169">
        <v>0</v>
      </c>
      <c r="AL169">
        <v>0</v>
      </c>
      <c r="AM169" s="2">
        <v>15097.19</v>
      </c>
      <c r="AN169" s="2">
        <v>74902.81</v>
      </c>
      <c r="AO169">
        <v>0</v>
      </c>
      <c r="AP169" t="s">
        <v>45</v>
      </c>
      <c r="AQ169" t="s">
        <v>46</v>
      </c>
      <c r="AR169" t="s">
        <v>46</v>
      </c>
    </row>
    <row r="170" spans="1:44">
      <c r="A170" t="s">
        <v>853</v>
      </c>
      <c r="B170" t="s">
        <v>854</v>
      </c>
      <c r="C170" t="s">
        <v>855</v>
      </c>
      <c r="D170" t="s">
        <v>856</v>
      </c>
      <c r="E170">
        <v>38087</v>
      </c>
      <c r="F170" t="s">
        <v>40</v>
      </c>
      <c r="G170" t="s">
        <v>840</v>
      </c>
      <c r="H170" t="s">
        <v>98</v>
      </c>
      <c r="I170" s="1" t="s">
        <v>43</v>
      </c>
      <c r="J170" t="s">
        <v>44</v>
      </c>
      <c r="K170" s="1">
        <v>200019604821568</v>
      </c>
      <c r="L170" s="2">
        <v>45000</v>
      </c>
      <c r="M170" s="2">
        <v>45000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1148.33</v>
      </c>
      <c r="X170" s="2">
        <v>1291.5</v>
      </c>
      <c r="Y170" s="2">
        <v>1368</v>
      </c>
      <c r="Z170">
        <v>0</v>
      </c>
      <c r="AA170">
        <v>0</v>
      </c>
      <c r="AB170" s="2">
        <v>14111.19</v>
      </c>
      <c r="AC170">
        <v>0</v>
      </c>
      <c r="AD170">
        <v>0</v>
      </c>
      <c r="AE170">
        <v>0</v>
      </c>
      <c r="AF170">
        <v>0</v>
      </c>
      <c r="AG170">
        <v>25</v>
      </c>
      <c r="AH170">
        <f t="shared" si="2"/>
        <v>0</v>
      </c>
      <c r="AI170">
        <v>0</v>
      </c>
      <c r="AJ170">
        <v>0</v>
      </c>
      <c r="AK170">
        <v>0</v>
      </c>
      <c r="AL170">
        <v>0</v>
      </c>
      <c r="AM170" s="2">
        <v>17944.02</v>
      </c>
      <c r="AN170" s="2">
        <v>27055.98</v>
      </c>
      <c r="AO170">
        <v>0</v>
      </c>
      <c r="AP170" t="s">
        <v>52</v>
      </c>
      <c r="AQ170" t="s">
        <v>46</v>
      </c>
      <c r="AR170" t="s">
        <v>46</v>
      </c>
    </row>
    <row r="171" spans="1:44">
      <c r="A171" t="s">
        <v>857</v>
      </c>
      <c r="B171" t="s">
        <v>858</v>
      </c>
      <c r="C171" t="s">
        <v>859</v>
      </c>
      <c r="D171" t="s">
        <v>860</v>
      </c>
      <c r="E171">
        <v>40002</v>
      </c>
      <c r="F171" t="s">
        <v>40</v>
      </c>
      <c r="G171" t="s">
        <v>840</v>
      </c>
      <c r="H171" t="s">
        <v>51</v>
      </c>
      <c r="I171" s="1" t="s">
        <v>43</v>
      </c>
      <c r="J171" t="s">
        <v>44</v>
      </c>
      <c r="K171">
        <v>200019607140867</v>
      </c>
      <c r="L171" s="2">
        <v>30000</v>
      </c>
      <c r="M171" s="2">
        <v>30000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861</v>
      </c>
      <c r="Y171">
        <v>912</v>
      </c>
      <c r="Z171">
        <v>0</v>
      </c>
      <c r="AA171">
        <v>0</v>
      </c>
      <c r="AB171" s="2">
        <v>4502.83</v>
      </c>
      <c r="AC171">
        <v>200</v>
      </c>
      <c r="AD171">
        <v>0</v>
      </c>
      <c r="AE171">
        <v>0</v>
      </c>
      <c r="AF171">
        <v>944</v>
      </c>
      <c r="AG171">
        <v>25</v>
      </c>
      <c r="AH171">
        <f t="shared" si="2"/>
        <v>0</v>
      </c>
      <c r="AI171">
        <v>0</v>
      </c>
      <c r="AJ171">
        <v>0</v>
      </c>
      <c r="AK171">
        <v>0</v>
      </c>
      <c r="AL171">
        <v>0</v>
      </c>
      <c r="AM171" s="2">
        <v>7444.83</v>
      </c>
      <c r="AN171" s="2">
        <v>22555.17</v>
      </c>
      <c r="AO171">
        <v>0</v>
      </c>
      <c r="AP171" t="s">
        <v>45</v>
      </c>
      <c r="AQ171" t="s">
        <v>68</v>
      </c>
      <c r="AR171" t="s">
        <v>46</v>
      </c>
    </row>
    <row r="172" spans="1:44">
      <c r="A172" t="s">
        <v>861</v>
      </c>
      <c r="B172" t="s">
        <v>862</v>
      </c>
      <c r="C172" t="s">
        <v>863</v>
      </c>
      <c r="D172" t="s">
        <v>864</v>
      </c>
      <c r="E172">
        <v>28352</v>
      </c>
      <c r="F172" t="s">
        <v>40</v>
      </c>
      <c r="G172" t="s">
        <v>865</v>
      </c>
      <c r="H172" t="s">
        <v>51</v>
      </c>
      <c r="I172" s="1" t="s">
        <v>43</v>
      </c>
      <c r="J172" t="s">
        <v>44</v>
      </c>
      <c r="K172" s="1">
        <v>200013200418993</v>
      </c>
      <c r="L172" s="2">
        <v>30000</v>
      </c>
      <c r="M172" s="2">
        <v>30000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861</v>
      </c>
      <c r="Y172">
        <v>912</v>
      </c>
      <c r="Z172">
        <v>0</v>
      </c>
      <c r="AA172">
        <v>0</v>
      </c>
      <c r="AB172">
        <v>0</v>
      </c>
      <c r="AC172">
        <v>100</v>
      </c>
      <c r="AD172">
        <v>0</v>
      </c>
      <c r="AE172">
        <v>0</v>
      </c>
      <c r="AF172">
        <v>0</v>
      </c>
      <c r="AG172">
        <v>25</v>
      </c>
      <c r="AH172">
        <f t="shared" si="2"/>
        <v>1144</v>
      </c>
      <c r="AI172">
        <v>0</v>
      </c>
      <c r="AJ172">
        <v>0</v>
      </c>
      <c r="AK172">
        <v>0</v>
      </c>
      <c r="AL172">
        <v>0</v>
      </c>
      <c r="AM172" s="2">
        <v>1898</v>
      </c>
      <c r="AN172" s="2">
        <v>28102</v>
      </c>
      <c r="AO172">
        <v>0</v>
      </c>
      <c r="AP172" t="s">
        <v>52</v>
      </c>
      <c r="AQ172" t="s">
        <v>46</v>
      </c>
      <c r="AR172" t="s">
        <v>46</v>
      </c>
    </row>
    <row r="173" spans="1:44">
      <c r="A173" t="s">
        <v>866</v>
      </c>
      <c r="B173" t="s">
        <v>439</v>
      </c>
      <c r="C173" t="s">
        <v>867</v>
      </c>
      <c r="D173" t="s">
        <v>868</v>
      </c>
      <c r="E173">
        <v>32755</v>
      </c>
      <c r="F173" t="s">
        <v>40</v>
      </c>
      <c r="G173" t="s">
        <v>865</v>
      </c>
      <c r="H173" t="s">
        <v>869</v>
      </c>
      <c r="I173" s="1" t="s">
        <v>43</v>
      </c>
      <c r="J173" t="s">
        <v>44</v>
      </c>
      <c r="K173" s="1">
        <v>200019604332143</v>
      </c>
      <c r="L173" s="2">
        <v>25000</v>
      </c>
      <c r="M173" s="2">
        <v>25000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717.5</v>
      </c>
      <c r="Y173">
        <v>760</v>
      </c>
      <c r="Z173">
        <v>0</v>
      </c>
      <c r="AA173">
        <v>0</v>
      </c>
      <c r="AB173" s="2">
        <v>1000</v>
      </c>
      <c r="AC173">
        <v>100</v>
      </c>
      <c r="AD173">
        <v>0</v>
      </c>
      <c r="AE173">
        <v>0</v>
      </c>
      <c r="AF173">
        <v>0</v>
      </c>
      <c r="AG173">
        <v>25</v>
      </c>
      <c r="AH173">
        <f t="shared" si="2"/>
        <v>100</v>
      </c>
      <c r="AI173">
        <v>0</v>
      </c>
      <c r="AJ173">
        <v>0</v>
      </c>
      <c r="AK173">
        <v>0</v>
      </c>
      <c r="AL173">
        <v>0</v>
      </c>
      <c r="AM173" s="2">
        <v>2602.5</v>
      </c>
      <c r="AN173" s="2">
        <v>22397.5</v>
      </c>
      <c r="AO173">
        <v>0</v>
      </c>
      <c r="AP173" t="s">
        <v>45</v>
      </c>
      <c r="AQ173" t="s">
        <v>46</v>
      </c>
      <c r="AR173" t="s">
        <v>46</v>
      </c>
    </row>
    <row r="174" spans="1:44">
      <c r="A174" t="s">
        <v>870</v>
      </c>
      <c r="B174" t="s">
        <v>871</v>
      </c>
      <c r="C174" t="s">
        <v>872</v>
      </c>
      <c r="D174" t="s">
        <v>873</v>
      </c>
      <c r="E174">
        <v>37904</v>
      </c>
      <c r="F174" t="s">
        <v>40</v>
      </c>
      <c r="G174" t="s">
        <v>865</v>
      </c>
      <c r="H174" t="s">
        <v>92</v>
      </c>
      <c r="I174" s="1" t="s">
        <v>43</v>
      </c>
      <c r="J174" t="s">
        <v>44</v>
      </c>
      <c r="K174" s="1">
        <v>200019604668140</v>
      </c>
      <c r="L174" s="2">
        <v>90000</v>
      </c>
      <c r="M174" s="2">
        <v>90000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2">
        <v>9753.19</v>
      </c>
      <c r="X174" s="2">
        <v>2583</v>
      </c>
      <c r="Y174" s="2">
        <v>2736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25</v>
      </c>
      <c r="AH174">
        <f t="shared" si="2"/>
        <v>100</v>
      </c>
      <c r="AI174">
        <v>0</v>
      </c>
      <c r="AJ174">
        <v>0</v>
      </c>
      <c r="AK174">
        <v>0</v>
      </c>
      <c r="AL174">
        <v>0</v>
      </c>
      <c r="AM174" s="2">
        <v>15097.19</v>
      </c>
      <c r="AN174" s="2">
        <v>74902.81</v>
      </c>
      <c r="AO174">
        <v>0</v>
      </c>
      <c r="AP174" t="s">
        <v>52</v>
      </c>
      <c r="AQ174" t="s">
        <v>46</v>
      </c>
      <c r="AR174" t="s">
        <v>46</v>
      </c>
    </row>
    <row r="175" spans="1:44">
      <c r="A175" t="s">
        <v>874</v>
      </c>
      <c r="B175" t="s">
        <v>875</v>
      </c>
      <c r="C175" t="s">
        <v>876</v>
      </c>
      <c r="D175" t="s">
        <v>877</v>
      </c>
      <c r="E175">
        <v>37322</v>
      </c>
      <c r="F175" t="s">
        <v>40</v>
      </c>
      <c r="G175" t="s">
        <v>865</v>
      </c>
      <c r="H175" t="s">
        <v>403</v>
      </c>
      <c r="I175" s="1" t="s">
        <v>43</v>
      </c>
      <c r="J175" t="s">
        <v>44</v>
      </c>
      <c r="K175" s="1">
        <v>200019603436236</v>
      </c>
      <c r="L175" s="2">
        <v>190000</v>
      </c>
      <c r="M175" s="2">
        <v>190000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2">
        <v>32795.74</v>
      </c>
      <c r="X175" s="2">
        <v>5453</v>
      </c>
      <c r="Y175" s="2">
        <v>5776</v>
      </c>
      <c r="Z175" s="2">
        <v>1919.78</v>
      </c>
      <c r="AA175">
        <v>0</v>
      </c>
      <c r="AB175" s="2">
        <v>7764.25</v>
      </c>
      <c r="AC175">
        <v>0</v>
      </c>
      <c r="AD175">
        <v>0</v>
      </c>
      <c r="AE175">
        <v>0</v>
      </c>
      <c r="AF175">
        <v>0</v>
      </c>
      <c r="AG175">
        <v>25</v>
      </c>
      <c r="AH175">
        <f t="shared" si="2"/>
        <v>0</v>
      </c>
      <c r="AI175">
        <v>0</v>
      </c>
      <c r="AJ175">
        <v>0</v>
      </c>
      <c r="AK175">
        <v>0</v>
      </c>
      <c r="AL175">
        <v>0</v>
      </c>
      <c r="AM175" s="2">
        <v>53733.77</v>
      </c>
      <c r="AN175" s="2">
        <v>136266.23000000001</v>
      </c>
      <c r="AO175">
        <v>0</v>
      </c>
      <c r="AP175" t="s">
        <v>52</v>
      </c>
      <c r="AQ175" t="s">
        <v>46</v>
      </c>
      <c r="AR175" t="s">
        <v>46</v>
      </c>
    </row>
    <row r="176" spans="1:44">
      <c r="A176" t="s">
        <v>878</v>
      </c>
      <c r="B176" t="s">
        <v>879</v>
      </c>
      <c r="C176" t="s">
        <v>880</v>
      </c>
      <c r="D176" t="s">
        <v>881</v>
      </c>
      <c r="E176">
        <v>37364</v>
      </c>
      <c r="F176" t="s">
        <v>40</v>
      </c>
      <c r="G176" t="s">
        <v>865</v>
      </c>
      <c r="H176" t="s">
        <v>123</v>
      </c>
      <c r="I176" t="s">
        <v>43</v>
      </c>
      <c r="J176" t="s">
        <v>44</v>
      </c>
      <c r="K176">
        <v>200019603543756</v>
      </c>
      <c r="L176" s="2">
        <v>45000</v>
      </c>
      <c r="M176" s="2">
        <v>45000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2">
        <v>1148.33</v>
      </c>
      <c r="X176" s="2">
        <v>1291.5</v>
      </c>
      <c r="Y176" s="2">
        <v>1368</v>
      </c>
      <c r="Z176">
        <v>0</v>
      </c>
      <c r="AA176">
        <v>0</v>
      </c>
      <c r="AB176">
        <v>0</v>
      </c>
      <c r="AC176">
        <v>100</v>
      </c>
      <c r="AD176">
        <v>0</v>
      </c>
      <c r="AE176">
        <v>0</v>
      </c>
      <c r="AF176">
        <v>0</v>
      </c>
      <c r="AG176">
        <v>25</v>
      </c>
      <c r="AH176">
        <f t="shared" si="2"/>
        <v>0</v>
      </c>
      <c r="AI176">
        <v>0</v>
      </c>
      <c r="AJ176">
        <v>0</v>
      </c>
      <c r="AK176">
        <v>0</v>
      </c>
      <c r="AL176">
        <v>0</v>
      </c>
      <c r="AM176" s="2">
        <v>3932.83</v>
      </c>
      <c r="AN176" s="2">
        <v>41067.17</v>
      </c>
      <c r="AO176">
        <v>0</v>
      </c>
      <c r="AP176" t="s">
        <v>52</v>
      </c>
      <c r="AQ176" t="s">
        <v>46</v>
      </c>
      <c r="AR176" t="s">
        <v>46</v>
      </c>
    </row>
    <row r="177" spans="1:44">
      <c r="A177" t="s">
        <v>882</v>
      </c>
      <c r="B177" t="s">
        <v>883</v>
      </c>
      <c r="C177" t="s">
        <v>884</v>
      </c>
      <c r="D177" t="s">
        <v>885</v>
      </c>
      <c r="E177">
        <v>37492</v>
      </c>
      <c r="F177" t="s">
        <v>40</v>
      </c>
      <c r="G177" t="s">
        <v>865</v>
      </c>
      <c r="H177" t="s">
        <v>73</v>
      </c>
      <c r="I177" t="s">
        <v>43</v>
      </c>
      <c r="J177" t="s">
        <v>44</v>
      </c>
      <c r="K177">
        <v>200019603822556</v>
      </c>
      <c r="L177" s="2">
        <v>65000</v>
      </c>
      <c r="M177" s="2">
        <v>65000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2">
        <v>4427.55</v>
      </c>
      <c r="X177" s="2">
        <v>1865.5</v>
      </c>
      <c r="Y177" s="2">
        <v>1976</v>
      </c>
      <c r="Z177">
        <v>0</v>
      </c>
      <c r="AA177" s="2">
        <v>2244.09</v>
      </c>
      <c r="AB177">
        <v>0</v>
      </c>
      <c r="AC177">
        <v>100</v>
      </c>
      <c r="AD177">
        <v>0</v>
      </c>
      <c r="AE177">
        <v>0</v>
      </c>
      <c r="AF177">
        <v>0</v>
      </c>
      <c r="AG177">
        <v>25</v>
      </c>
      <c r="AH177">
        <f t="shared" si="2"/>
        <v>100</v>
      </c>
      <c r="AI177">
        <v>0</v>
      </c>
      <c r="AJ177">
        <v>0</v>
      </c>
      <c r="AK177">
        <v>0</v>
      </c>
      <c r="AL177">
        <v>0</v>
      </c>
      <c r="AM177" s="2">
        <v>10638.14</v>
      </c>
      <c r="AN177" s="2">
        <v>54361.86</v>
      </c>
      <c r="AO177">
        <v>0</v>
      </c>
      <c r="AP177" t="s">
        <v>52</v>
      </c>
      <c r="AQ177" t="s">
        <v>46</v>
      </c>
      <c r="AR177" t="s">
        <v>46</v>
      </c>
    </row>
    <row r="178" spans="1:44">
      <c r="A178" t="s">
        <v>886</v>
      </c>
      <c r="B178" t="s">
        <v>887</v>
      </c>
      <c r="C178" t="s">
        <v>888</v>
      </c>
      <c r="D178" t="s">
        <v>889</v>
      </c>
      <c r="E178">
        <v>37453</v>
      </c>
      <c r="F178" t="s">
        <v>40</v>
      </c>
      <c r="G178" t="s">
        <v>865</v>
      </c>
      <c r="H178" t="s">
        <v>123</v>
      </c>
      <c r="I178" s="1" t="s">
        <v>43</v>
      </c>
      <c r="J178" t="s">
        <v>44</v>
      </c>
      <c r="K178" s="1">
        <v>200019603706886</v>
      </c>
      <c r="L178" s="2">
        <v>45000</v>
      </c>
      <c r="M178" s="2">
        <v>45000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2">
        <v>1148.33</v>
      </c>
      <c r="X178" s="2">
        <v>1291.5</v>
      </c>
      <c r="Y178" s="2">
        <v>1368</v>
      </c>
      <c r="Z178">
        <v>0</v>
      </c>
      <c r="AA178">
        <v>0</v>
      </c>
      <c r="AB178">
        <v>0</v>
      </c>
      <c r="AC178">
        <v>100</v>
      </c>
      <c r="AD178">
        <v>0</v>
      </c>
      <c r="AE178">
        <v>0</v>
      </c>
      <c r="AF178">
        <v>0</v>
      </c>
      <c r="AG178">
        <v>25</v>
      </c>
      <c r="AH178">
        <f t="shared" si="2"/>
        <v>100</v>
      </c>
      <c r="AI178">
        <v>0</v>
      </c>
      <c r="AJ178">
        <v>0</v>
      </c>
      <c r="AK178">
        <v>0</v>
      </c>
      <c r="AL178">
        <v>0</v>
      </c>
      <c r="AM178" s="2">
        <v>3932.83</v>
      </c>
      <c r="AN178" s="2">
        <v>41067.17</v>
      </c>
      <c r="AO178">
        <v>0</v>
      </c>
      <c r="AP178" t="s">
        <v>52</v>
      </c>
      <c r="AQ178" t="s">
        <v>46</v>
      </c>
      <c r="AR178" t="s">
        <v>46</v>
      </c>
    </row>
    <row r="179" spans="1:44">
      <c r="A179" t="s">
        <v>890</v>
      </c>
      <c r="B179" t="s">
        <v>891</v>
      </c>
      <c r="C179" t="s">
        <v>892</v>
      </c>
      <c r="D179" t="s">
        <v>893</v>
      </c>
      <c r="E179">
        <v>7874</v>
      </c>
      <c r="F179" t="s">
        <v>40</v>
      </c>
      <c r="G179" t="s">
        <v>894</v>
      </c>
      <c r="H179" t="s">
        <v>895</v>
      </c>
      <c r="I179" s="1" t="s">
        <v>43</v>
      </c>
      <c r="J179" t="s">
        <v>44</v>
      </c>
      <c r="K179" s="1">
        <v>200013200259521</v>
      </c>
      <c r="L179" s="2">
        <v>70000</v>
      </c>
      <c r="M179" s="2">
        <v>70000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5368.45</v>
      </c>
      <c r="X179" s="2">
        <v>2009</v>
      </c>
      <c r="Y179" s="2">
        <v>2128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25</v>
      </c>
      <c r="AH179">
        <f t="shared" si="2"/>
        <v>100</v>
      </c>
      <c r="AI179">
        <v>0</v>
      </c>
      <c r="AJ179">
        <v>0</v>
      </c>
      <c r="AK179">
        <v>0</v>
      </c>
      <c r="AL179">
        <v>0</v>
      </c>
      <c r="AM179" s="2">
        <v>9530.4500000000007</v>
      </c>
      <c r="AN179" s="2">
        <v>60469.55</v>
      </c>
      <c r="AO179">
        <v>0</v>
      </c>
      <c r="AP179" t="s">
        <v>45</v>
      </c>
      <c r="AQ179" t="s">
        <v>46</v>
      </c>
      <c r="AR179" t="s">
        <v>46</v>
      </c>
    </row>
    <row r="180" spans="1:44">
      <c r="A180" t="s">
        <v>896</v>
      </c>
      <c r="B180" t="s">
        <v>897</v>
      </c>
      <c r="C180" t="s">
        <v>898</v>
      </c>
      <c r="D180" t="s">
        <v>899</v>
      </c>
      <c r="E180">
        <v>23743</v>
      </c>
      <c r="F180" t="s">
        <v>40</v>
      </c>
      <c r="G180" t="s">
        <v>900</v>
      </c>
      <c r="H180" t="s">
        <v>326</v>
      </c>
      <c r="I180" t="s">
        <v>43</v>
      </c>
      <c r="J180" t="s">
        <v>44</v>
      </c>
      <c r="K180">
        <v>200013200328371</v>
      </c>
      <c r="L180" s="2">
        <v>150000</v>
      </c>
      <c r="M180" s="2">
        <v>150000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2">
        <v>23866.69</v>
      </c>
      <c r="X180" s="2">
        <v>4305</v>
      </c>
      <c r="Y180" s="2">
        <v>4560</v>
      </c>
      <c r="Z180">
        <v>0</v>
      </c>
      <c r="AA180" s="2">
        <v>1496.06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25</v>
      </c>
      <c r="AH180">
        <f t="shared" si="2"/>
        <v>0</v>
      </c>
      <c r="AI180">
        <v>0</v>
      </c>
      <c r="AJ180">
        <v>0</v>
      </c>
      <c r="AK180">
        <v>0</v>
      </c>
      <c r="AL180">
        <v>0</v>
      </c>
      <c r="AM180" s="2">
        <v>34252.75</v>
      </c>
      <c r="AN180" s="2">
        <v>115747.25</v>
      </c>
      <c r="AO180">
        <v>0</v>
      </c>
      <c r="AP180" t="s">
        <v>52</v>
      </c>
      <c r="AQ180" t="s">
        <v>46</v>
      </c>
      <c r="AR180" t="s">
        <v>46</v>
      </c>
    </row>
    <row r="181" spans="1:44">
      <c r="A181" t="s">
        <v>901</v>
      </c>
      <c r="B181" t="s">
        <v>902</v>
      </c>
      <c r="C181" t="s">
        <v>903</v>
      </c>
      <c r="D181" t="s">
        <v>904</v>
      </c>
      <c r="E181">
        <v>289</v>
      </c>
      <c r="F181" t="s">
        <v>40</v>
      </c>
      <c r="G181" t="s">
        <v>900</v>
      </c>
      <c r="H181" t="s">
        <v>461</v>
      </c>
      <c r="I181" s="1" t="s">
        <v>43</v>
      </c>
      <c r="J181" t="s">
        <v>44</v>
      </c>
      <c r="K181" s="1">
        <v>200013200258564</v>
      </c>
      <c r="L181" s="2">
        <v>60000</v>
      </c>
      <c r="M181" s="2">
        <v>60000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3486.65</v>
      </c>
      <c r="X181" s="2">
        <v>1722</v>
      </c>
      <c r="Y181" s="2">
        <v>1824</v>
      </c>
      <c r="Z181">
        <v>0</v>
      </c>
      <c r="AA181" s="2">
        <v>1496.06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25</v>
      </c>
      <c r="AH181">
        <f t="shared" si="2"/>
        <v>0</v>
      </c>
      <c r="AI181">
        <v>0</v>
      </c>
      <c r="AJ181">
        <v>0</v>
      </c>
      <c r="AK181">
        <v>0</v>
      </c>
      <c r="AL181">
        <v>0</v>
      </c>
      <c r="AM181" s="2">
        <v>8553.7099999999991</v>
      </c>
      <c r="AN181" s="2">
        <v>51446.29</v>
      </c>
      <c r="AO181">
        <v>0</v>
      </c>
      <c r="AP181" t="s">
        <v>52</v>
      </c>
      <c r="AQ181" t="s">
        <v>46</v>
      </c>
      <c r="AR181" t="s">
        <v>46</v>
      </c>
    </row>
    <row r="182" spans="1:44">
      <c r="A182" t="s">
        <v>905</v>
      </c>
      <c r="B182" t="s">
        <v>906</v>
      </c>
      <c r="C182" t="s">
        <v>907</v>
      </c>
      <c r="D182" t="s">
        <v>908</v>
      </c>
      <c r="E182">
        <v>517</v>
      </c>
      <c r="F182" t="s">
        <v>40</v>
      </c>
      <c r="G182" t="s">
        <v>900</v>
      </c>
      <c r="H182" t="s">
        <v>123</v>
      </c>
      <c r="I182" s="1" t="s">
        <v>43</v>
      </c>
      <c r="J182" t="s">
        <v>44</v>
      </c>
      <c r="K182" s="1">
        <v>200013200258218</v>
      </c>
      <c r="L182" s="2">
        <v>46000</v>
      </c>
      <c r="M182" s="2">
        <v>46000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1289.46</v>
      </c>
      <c r="X182" s="2">
        <v>1320.2</v>
      </c>
      <c r="Y182" s="2">
        <v>1398.4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25</v>
      </c>
      <c r="AH182">
        <f t="shared" si="2"/>
        <v>0</v>
      </c>
      <c r="AI182">
        <v>0</v>
      </c>
      <c r="AJ182">
        <v>0</v>
      </c>
      <c r="AK182">
        <v>0</v>
      </c>
      <c r="AL182">
        <v>0</v>
      </c>
      <c r="AM182" s="2">
        <v>4033.06</v>
      </c>
      <c r="AN182" s="2">
        <v>41966.94</v>
      </c>
      <c r="AO182">
        <v>0</v>
      </c>
      <c r="AP182" t="s">
        <v>52</v>
      </c>
      <c r="AQ182" t="s">
        <v>46</v>
      </c>
      <c r="AR182" t="s">
        <v>46</v>
      </c>
    </row>
    <row r="183" spans="1:44">
      <c r="A183" t="s">
        <v>909</v>
      </c>
      <c r="B183" t="s">
        <v>910</v>
      </c>
      <c r="C183" t="s">
        <v>911</v>
      </c>
      <c r="D183" t="s">
        <v>912</v>
      </c>
      <c r="E183">
        <v>37852</v>
      </c>
      <c r="F183" t="s">
        <v>40</v>
      </c>
      <c r="G183" t="s">
        <v>900</v>
      </c>
      <c r="H183" t="s">
        <v>123</v>
      </c>
      <c r="I183" t="s">
        <v>43</v>
      </c>
      <c r="J183" t="s">
        <v>44</v>
      </c>
      <c r="K183" s="1">
        <v>200019604546395</v>
      </c>
      <c r="L183" s="2">
        <v>46000</v>
      </c>
      <c r="M183" s="2">
        <v>46000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2">
        <v>1289.46</v>
      </c>
      <c r="X183" s="2">
        <v>1320.2</v>
      </c>
      <c r="Y183" s="2">
        <v>1398.4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25</v>
      </c>
      <c r="AH183">
        <f t="shared" si="2"/>
        <v>0</v>
      </c>
      <c r="AI183">
        <v>0</v>
      </c>
      <c r="AJ183">
        <v>0</v>
      </c>
      <c r="AK183">
        <v>0</v>
      </c>
      <c r="AL183">
        <v>0</v>
      </c>
      <c r="AM183" s="2">
        <v>4033.06</v>
      </c>
      <c r="AN183" s="2">
        <v>41966.94</v>
      </c>
      <c r="AO183">
        <v>0</v>
      </c>
      <c r="AP183" t="s">
        <v>45</v>
      </c>
      <c r="AQ183" t="s">
        <v>46</v>
      </c>
      <c r="AR183" t="s">
        <v>46</v>
      </c>
    </row>
    <row r="184" spans="1:44">
      <c r="A184" t="s">
        <v>913</v>
      </c>
      <c r="B184" t="s">
        <v>914</v>
      </c>
      <c r="C184" t="s">
        <v>915</v>
      </c>
      <c r="D184" t="s">
        <v>916</v>
      </c>
      <c r="E184">
        <v>5689</v>
      </c>
      <c r="F184" t="s">
        <v>40</v>
      </c>
      <c r="G184" t="s">
        <v>917</v>
      </c>
      <c r="H184" t="s">
        <v>461</v>
      </c>
      <c r="I184" s="1" t="s">
        <v>43</v>
      </c>
      <c r="J184" t="s">
        <v>44</v>
      </c>
      <c r="K184" s="1">
        <v>200013200258360</v>
      </c>
      <c r="L184" s="2">
        <v>60000</v>
      </c>
      <c r="M184" s="2">
        <v>60000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2">
        <v>2718.74</v>
      </c>
      <c r="X184" s="2">
        <v>1722</v>
      </c>
      <c r="Y184" s="2">
        <v>1824</v>
      </c>
      <c r="Z184" s="2">
        <v>3839.56</v>
      </c>
      <c r="AA184">
        <v>748.03</v>
      </c>
      <c r="AB184" s="2">
        <v>5042.96</v>
      </c>
      <c r="AC184">
        <v>0</v>
      </c>
      <c r="AD184">
        <v>0</v>
      </c>
      <c r="AE184">
        <v>0</v>
      </c>
      <c r="AF184">
        <v>0</v>
      </c>
      <c r="AG184">
        <v>25</v>
      </c>
      <c r="AH184">
        <f t="shared" si="2"/>
        <v>0</v>
      </c>
      <c r="AI184">
        <v>0</v>
      </c>
      <c r="AJ184">
        <v>0</v>
      </c>
      <c r="AK184">
        <v>0</v>
      </c>
      <c r="AL184">
        <v>0</v>
      </c>
      <c r="AM184" s="2">
        <v>15920.29</v>
      </c>
      <c r="AN184" s="2">
        <v>44079.71</v>
      </c>
      <c r="AO184">
        <v>0</v>
      </c>
      <c r="AP184" t="s">
        <v>52</v>
      </c>
      <c r="AQ184" t="s">
        <v>46</v>
      </c>
      <c r="AR184" t="s">
        <v>46</v>
      </c>
    </row>
    <row r="185" spans="1:44">
      <c r="A185" t="s">
        <v>918</v>
      </c>
      <c r="B185" t="s">
        <v>919</v>
      </c>
      <c r="C185" t="s">
        <v>920</v>
      </c>
      <c r="D185" t="s">
        <v>921</v>
      </c>
      <c r="E185">
        <v>39536</v>
      </c>
      <c r="F185" t="s">
        <v>40</v>
      </c>
      <c r="G185" t="s">
        <v>917</v>
      </c>
      <c r="H185" t="s">
        <v>51</v>
      </c>
      <c r="I185" s="1" t="s">
        <v>43</v>
      </c>
      <c r="J185" t="s">
        <v>44</v>
      </c>
      <c r="K185" s="1">
        <v>200019606674064</v>
      </c>
      <c r="L185" s="2">
        <v>35000</v>
      </c>
      <c r="M185" s="2">
        <v>35000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s="2">
        <v>1004.5</v>
      </c>
      <c r="Y185" s="2">
        <v>1064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25</v>
      </c>
      <c r="AH185">
        <f t="shared" si="2"/>
        <v>0</v>
      </c>
      <c r="AI185">
        <v>0</v>
      </c>
      <c r="AJ185">
        <v>0</v>
      </c>
      <c r="AK185">
        <v>0</v>
      </c>
      <c r="AL185">
        <v>0</v>
      </c>
      <c r="AM185" s="2">
        <v>2093.5</v>
      </c>
      <c r="AN185" s="2">
        <v>32906.5</v>
      </c>
      <c r="AO185">
        <v>0</v>
      </c>
      <c r="AP185" t="s">
        <v>52</v>
      </c>
      <c r="AQ185" t="s">
        <v>664</v>
      </c>
      <c r="AR185" t="s">
        <v>46</v>
      </c>
    </row>
    <row r="186" spans="1:44">
      <c r="A186" t="s">
        <v>922</v>
      </c>
      <c r="B186" t="s">
        <v>923</v>
      </c>
      <c r="C186" t="s">
        <v>924</v>
      </c>
      <c r="D186" t="s">
        <v>925</v>
      </c>
      <c r="E186">
        <v>82</v>
      </c>
      <c r="F186" t="s">
        <v>40</v>
      </c>
      <c r="G186" t="s">
        <v>917</v>
      </c>
      <c r="H186" t="s">
        <v>926</v>
      </c>
      <c r="I186" s="1" t="s">
        <v>43</v>
      </c>
      <c r="J186" t="s">
        <v>44</v>
      </c>
      <c r="K186" s="1">
        <v>200013200258124</v>
      </c>
      <c r="L186" s="2">
        <v>65000</v>
      </c>
      <c r="M186" s="2">
        <v>65000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2">
        <v>4427.55</v>
      </c>
      <c r="X186" s="2">
        <v>1865.5</v>
      </c>
      <c r="Y186" s="2">
        <v>1976</v>
      </c>
      <c r="Z186">
        <v>0</v>
      </c>
      <c r="AA186">
        <v>0</v>
      </c>
      <c r="AB186">
        <v>0</v>
      </c>
      <c r="AC186">
        <v>100</v>
      </c>
      <c r="AD186">
        <v>0</v>
      </c>
      <c r="AE186">
        <v>0</v>
      </c>
      <c r="AF186">
        <v>0</v>
      </c>
      <c r="AG186">
        <v>25</v>
      </c>
      <c r="AH186">
        <f t="shared" si="2"/>
        <v>0</v>
      </c>
      <c r="AI186">
        <v>0</v>
      </c>
      <c r="AJ186">
        <v>0</v>
      </c>
      <c r="AK186">
        <v>0</v>
      </c>
      <c r="AL186">
        <v>0</v>
      </c>
      <c r="AM186" s="2">
        <v>8394.0499999999993</v>
      </c>
      <c r="AN186" s="2">
        <v>56605.95</v>
      </c>
      <c r="AO186">
        <v>0</v>
      </c>
      <c r="AP186" t="s">
        <v>52</v>
      </c>
      <c r="AQ186" t="s">
        <v>46</v>
      </c>
      <c r="AR186" t="s">
        <v>46</v>
      </c>
    </row>
    <row r="187" spans="1:44">
      <c r="A187" t="s">
        <v>927</v>
      </c>
      <c r="B187" t="s">
        <v>928</v>
      </c>
      <c r="C187" t="s">
        <v>929</v>
      </c>
      <c r="D187" t="s">
        <v>930</v>
      </c>
      <c r="E187">
        <v>5571</v>
      </c>
      <c r="F187" t="s">
        <v>40</v>
      </c>
      <c r="G187" t="s">
        <v>917</v>
      </c>
      <c r="H187" t="s">
        <v>175</v>
      </c>
      <c r="I187" s="1" t="s">
        <v>43</v>
      </c>
      <c r="J187" t="s">
        <v>44</v>
      </c>
      <c r="K187" s="1">
        <v>200013200259152</v>
      </c>
      <c r="L187" s="2">
        <v>120000</v>
      </c>
      <c r="M187" s="2">
        <v>120000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 s="2">
        <v>16809.939999999999</v>
      </c>
      <c r="X187" s="2">
        <v>3444</v>
      </c>
      <c r="Y187" s="2">
        <v>3648</v>
      </c>
      <c r="Z187">
        <v>0</v>
      </c>
      <c r="AA187" s="2">
        <v>1496.06</v>
      </c>
      <c r="AB187" s="2">
        <v>19465.63</v>
      </c>
      <c r="AC187">
        <v>0</v>
      </c>
      <c r="AD187">
        <v>0</v>
      </c>
      <c r="AE187">
        <v>0</v>
      </c>
      <c r="AF187">
        <v>0</v>
      </c>
      <c r="AG187">
        <v>25</v>
      </c>
      <c r="AH187">
        <f t="shared" si="2"/>
        <v>100</v>
      </c>
      <c r="AI187">
        <v>0</v>
      </c>
      <c r="AJ187">
        <v>0</v>
      </c>
      <c r="AK187">
        <v>0</v>
      </c>
      <c r="AL187">
        <v>0</v>
      </c>
      <c r="AM187" s="2">
        <v>44888.63</v>
      </c>
      <c r="AN187" s="2">
        <v>75111.37</v>
      </c>
      <c r="AO187">
        <v>0</v>
      </c>
      <c r="AP187" t="s">
        <v>52</v>
      </c>
      <c r="AQ187" t="s">
        <v>46</v>
      </c>
      <c r="AR187" t="s">
        <v>46</v>
      </c>
    </row>
    <row r="188" spans="1:44">
      <c r="A188" t="s">
        <v>931</v>
      </c>
      <c r="B188" t="s">
        <v>932</v>
      </c>
      <c r="C188" t="s">
        <v>933</v>
      </c>
      <c r="D188" t="s">
        <v>934</v>
      </c>
      <c r="E188">
        <v>37905</v>
      </c>
      <c r="F188" t="s">
        <v>40</v>
      </c>
      <c r="G188" t="s">
        <v>935</v>
      </c>
      <c r="H188" t="s">
        <v>123</v>
      </c>
      <c r="I188" t="s">
        <v>43</v>
      </c>
      <c r="J188" t="s">
        <v>44</v>
      </c>
      <c r="K188">
        <v>200019604668147</v>
      </c>
      <c r="L188" s="2">
        <v>36000</v>
      </c>
      <c r="M188" s="2">
        <v>36000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 s="2">
        <v>1033.2</v>
      </c>
      <c r="Y188" s="2">
        <v>1094.4000000000001</v>
      </c>
      <c r="Z188">
        <v>0</v>
      </c>
      <c r="AA188" s="2">
        <v>1349.63</v>
      </c>
      <c r="AB188" s="2">
        <v>6439.46</v>
      </c>
      <c r="AC188">
        <v>100</v>
      </c>
      <c r="AD188">
        <v>0</v>
      </c>
      <c r="AE188">
        <v>0</v>
      </c>
      <c r="AF188">
        <v>0</v>
      </c>
      <c r="AG188">
        <v>25</v>
      </c>
      <c r="AH188">
        <f t="shared" si="2"/>
        <v>0</v>
      </c>
      <c r="AI188">
        <v>0</v>
      </c>
      <c r="AJ188">
        <v>0</v>
      </c>
      <c r="AK188">
        <v>0</v>
      </c>
      <c r="AL188">
        <v>0</v>
      </c>
      <c r="AM188" s="2">
        <v>10041.69</v>
      </c>
      <c r="AN188" s="2">
        <v>25958.31</v>
      </c>
      <c r="AO188">
        <v>0</v>
      </c>
      <c r="AP188" t="s">
        <v>52</v>
      </c>
      <c r="AQ188" t="s">
        <v>46</v>
      </c>
      <c r="AR188" t="s">
        <v>46</v>
      </c>
    </row>
    <row r="189" spans="1:44">
      <c r="A189" t="s">
        <v>936</v>
      </c>
      <c r="B189" t="s">
        <v>937</v>
      </c>
      <c r="C189" t="s">
        <v>938</v>
      </c>
      <c r="D189" t="s">
        <v>939</v>
      </c>
      <c r="E189">
        <v>30412</v>
      </c>
      <c r="F189" t="s">
        <v>40</v>
      </c>
      <c r="G189" t="s">
        <v>935</v>
      </c>
      <c r="H189" t="s">
        <v>57</v>
      </c>
      <c r="I189" s="1" t="s">
        <v>43</v>
      </c>
      <c r="J189" t="s">
        <v>44</v>
      </c>
      <c r="K189" s="1">
        <v>200013200467290</v>
      </c>
      <c r="L189" s="2">
        <v>60000</v>
      </c>
      <c r="M189" s="2">
        <v>60000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2">
        <v>2718.74</v>
      </c>
      <c r="X189" s="2">
        <v>1722</v>
      </c>
      <c r="Y189" s="2">
        <v>1824</v>
      </c>
      <c r="Z189" s="2">
        <v>3839.56</v>
      </c>
      <c r="AA189" s="2">
        <v>1349.63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25</v>
      </c>
      <c r="AH189">
        <f t="shared" si="2"/>
        <v>100</v>
      </c>
      <c r="AI189">
        <v>0</v>
      </c>
      <c r="AJ189">
        <v>0</v>
      </c>
      <c r="AK189">
        <v>0</v>
      </c>
      <c r="AL189">
        <v>0</v>
      </c>
      <c r="AM189" s="2">
        <v>11478.93</v>
      </c>
      <c r="AN189" s="2">
        <v>48521.07</v>
      </c>
      <c r="AO189">
        <v>0</v>
      </c>
      <c r="AP189" t="s">
        <v>52</v>
      </c>
      <c r="AQ189" t="s">
        <v>46</v>
      </c>
      <c r="AR189" t="s">
        <v>46</v>
      </c>
    </row>
    <row r="190" spans="1:44">
      <c r="A190" t="s">
        <v>940</v>
      </c>
      <c r="B190" t="s">
        <v>941</v>
      </c>
      <c r="C190" t="s">
        <v>942</v>
      </c>
      <c r="D190" t="s">
        <v>943</v>
      </c>
      <c r="E190">
        <v>297</v>
      </c>
      <c r="F190" t="s">
        <v>40</v>
      </c>
      <c r="G190" t="s">
        <v>935</v>
      </c>
      <c r="H190" t="s">
        <v>123</v>
      </c>
      <c r="I190" s="1" t="s">
        <v>43</v>
      </c>
      <c r="J190" t="s">
        <v>44</v>
      </c>
      <c r="K190">
        <v>200013200259136</v>
      </c>
      <c r="L190" s="2">
        <v>45000</v>
      </c>
      <c r="M190" s="2">
        <v>45000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860.36</v>
      </c>
      <c r="X190" s="2">
        <v>1291.5</v>
      </c>
      <c r="Y190" s="2">
        <v>1368</v>
      </c>
      <c r="Z190" s="2">
        <v>1919.78</v>
      </c>
      <c r="AA190" s="2">
        <v>1496.06</v>
      </c>
      <c r="AB190" s="2">
        <v>24919.53</v>
      </c>
      <c r="AC190">
        <v>50</v>
      </c>
      <c r="AD190">
        <v>0</v>
      </c>
      <c r="AE190">
        <v>0</v>
      </c>
      <c r="AF190">
        <v>0</v>
      </c>
      <c r="AG190">
        <v>25</v>
      </c>
      <c r="AH190">
        <f t="shared" si="2"/>
        <v>0</v>
      </c>
      <c r="AI190">
        <v>0</v>
      </c>
      <c r="AJ190">
        <v>0</v>
      </c>
      <c r="AK190">
        <v>0</v>
      </c>
      <c r="AL190">
        <v>0</v>
      </c>
      <c r="AM190" s="2">
        <v>31930.23</v>
      </c>
      <c r="AN190" s="2">
        <v>13069.77</v>
      </c>
      <c r="AO190">
        <v>0</v>
      </c>
      <c r="AP190" t="s">
        <v>52</v>
      </c>
      <c r="AQ190" t="s">
        <v>46</v>
      </c>
      <c r="AR190" t="s">
        <v>46</v>
      </c>
    </row>
    <row r="191" spans="1:44">
      <c r="A191" t="s">
        <v>944</v>
      </c>
      <c r="B191" t="s">
        <v>945</v>
      </c>
      <c r="C191" t="s">
        <v>946</v>
      </c>
      <c r="D191" t="s">
        <v>947</v>
      </c>
      <c r="E191">
        <v>40589</v>
      </c>
      <c r="F191" t="s">
        <v>40</v>
      </c>
      <c r="G191" t="s">
        <v>935</v>
      </c>
      <c r="H191" t="s">
        <v>51</v>
      </c>
      <c r="I191" s="1" t="s">
        <v>43</v>
      </c>
      <c r="J191" t="s">
        <v>44</v>
      </c>
      <c r="K191">
        <v>200019608134876</v>
      </c>
      <c r="L191" s="2">
        <v>30000</v>
      </c>
      <c r="M191" s="2">
        <v>30000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861</v>
      </c>
      <c r="Y191">
        <v>912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25</v>
      </c>
      <c r="AH191">
        <f t="shared" si="2"/>
        <v>50</v>
      </c>
      <c r="AI191">
        <v>0</v>
      </c>
      <c r="AJ191">
        <v>0</v>
      </c>
      <c r="AK191">
        <v>0</v>
      </c>
      <c r="AL191">
        <v>0</v>
      </c>
      <c r="AM191" s="2">
        <v>1798</v>
      </c>
      <c r="AN191" s="2">
        <v>28202</v>
      </c>
      <c r="AO191">
        <v>0</v>
      </c>
      <c r="AP191" t="s">
        <v>45</v>
      </c>
      <c r="AQ191" t="s">
        <v>948</v>
      </c>
      <c r="AR191" t="s">
        <v>46</v>
      </c>
    </row>
    <row r="192" spans="1:44">
      <c r="A192" t="s">
        <v>949</v>
      </c>
      <c r="B192" t="s">
        <v>950</v>
      </c>
      <c r="C192" t="s">
        <v>951</v>
      </c>
      <c r="D192" t="s">
        <v>952</v>
      </c>
      <c r="E192">
        <v>7834</v>
      </c>
      <c r="F192" t="s">
        <v>40</v>
      </c>
      <c r="G192" t="s">
        <v>953</v>
      </c>
      <c r="H192" t="s">
        <v>954</v>
      </c>
      <c r="I192" s="1" t="s">
        <v>43</v>
      </c>
      <c r="J192" t="s">
        <v>44</v>
      </c>
      <c r="K192">
        <v>200013200259181</v>
      </c>
      <c r="L192" s="2">
        <v>60000</v>
      </c>
      <c r="M192" s="2">
        <v>60000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3486.65</v>
      </c>
      <c r="X192" s="2">
        <v>1722</v>
      </c>
      <c r="Y192" s="2">
        <v>1824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25</v>
      </c>
      <c r="AH192">
        <f t="shared" si="2"/>
        <v>0</v>
      </c>
      <c r="AI192">
        <v>0</v>
      </c>
      <c r="AJ192">
        <v>0</v>
      </c>
      <c r="AK192">
        <v>0</v>
      </c>
      <c r="AL192">
        <v>0</v>
      </c>
      <c r="AM192" s="2">
        <v>7057.65</v>
      </c>
      <c r="AN192" s="2">
        <v>52942.35</v>
      </c>
      <c r="AO192">
        <v>0</v>
      </c>
      <c r="AP192" t="s">
        <v>45</v>
      </c>
      <c r="AQ192" t="s">
        <v>46</v>
      </c>
      <c r="AR192" t="s">
        <v>46</v>
      </c>
    </row>
    <row r="193" spans="1:44">
      <c r="A193" t="s">
        <v>955</v>
      </c>
      <c r="B193" t="s">
        <v>956</v>
      </c>
      <c r="C193" t="s">
        <v>957</v>
      </c>
      <c r="D193" t="s">
        <v>958</v>
      </c>
      <c r="E193">
        <v>3495</v>
      </c>
      <c r="F193" t="s">
        <v>40</v>
      </c>
      <c r="G193" t="s">
        <v>953</v>
      </c>
      <c r="H193" t="s">
        <v>123</v>
      </c>
      <c r="I193" s="1" t="s">
        <v>43</v>
      </c>
      <c r="J193" t="s">
        <v>44</v>
      </c>
      <c r="K193" s="1">
        <v>200013200259602</v>
      </c>
      <c r="L193" s="2">
        <v>45000</v>
      </c>
      <c r="M193" s="2">
        <v>45000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1148.33</v>
      </c>
      <c r="X193" s="2">
        <v>1291.5</v>
      </c>
      <c r="Y193" s="2">
        <v>1368</v>
      </c>
      <c r="Z193">
        <v>0</v>
      </c>
      <c r="AA193">
        <v>748.03</v>
      </c>
      <c r="AB193" s="2">
        <v>5703</v>
      </c>
      <c r="AC193">
        <v>0</v>
      </c>
      <c r="AD193">
        <v>0</v>
      </c>
      <c r="AE193">
        <v>0</v>
      </c>
      <c r="AF193">
        <v>0</v>
      </c>
      <c r="AG193">
        <v>25</v>
      </c>
      <c r="AH193">
        <f t="shared" si="2"/>
        <v>0</v>
      </c>
      <c r="AI193">
        <v>0</v>
      </c>
      <c r="AJ193">
        <v>0</v>
      </c>
      <c r="AK193">
        <v>0</v>
      </c>
      <c r="AL193">
        <v>0</v>
      </c>
      <c r="AM193" s="2">
        <v>10283.86</v>
      </c>
      <c r="AN193" s="2">
        <v>34716.14</v>
      </c>
      <c r="AO193">
        <v>0</v>
      </c>
      <c r="AP193" t="s">
        <v>52</v>
      </c>
      <c r="AQ193" t="s">
        <v>46</v>
      </c>
      <c r="AR193" t="s">
        <v>46</v>
      </c>
    </row>
    <row r="194" spans="1:44">
      <c r="A194" t="s">
        <v>959</v>
      </c>
      <c r="B194" t="s">
        <v>960</v>
      </c>
      <c r="C194" t="s">
        <v>961</v>
      </c>
      <c r="D194" t="s">
        <v>962</v>
      </c>
      <c r="E194">
        <v>11727</v>
      </c>
      <c r="F194" t="s">
        <v>40</v>
      </c>
      <c r="G194" t="s">
        <v>953</v>
      </c>
      <c r="H194" t="s">
        <v>175</v>
      </c>
      <c r="I194" s="1" t="s">
        <v>43</v>
      </c>
      <c r="J194" t="s">
        <v>44</v>
      </c>
      <c r="K194">
        <v>200013200261616</v>
      </c>
      <c r="L194" s="2">
        <v>60000</v>
      </c>
      <c r="M194" s="2">
        <v>60000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3486.65</v>
      </c>
      <c r="X194" s="2">
        <v>1722</v>
      </c>
      <c r="Y194" s="2">
        <v>1824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25</v>
      </c>
      <c r="AH194">
        <f t="shared" si="2"/>
        <v>0</v>
      </c>
      <c r="AI194">
        <v>0</v>
      </c>
      <c r="AJ194">
        <v>0</v>
      </c>
      <c r="AK194">
        <v>0</v>
      </c>
      <c r="AL194">
        <v>0</v>
      </c>
      <c r="AM194" s="2">
        <v>7057.65</v>
      </c>
      <c r="AN194" s="2">
        <v>52942.35</v>
      </c>
      <c r="AO194">
        <v>0</v>
      </c>
      <c r="AP194" t="s">
        <v>52</v>
      </c>
      <c r="AQ194" t="s">
        <v>46</v>
      </c>
      <c r="AR194" t="s">
        <v>46</v>
      </c>
    </row>
    <row r="195" spans="1:44">
      <c r="A195" t="s">
        <v>963</v>
      </c>
      <c r="B195" t="s">
        <v>964</v>
      </c>
      <c r="C195" t="s">
        <v>965</v>
      </c>
      <c r="D195" t="s">
        <v>966</v>
      </c>
      <c r="E195">
        <v>295</v>
      </c>
      <c r="F195" t="s">
        <v>40</v>
      </c>
      <c r="G195" t="s">
        <v>953</v>
      </c>
      <c r="H195" t="s">
        <v>461</v>
      </c>
      <c r="I195" s="1" t="s">
        <v>43</v>
      </c>
      <c r="J195" t="s">
        <v>44</v>
      </c>
      <c r="K195">
        <v>200013200258108</v>
      </c>
      <c r="L195" s="2">
        <v>50000</v>
      </c>
      <c r="M195" s="2">
        <v>50000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1278.07</v>
      </c>
      <c r="X195" s="2">
        <v>1435</v>
      </c>
      <c r="Y195" s="2">
        <v>1520</v>
      </c>
      <c r="Z195" s="2">
        <v>3839.56</v>
      </c>
      <c r="AA195">
        <v>0</v>
      </c>
      <c r="AB195" s="2">
        <v>1000</v>
      </c>
      <c r="AC195">
        <v>0</v>
      </c>
      <c r="AD195">
        <v>0</v>
      </c>
      <c r="AE195">
        <v>0</v>
      </c>
      <c r="AF195">
        <v>0</v>
      </c>
      <c r="AG195">
        <v>25</v>
      </c>
      <c r="AH195">
        <f t="shared" ref="AH195:AH258" si="3">AC194+AF194</f>
        <v>0</v>
      </c>
      <c r="AI195">
        <v>0</v>
      </c>
      <c r="AJ195">
        <v>0</v>
      </c>
      <c r="AK195">
        <v>0</v>
      </c>
      <c r="AL195">
        <v>0</v>
      </c>
      <c r="AM195" s="2">
        <v>9097.6299999999992</v>
      </c>
      <c r="AN195" s="2">
        <v>40902.370000000003</v>
      </c>
      <c r="AO195">
        <v>0</v>
      </c>
      <c r="AP195" t="s">
        <v>52</v>
      </c>
      <c r="AQ195" t="s">
        <v>46</v>
      </c>
      <c r="AR195" t="s">
        <v>46</v>
      </c>
    </row>
    <row r="196" spans="1:44">
      <c r="A196" t="s">
        <v>967</v>
      </c>
      <c r="B196" t="s">
        <v>968</v>
      </c>
      <c r="C196" t="s">
        <v>969</v>
      </c>
      <c r="D196" t="s">
        <v>970</v>
      </c>
      <c r="E196">
        <v>290</v>
      </c>
      <c r="F196" t="s">
        <v>40</v>
      </c>
      <c r="G196" t="s">
        <v>971</v>
      </c>
      <c r="H196" t="s">
        <v>175</v>
      </c>
      <c r="I196" t="s">
        <v>43</v>
      </c>
      <c r="J196" t="s">
        <v>44</v>
      </c>
      <c r="K196" s="1">
        <v>200013200259699</v>
      </c>
      <c r="L196" s="2">
        <v>150000</v>
      </c>
      <c r="M196" s="2">
        <v>150000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23866.69</v>
      </c>
      <c r="X196" s="2">
        <v>4305</v>
      </c>
      <c r="Y196" s="2">
        <v>4560</v>
      </c>
      <c r="Z196">
        <v>0</v>
      </c>
      <c r="AA196">
        <v>0</v>
      </c>
      <c r="AB196" s="2">
        <v>17432.53</v>
      </c>
      <c r="AC196">
        <v>100</v>
      </c>
      <c r="AD196">
        <v>0</v>
      </c>
      <c r="AE196" s="2">
        <v>4267.37</v>
      </c>
      <c r="AF196">
        <v>0</v>
      </c>
      <c r="AG196">
        <v>25</v>
      </c>
      <c r="AH196">
        <f t="shared" si="3"/>
        <v>0</v>
      </c>
      <c r="AI196">
        <v>0</v>
      </c>
      <c r="AJ196">
        <v>0</v>
      </c>
      <c r="AK196">
        <v>0</v>
      </c>
      <c r="AL196">
        <v>0</v>
      </c>
      <c r="AM196" s="2">
        <v>54556.59</v>
      </c>
      <c r="AN196" s="2">
        <v>95443.41</v>
      </c>
      <c r="AO196">
        <v>0</v>
      </c>
      <c r="AP196" t="s">
        <v>45</v>
      </c>
      <c r="AQ196" t="s">
        <v>46</v>
      </c>
      <c r="AR196" t="s">
        <v>46</v>
      </c>
    </row>
    <row r="197" spans="1:44">
      <c r="A197" t="s">
        <v>972</v>
      </c>
      <c r="B197" t="s">
        <v>973</v>
      </c>
      <c r="C197" t="s">
        <v>974</v>
      </c>
      <c r="D197" t="s">
        <v>975</v>
      </c>
      <c r="E197">
        <v>626</v>
      </c>
      <c r="F197" t="s">
        <v>40</v>
      </c>
      <c r="G197" t="s">
        <v>971</v>
      </c>
      <c r="H197" t="s">
        <v>976</v>
      </c>
      <c r="I197" t="s">
        <v>43</v>
      </c>
      <c r="J197" t="s">
        <v>44</v>
      </c>
      <c r="K197" s="1">
        <v>200013200259741</v>
      </c>
      <c r="L197" s="2">
        <v>60000</v>
      </c>
      <c r="M197" s="2">
        <v>60000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3486.65</v>
      </c>
      <c r="X197" s="2">
        <v>1722</v>
      </c>
      <c r="Y197" s="2">
        <v>1824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25</v>
      </c>
      <c r="AH197">
        <f t="shared" si="3"/>
        <v>100</v>
      </c>
      <c r="AI197">
        <v>0</v>
      </c>
      <c r="AJ197">
        <v>0</v>
      </c>
      <c r="AK197">
        <v>0</v>
      </c>
      <c r="AL197">
        <v>0</v>
      </c>
      <c r="AM197" s="2">
        <v>7057.65</v>
      </c>
      <c r="AN197" s="2">
        <v>52942.35</v>
      </c>
      <c r="AO197">
        <v>0</v>
      </c>
      <c r="AP197" t="s">
        <v>45</v>
      </c>
      <c r="AQ197" t="s">
        <v>46</v>
      </c>
      <c r="AR197" t="s">
        <v>46</v>
      </c>
    </row>
    <row r="198" spans="1:44">
      <c r="A198" t="s">
        <v>977</v>
      </c>
      <c r="B198" t="s">
        <v>978</v>
      </c>
      <c r="C198" t="s">
        <v>979</v>
      </c>
      <c r="D198" t="s">
        <v>980</v>
      </c>
      <c r="E198">
        <v>37337</v>
      </c>
      <c r="F198" t="s">
        <v>40</v>
      </c>
      <c r="G198" t="s">
        <v>981</v>
      </c>
      <c r="H198" t="s">
        <v>326</v>
      </c>
      <c r="I198" t="s">
        <v>43</v>
      </c>
      <c r="J198" t="s">
        <v>44</v>
      </c>
      <c r="K198" s="1">
        <v>200019603475891</v>
      </c>
      <c r="L198" s="2">
        <v>150000</v>
      </c>
      <c r="M198" s="2">
        <v>150000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23866.69</v>
      </c>
      <c r="X198" s="2">
        <v>4305</v>
      </c>
      <c r="Y198" s="2">
        <v>4560</v>
      </c>
      <c r="Z198">
        <v>0</v>
      </c>
      <c r="AA198" s="2">
        <v>1947.6</v>
      </c>
      <c r="AB198" s="2">
        <v>2000</v>
      </c>
      <c r="AC198">
        <v>0</v>
      </c>
      <c r="AD198">
        <v>0</v>
      </c>
      <c r="AE198">
        <v>0</v>
      </c>
      <c r="AF198">
        <v>0</v>
      </c>
      <c r="AG198">
        <v>25</v>
      </c>
      <c r="AH198">
        <f t="shared" si="3"/>
        <v>0</v>
      </c>
      <c r="AI198">
        <v>0</v>
      </c>
      <c r="AJ198">
        <v>0</v>
      </c>
      <c r="AK198">
        <v>0</v>
      </c>
      <c r="AL198">
        <v>0</v>
      </c>
      <c r="AM198" s="2">
        <v>36704.29</v>
      </c>
      <c r="AN198" s="2">
        <v>113295.71</v>
      </c>
      <c r="AO198">
        <v>0</v>
      </c>
      <c r="AP198" t="s">
        <v>52</v>
      </c>
      <c r="AQ198" t="s">
        <v>46</v>
      </c>
      <c r="AR198" t="s">
        <v>46</v>
      </c>
    </row>
    <row r="199" spans="1:44">
      <c r="A199" t="s">
        <v>982</v>
      </c>
      <c r="B199" t="s">
        <v>983</v>
      </c>
      <c r="C199" t="s">
        <v>984</v>
      </c>
      <c r="D199" t="s">
        <v>985</v>
      </c>
      <c r="E199">
        <v>39538</v>
      </c>
      <c r="F199" t="s">
        <v>40</v>
      </c>
      <c r="G199" t="s">
        <v>981</v>
      </c>
      <c r="H199" t="s">
        <v>51</v>
      </c>
      <c r="I199" s="1" t="s">
        <v>43</v>
      </c>
      <c r="J199" t="s">
        <v>44</v>
      </c>
      <c r="K199">
        <v>200019606723456</v>
      </c>
      <c r="L199" s="2">
        <v>35000</v>
      </c>
      <c r="M199" s="2">
        <v>35000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 s="2">
        <v>1004.5</v>
      </c>
      <c r="Y199" s="2">
        <v>1064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25</v>
      </c>
      <c r="AH199">
        <f t="shared" si="3"/>
        <v>0</v>
      </c>
      <c r="AI199">
        <v>0</v>
      </c>
      <c r="AJ199">
        <v>0</v>
      </c>
      <c r="AK199">
        <v>0</v>
      </c>
      <c r="AL199">
        <v>0</v>
      </c>
      <c r="AM199" s="2">
        <v>2093.5</v>
      </c>
      <c r="AN199" s="2">
        <v>32906.5</v>
      </c>
      <c r="AO199">
        <v>0</v>
      </c>
      <c r="AP199" t="s">
        <v>52</v>
      </c>
      <c r="AQ199" t="s">
        <v>664</v>
      </c>
      <c r="AR199" t="s">
        <v>46</v>
      </c>
    </row>
    <row r="200" spans="1:44">
      <c r="A200" t="s">
        <v>986</v>
      </c>
      <c r="B200" t="s">
        <v>987</v>
      </c>
      <c r="C200" t="s">
        <v>988</v>
      </c>
      <c r="D200" t="s">
        <v>989</v>
      </c>
      <c r="E200">
        <v>40145</v>
      </c>
      <c r="F200" t="s">
        <v>40</v>
      </c>
      <c r="G200" t="s">
        <v>981</v>
      </c>
      <c r="H200" t="s">
        <v>123</v>
      </c>
      <c r="I200" s="1" t="s">
        <v>43</v>
      </c>
      <c r="J200" t="s">
        <v>44</v>
      </c>
      <c r="K200" s="1">
        <v>200019607520999</v>
      </c>
      <c r="L200" s="2">
        <v>40000</v>
      </c>
      <c r="M200" s="2">
        <v>40000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442.65</v>
      </c>
      <c r="X200" s="2">
        <v>1148</v>
      </c>
      <c r="Y200" s="2">
        <v>1216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25</v>
      </c>
      <c r="AH200">
        <f t="shared" si="3"/>
        <v>0</v>
      </c>
      <c r="AI200">
        <v>0</v>
      </c>
      <c r="AJ200">
        <v>0</v>
      </c>
      <c r="AK200">
        <v>0</v>
      </c>
      <c r="AL200">
        <v>0</v>
      </c>
      <c r="AM200" s="2">
        <v>2831.65</v>
      </c>
      <c r="AN200" s="2">
        <v>37168.35</v>
      </c>
      <c r="AO200">
        <v>0</v>
      </c>
      <c r="AP200" t="s">
        <v>52</v>
      </c>
      <c r="AQ200" t="s">
        <v>301</v>
      </c>
      <c r="AR200" t="s">
        <v>46</v>
      </c>
    </row>
    <row r="201" spans="1:44">
      <c r="A201" t="s">
        <v>990</v>
      </c>
      <c r="B201" t="s">
        <v>991</v>
      </c>
      <c r="C201" t="s">
        <v>992</v>
      </c>
      <c r="D201" t="s">
        <v>993</v>
      </c>
      <c r="E201">
        <v>40727</v>
      </c>
      <c r="F201" t="s">
        <v>40</v>
      </c>
      <c r="G201" t="s">
        <v>981</v>
      </c>
      <c r="H201" t="s">
        <v>51</v>
      </c>
      <c r="I201" s="1" t="s">
        <v>43</v>
      </c>
      <c r="J201" t="s">
        <v>44</v>
      </c>
      <c r="K201" s="1">
        <v>200019608613338</v>
      </c>
      <c r="L201" s="2">
        <v>35000</v>
      </c>
      <c r="M201" s="2">
        <v>35000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 s="2">
        <v>1004.5</v>
      </c>
      <c r="Y201" s="2">
        <v>1064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25</v>
      </c>
      <c r="AH201">
        <f t="shared" si="3"/>
        <v>0</v>
      </c>
      <c r="AI201">
        <v>0</v>
      </c>
      <c r="AJ201">
        <v>0</v>
      </c>
      <c r="AK201">
        <v>0</v>
      </c>
      <c r="AL201">
        <v>0</v>
      </c>
      <c r="AM201" s="2">
        <v>2093.5</v>
      </c>
      <c r="AN201" s="2">
        <v>32906.5</v>
      </c>
      <c r="AO201">
        <v>0</v>
      </c>
      <c r="AP201" t="s">
        <v>52</v>
      </c>
      <c r="AQ201" t="s">
        <v>422</v>
      </c>
      <c r="AR201" t="s">
        <v>46</v>
      </c>
    </row>
    <row r="202" spans="1:44">
      <c r="A202" t="s">
        <v>994</v>
      </c>
      <c r="B202" t="s">
        <v>995</v>
      </c>
      <c r="C202" t="s">
        <v>996</v>
      </c>
      <c r="D202" t="s">
        <v>997</v>
      </c>
      <c r="E202">
        <v>37351</v>
      </c>
      <c r="F202" t="s">
        <v>40</v>
      </c>
      <c r="G202" t="s">
        <v>981</v>
      </c>
      <c r="H202" t="s">
        <v>461</v>
      </c>
      <c r="I202" s="1" t="s">
        <v>43</v>
      </c>
      <c r="J202" t="s">
        <v>44</v>
      </c>
      <c r="K202">
        <v>200019603481067</v>
      </c>
      <c r="L202" s="2">
        <v>60000</v>
      </c>
      <c r="M202" s="2">
        <v>60000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2">
        <v>3486.65</v>
      </c>
      <c r="X202" s="2">
        <v>1722</v>
      </c>
      <c r="Y202" s="2">
        <v>1824</v>
      </c>
      <c r="Z202">
        <v>0</v>
      </c>
      <c r="AA202">
        <v>0</v>
      </c>
      <c r="AB202" s="2">
        <v>14666.71</v>
      </c>
      <c r="AC202">
        <v>100</v>
      </c>
      <c r="AD202">
        <v>0</v>
      </c>
      <c r="AE202">
        <v>0</v>
      </c>
      <c r="AF202">
        <v>0</v>
      </c>
      <c r="AG202">
        <v>25</v>
      </c>
      <c r="AH202">
        <f t="shared" si="3"/>
        <v>0</v>
      </c>
      <c r="AI202">
        <v>0</v>
      </c>
      <c r="AJ202">
        <v>0</v>
      </c>
      <c r="AK202">
        <v>0</v>
      </c>
      <c r="AL202">
        <v>0</v>
      </c>
      <c r="AM202" s="2">
        <v>21824.36</v>
      </c>
      <c r="AN202" s="2">
        <v>38175.64</v>
      </c>
      <c r="AO202">
        <v>0</v>
      </c>
      <c r="AP202" t="s">
        <v>52</v>
      </c>
      <c r="AQ202" t="s">
        <v>46</v>
      </c>
      <c r="AR202" t="s">
        <v>46</v>
      </c>
    </row>
    <row r="203" spans="1:44">
      <c r="A203" t="s">
        <v>998</v>
      </c>
      <c r="B203" t="s">
        <v>999</v>
      </c>
      <c r="C203" t="s">
        <v>1000</v>
      </c>
      <c r="D203" t="s">
        <v>1001</v>
      </c>
      <c r="E203">
        <v>37405</v>
      </c>
      <c r="F203" t="s">
        <v>40</v>
      </c>
      <c r="G203" t="s">
        <v>1002</v>
      </c>
      <c r="H203" t="s">
        <v>1003</v>
      </c>
      <c r="I203" s="1" t="s">
        <v>43</v>
      </c>
      <c r="J203" t="s">
        <v>44</v>
      </c>
      <c r="K203" s="1">
        <v>200019603706906</v>
      </c>
      <c r="L203" s="2">
        <v>15000</v>
      </c>
      <c r="M203" s="2">
        <v>15000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430.5</v>
      </c>
      <c r="Y203">
        <v>456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25</v>
      </c>
      <c r="AH203">
        <f t="shared" si="3"/>
        <v>100</v>
      </c>
      <c r="AI203">
        <v>0</v>
      </c>
      <c r="AJ203">
        <v>0</v>
      </c>
      <c r="AK203">
        <v>0</v>
      </c>
      <c r="AL203">
        <v>0</v>
      </c>
      <c r="AM203">
        <v>911.5</v>
      </c>
      <c r="AN203" s="2">
        <v>14088.5</v>
      </c>
      <c r="AO203">
        <v>0</v>
      </c>
      <c r="AP203" t="s">
        <v>45</v>
      </c>
      <c r="AQ203" t="s">
        <v>46</v>
      </c>
      <c r="AR203" t="s">
        <v>46</v>
      </c>
    </row>
    <row r="204" spans="1:44">
      <c r="A204" t="s">
        <v>1004</v>
      </c>
      <c r="B204" t="s">
        <v>1005</v>
      </c>
      <c r="C204" t="s">
        <v>1006</v>
      </c>
      <c r="D204" t="s">
        <v>1007</v>
      </c>
      <c r="E204">
        <v>37485</v>
      </c>
      <c r="F204" t="s">
        <v>40</v>
      </c>
      <c r="G204" t="s">
        <v>1002</v>
      </c>
      <c r="H204" t="s">
        <v>1003</v>
      </c>
      <c r="I204" s="1" t="s">
        <v>43</v>
      </c>
      <c r="J204" t="s">
        <v>44</v>
      </c>
      <c r="K204" s="1">
        <v>200019603919427</v>
      </c>
      <c r="L204" s="2">
        <v>12000</v>
      </c>
      <c r="M204" s="2">
        <v>12000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344.4</v>
      </c>
      <c r="Y204">
        <v>364.8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25</v>
      </c>
      <c r="AH204">
        <f t="shared" si="3"/>
        <v>0</v>
      </c>
      <c r="AI204">
        <v>0</v>
      </c>
      <c r="AJ204">
        <v>0</v>
      </c>
      <c r="AK204">
        <v>0</v>
      </c>
      <c r="AL204">
        <v>0</v>
      </c>
      <c r="AM204">
        <v>734.2</v>
      </c>
      <c r="AN204" s="2">
        <v>11265.8</v>
      </c>
      <c r="AO204">
        <v>0</v>
      </c>
      <c r="AP204" t="s">
        <v>45</v>
      </c>
      <c r="AQ204" t="s">
        <v>46</v>
      </c>
      <c r="AR204" t="s">
        <v>46</v>
      </c>
    </row>
    <row r="205" spans="1:44">
      <c r="A205" t="s">
        <v>1008</v>
      </c>
      <c r="B205" t="s">
        <v>1009</v>
      </c>
      <c r="C205" t="s">
        <v>1010</v>
      </c>
      <c r="D205" t="s">
        <v>1011</v>
      </c>
      <c r="E205">
        <v>40764</v>
      </c>
      <c r="F205" t="s">
        <v>40</v>
      </c>
      <c r="G205" t="s">
        <v>1002</v>
      </c>
      <c r="H205" t="s">
        <v>51</v>
      </c>
      <c r="I205" s="1" t="s">
        <v>43</v>
      </c>
      <c r="J205" t="s">
        <v>44</v>
      </c>
      <c r="K205" s="1">
        <v>200019608873755</v>
      </c>
      <c r="L205" s="2">
        <v>26000</v>
      </c>
      <c r="M205" s="2">
        <v>26000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746.2</v>
      </c>
      <c r="Y205">
        <v>790.4</v>
      </c>
      <c r="Z205">
        <v>0</v>
      </c>
      <c r="AA205">
        <v>0</v>
      </c>
      <c r="AB205" s="2">
        <v>1000</v>
      </c>
      <c r="AC205">
        <v>0</v>
      </c>
      <c r="AD205">
        <v>0</v>
      </c>
      <c r="AE205">
        <v>0</v>
      </c>
      <c r="AF205">
        <v>0</v>
      </c>
      <c r="AG205">
        <v>25</v>
      </c>
      <c r="AH205">
        <f t="shared" si="3"/>
        <v>0</v>
      </c>
      <c r="AI205">
        <v>0</v>
      </c>
      <c r="AJ205">
        <v>0</v>
      </c>
      <c r="AK205">
        <v>0</v>
      </c>
      <c r="AL205">
        <v>0</v>
      </c>
      <c r="AM205" s="2">
        <v>2561.6</v>
      </c>
      <c r="AN205" s="2">
        <v>23438.400000000001</v>
      </c>
      <c r="AO205">
        <v>0</v>
      </c>
      <c r="AP205" t="s">
        <v>52</v>
      </c>
      <c r="AQ205" t="s">
        <v>480</v>
      </c>
      <c r="AR205" t="s">
        <v>46</v>
      </c>
    </row>
    <row r="206" spans="1:44">
      <c r="A206" t="s">
        <v>1012</v>
      </c>
      <c r="B206" t="s">
        <v>1013</v>
      </c>
      <c r="C206" t="s">
        <v>1014</v>
      </c>
      <c r="D206" t="s">
        <v>1015</v>
      </c>
      <c r="E206">
        <v>33638</v>
      </c>
      <c r="F206" t="s">
        <v>40</v>
      </c>
      <c r="G206" t="s">
        <v>1016</v>
      </c>
      <c r="H206" t="s">
        <v>1017</v>
      </c>
      <c r="I206" s="1" t="s">
        <v>43</v>
      </c>
      <c r="J206" t="s">
        <v>44</v>
      </c>
      <c r="K206" s="1">
        <v>200019602183184</v>
      </c>
      <c r="L206" s="2">
        <v>25000</v>
      </c>
      <c r="M206" s="2">
        <v>25000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717.5</v>
      </c>
      <c r="Y206">
        <v>760</v>
      </c>
      <c r="Z206">
        <v>0</v>
      </c>
      <c r="AA206">
        <v>0</v>
      </c>
      <c r="AB206" s="2">
        <v>5252.14</v>
      </c>
      <c r="AC206">
        <v>0</v>
      </c>
      <c r="AD206">
        <v>0</v>
      </c>
      <c r="AE206">
        <v>0</v>
      </c>
      <c r="AF206">
        <v>0</v>
      </c>
      <c r="AG206">
        <v>25</v>
      </c>
      <c r="AH206">
        <f t="shared" si="3"/>
        <v>0</v>
      </c>
      <c r="AI206">
        <v>0</v>
      </c>
      <c r="AJ206">
        <v>0</v>
      </c>
      <c r="AK206">
        <v>0</v>
      </c>
      <c r="AL206">
        <v>0</v>
      </c>
      <c r="AM206" s="2">
        <v>6754.64</v>
      </c>
      <c r="AN206" s="2">
        <v>18245.36</v>
      </c>
      <c r="AO206">
        <v>0</v>
      </c>
      <c r="AP206" t="s">
        <v>45</v>
      </c>
      <c r="AQ206" t="s">
        <v>46</v>
      </c>
      <c r="AR206" t="s">
        <v>46</v>
      </c>
    </row>
    <row r="207" spans="1:44">
      <c r="A207" t="s">
        <v>1018</v>
      </c>
      <c r="B207" t="s">
        <v>1019</v>
      </c>
      <c r="C207" t="s">
        <v>38</v>
      </c>
      <c r="D207" t="s">
        <v>1020</v>
      </c>
      <c r="E207">
        <v>40150</v>
      </c>
      <c r="F207" t="s">
        <v>40</v>
      </c>
      <c r="G207" t="s">
        <v>1016</v>
      </c>
      <c r="H207" t="s">
        <v>1021</v>
      </c>
      <c r="I207" s="1" t="s">
        <v>43</v>
      </c>
      <c r="J207" t="s">
        <v>44</v>
      </c>
      <c r="K207">
        <v>200019607520989</v>
      </c>
      <c r="L207" s="2">
        <v>22000</v>
      </c>
      <c r="M207" s="2">
        <v>22000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631.4</v>
      </c>
      <c r="Y207">
        <v>668.8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25</v>
      </c>
      <c r="AH207">
        <f t="shared" si="3"/>
        <v>0</v>
      </c>
      <c r="AI207">
        <v>0</v>
      </c>
      <c r="AJ207">
        <v>0</v>
      </c>
      <c r="AK207">
        <v>0</v>
      </c>
      <c r="AL207">
        <v>0</v>
      </c>
      <c r="AM207" s="2">
        <v>1325.2</v>
      </c>
      <c r="AN207" s="2">
        <v>20674.8</v>
      </c>
      <c r="AO207">
        <v>0</v>
      </c>
      <c r="AP207" t="s">
        <v>52</v>
      </c>
      <c r="AQ207" t="s">
        <v>301</v>
      </c>
      <c r="AR207" t="s">
        <v>46</v>
      </c>
    </row>
    <row r="208" spans="1:44">
      <c r="A208" t="s">
        <v>1022</v>
      </c>
      <c r="B208" t="s">
        <v>1023</v>
      </c>
      <c r="C208" t="s">
        <v>1024</v>
      </c>
      <c r="D208" t="s">
        <v>1025</v>
      </c>
      <c r="E208">
        <v>23523</v>
      </c>
      <c r="F208" t="s">
        <v>40</v>
      </c>
      <c r="G208" t="s">
        <v>1016</v>
      </c>
      <c r="H208" t="s">
        <v>1021</v>
      </c>
      <c r="I208" s="1" t="s">
        <v>43</v>
      </c>
      <c r="J208" t="s">
        <v>44</v>
      </c>
      <c r="K208" s="1">
        <v>200013200253695</v>
      </c>
      <c r="L208" s="2">
        <v>22000</v>
      </c>
      <c r="M208" s="2">
        <v>22000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631.4</v>
      </c>
      <c r="Y208">
        <v>668.8</v>
      </c>
      <c r="Z208">
        <v>0</v>
      </c>
      <c r="AA208">
        <v>0</v>
      </c>
      <c r="AB208" s="2">
        <v>10673.41</v>
      </c>
      <c r="AC208">
        <v>0</v>
      </c>
      <c r="AD208">
        <v>0</v>
      </c>
      <c r="AE208">
        <v>0</v>
      </c>
      <c r="AF208">
        <v>0</v>
      </c>
      <c r="AG208">
        <v>25</v>
      </c>
      <c r="AH208">
        <f t="shared" si="3"/>
        <v>0</v>
      </c>
      <c r="AI208">
        <v>0</v>
      </c>
      <c r="AJ208">
        <v>0</v>
      </c>
      <c r="AK208">
        <v>0</v>
      </c>
      <c r="AL208">
        <v>0</v>
      </c>
      <c r="AM208" s="2">
        <v>11998.61</v>
      </c>
      <c r="AN208" s="2">
        <v>10001.39</v>
      </c>
      <c r="AO208">
        <v>0</v>
      </c>
      <c r="AP208" t="s">
        <v>52</v>
      </c>
      <c r="AQ208" t="s">
        <v>46</v>
      </c>
      <c r="AR208" t="s">
        <v>46</v>
      </c>
    </row>
    <row r="209" spans="1:44">
      <c r="A209" t="s">
        <v>1026</v>
      </c>
      <c r="B209" t="s">
        <v>1027</v>
      </c>
      <c r="C209" t="s">
        <v>1028</v>
      </c>
      <c r="D209" t="s">
        <v>1029</v>
      </c>
      <c r="E209">
        <v>39156</v>
      </c>
      <c r="F209" t="s">
        <v>40</v>
      </c>
      <c r="G209" t="s">
        <v>1016</v>
      </c>
      <c r="H209" t="s">
        <v>1021</v>
      </c>
      <c r="I209" s="1" t="s">
        <v>43</v>
      </c>
      <c r="J209" t="s">
        <v>44</v>
      </c>
      <c r="K209" s="1">
        <v>200019606164495</v>
      </c>
      <c r="L209" s="2">
        <v>20000</v>
      </c>
      <c r="M209" s="2">
        <v>20000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574</v>
      </c>
      <c r="Y209">
        <v>608</v>
      </c>
      <c r="Z209">
        <v>0</v>
      </c>
      <c r="AA209">
        <v>0</v>
      </c>
      <c r="AB209" s="2">
        <v>4680.2700000000004</v>
      </c>
      <c r="AC209">
        <v>0</v>
      </c>
      <c r="AD209">
        <v>0</v>
      </c>
      <c r="AE209">
        <v>0</v>
      </c>
      <c r="AF209">
        <v>0</v>
      </c>
      <c r="AG209">
        <v>25</v>
      </c>
      <c r="AH209">
        <f t="shared" si="3"/>
        <v>0</v>
      </c>
      <c r="AI209">
        <v>0</v>
      </c>
      <c r="AJ209">
        <v>0</v>
      </c>
      <c r="AK209">
        <v>0</v>
      </c>
      <c r="AL209">
        <v>0</v>
      </c>
      <c r="AM209" s="2">
        <v>5887.27</v>
      </c>
      <c r="AN209" s="2">
        <v>14112.73</v>
      </c>
      <c r="AO209">
        <v>0</v>
      </c>
      <c r="AP209" t="s">
        <v>52</v>
      </c>
      <c r="AQ209" t="s">
        <v>537</v>
      </c>
      <c r="AR209" t="s">
        <v>46</v>
      </c>
    </row>
    <row r="210" spans="1:44">
      <c r="A210" t="s">
        <v>1030</v>
      </c>
      <c r="B210" t="s">
        <v>1031</v>
      </c>
      <c r="C210" t="s">
        <v>1032</v>
      </c>
      <c r="D210" t="s">
        <v>1033</v>
      </c>
      <c r="E210">
        <v>37790</v>
      </c>
      <c r="F210" t="s">
        <v>40</v>
      </c>
      <c r="G210" t="s">
        <v>1016</v>
      </c>
      <c r="H210" t="s">
        <v>1034</v>
      </c>
      <c r="I210" s="1" t="s">
        <v>43</v>
      </c>
      <c r="J210" t="s">
        <v>44</v>
      </c>
      <c r="K210" s="1">
        <v>200019604431035</v>
      </c>
      <c r="L210" s="2">
        <v>25000</v>
      </c>
      <c r="M210" s="2">
        <v>25000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717.5</v>
      </c>
      <c r="Y210">
        <v>760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25</v>
      </c>
      <c r="AH210">
        <f t="shared" si="3"/>
        <v>0</v>
      </c>
      <c r="AI210">
        <v>0</v>
      </c>
      <c r="AJ210">
        <v>0</v>
      </c>
      <c r="AK210">
        <v>0</v>
      </c>
      <c r="AL210">
        <v>0</v>
      </c>
      <c r="AM210" s="2">
        <v>1502.5</v>
      </c>
      <c r="AN210" s="2">
        <v>23497.5</v>
      </c>
      <c r="AO210">
        <v>0</v>
      </c>
      <c r="AP210" t="s">
        <v>45</v>
      </c>
      <c r="AQ210" t="s">
        <v>46</v>
      </c>
      <c r="AR210" t="s">
        <v>46</v>
      </c>
    </row>
    <row r="211" spans="1:44">
      <c r="A211" t="s">
        <v>1035</v>
      </c>
      <c r="B211" t="s">
        <v>1036</v>
      </c>
      <c r="C211" t="s">
        <v>1037</v>
      </c>
      <c r="D211" t="s">
        <v>1038</v>
      </c>
      <c r="E211">
        <v>38117</v>
      </c>
      <c r="F211" t="s">
        <v>40</v>
      </c>
      <c r="G211" t="s">
        <v>1016</v>
      </c>
      <c r="H211" t="s">
        <v>1021</v>
      </c>
      <c r="I211" s="1" t="s">
        <v>43</v>
      </c>
      <c r="J211" t="s">
        <v>44</v>
      </c>
      <c r="K211" s="1">
        <v>200019607057400</v>
      </c>
      <c r="L211" s="2">
        <v>20000</v>
      </c>
      <c r="M211" s="2">
        <v>20000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574</v>
      </c>
      <c r="Y211">
        <v>608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25</v>
      </c>
      <c r="AH211">
        <f t="shared" si="3"/>
        <v>0</v>
      </c>
      <c r="AI211">
        <v>0</v>
      </c>
      <c r="AJ211">
        <v>0</v>
      </c>
      <c r="AK211">
        <v>0</v>
      </c>
      <c r="AL211">
        <v>0</v>
      </c>
      <c r="AM211" s="2">
        <v>1207</v>
      </c>
      <c r="AN211" s="2">
        <v>18793</v>
      </c>
      <c r="AO211">
        <v>0</v>
      </c>
      <c r="AP211" t="s">
        <v>52</v>
      </c>
      <c r="AQ211" t="s">
        <v>237</v>
      </c>
      <c r="AR211" t="s">
        <v>46</v>
      </c>
    </row>
    <row r="212" spans="1:44">
      <c r="A212" t="s">
        <v>1039</v>
      </c>
      <c r="B212" t="s">
        <v>1040</v>
      </c>
      <c r="C212" t="s">
        <v>1041</v>
      </c>
      <c r="D212" t="s">
        <v>1042</v>
      </c>
      <c r="E212">
        <v>39869</v>
      </c>
      <c r="F212" t="s">
        <v>40</v>
      </c>
      <c r="G212" t="s">
        <v>1016</v>
      </c>
      <c r="H212" t="s">
        <v>1021</v>
      </c>
      <c r="I212" t="s">
        <v>43</v>
      </c>
      <c r="J212" t="s">
        <v>44</v>
      </c>
      <c r="K212" s="1">
        <v>200019606939407</v>
      </c>
      <c r="L212" s="2">
        <v>25000</v>
      </c>
      <c r="M212" s="2">
        <v>25000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717.5</v>
      </c>
      <c r="Y212">
        <v>760</v>
      </c>
      <c r="Z212" s="2">
        <v>1919.78</v>
      </c>
      <c r="AA212">
        <v>0</v>
      </c>
      <c r="AB212" s="2">
        <v>4169.6400000000003</v>
      </c>
      <c r="AC212">
        <v>0</v>
      </c>
      <c r="AD212">
        <v>0</v>
      </c>
      <c r="AE212">
        <v>0</v>
      </c>
      <c r="AF212">
        <v>0</v>
      </c>
      <c r="AG212">
        <v>25</v>
      </c>
      <c r="AH212">
        <f t="shared" si="3"/>
        <v>0</v>
      </c>
      <c r="AI212">
        <v>0</v>
      </c>
      <c r="AJ212">
        <v>0</v>
      </c>
      <c r="AK212">
        <v>0</v>
      </c>
      <c r="AL212">
        <v>0</v>
      </c>
      <c r="AM212" s="2">
        <v>7591.92</v>
      </c>
      <c r="AN212" s="2">
        <v>17408.080000000002</v>
      </c>
      <c r="AO212">
        <v>0</v>
      </c>
      <c r="AP212" t="s">
        <v>52</v>
      </c>
      <c r="AQ212" t="s">
        <v>306</v>
      </c>
      <c r="AR212" t="s">
        <v>46</v>
      </c>
    </row>
    <row r="213" spans="1:44">
      <c r="A213" t="s">
        <v>1043</v>
      </c>
      <c r="B213" t="s">
        <v>1044</v>
      </c>
      <c r="C213" t="s">
        <v>1045</v>
      </c>
      <c r="D213" t="s">
        <v>1046</v>
      </c>
      <c r="E213">
        <v>39155</v>
      </c>
      <c r="F213" t="s">
        <v>40</v>
      </c>
      <c r="G213" t="s">
        <v>1016</v>
      </c>
      <c r="H213" t="s">
        <v>1021</v>
      </c>
      <c r="I213" s="1" t="s">
        <v>43</v>
      </c>
      <c r="J213" t="s">
        <v>44</v>
      </c>
      <c r="K213">
        <v>200019606164490</v>
      </c>
      <c r="L213" s="2">
        <v>20000</v>
      </c>
      <c r="M213" s="2">
        <v>20000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574</v>
      </c>
      <c r="Y213">
        <v>608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25</v>
      </c>
      <c r="AH213">
        <f t="shared" si="3"/>
        <v>0</v>
      </c>
      <c r="AI213">
        <v>0</v>
      </c>
      <c r="AJ213">
        <v>0</v>
      </c>
      <c r="AK213">
        <v>0</v>
      </c>
      <c r="AL213">
        <v>0</v>
      </c>
      <c r="AM213" s="2">
        <v>1207</v>
      </c>
      <c r="AN213" s="2">
        <v>18793</v>
      </c>
      <c r="AO213">
        <v>0</v>
      </c>
      <c r="AP213" t="s">
        <v>52</v>
      </c>
      <c r="AQ213" t="s">
        <v>537</v>
      </c>
      <c r="AR213" t="s">
        <v>46</v>
      </c>
    </row>
    <row r="214" spans="1:44">
      <c r="A214" t="s">
        <v>1047</v>
      </c>
      <c r="B214" t="s">
        <v>1048</v>
      </c>
      <c r="C214" t="s">
        <v>1049</v>
      </c>
      <c r="D214" t="s">
        <v>1050</v>
      </c>
      <c r="E214">
        <v>37640</v>
      </c>
      <c r="F214" t="s">
        <v>40</v>
      </c>
      <c r="G214" t="s">
        <v>1016</v>
      </c>
      <c r="H214" t="s">
        <v>1021</v>
      </c>
      <c r="I214" t="s">
        <v>43</v>
      </c>
      <c r="J214" t="s">
        <v>44</v>
      </c>
      <c r="K214" s="1">
        <v>200019604075967</v>
      </c>
      <c r="L214" s="2">
        <v>21000</v>
      </c>
      <c r="M214" s="2">
        <v>21000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602.70000000000005</v>
      </c>
      <c r="Y214">
        <v>638.4</v>
      </c>
      <c r="Z214">
        <v>0</v>
      </c>
      <c r="AA214">
        <v>748.03</v>
      </c>
      <c r="AB214" s="2">
        <v>12771.23</v>
      </c>
      <c r="AC214">
        <v>0</v>
      </c>
      <c r="AD214">
        <v>0</v>
      </c>
      <c r="AE214">
        <v>0</v>
      </c>
      <c r="AF214">
        <v>0</v>
      </c>
      <c r="AG214">
        <v>25</v>
      </c>
      <c r="AH214">
        <f t="shared" si="3"/>
        <v>0</v>
      </c>
      <c r="AI214">
        <v>0</v>
      </c>
      <c r="AJ214">
        <v>0</v>
      </c>
      <c r="AK214">
        <v>0</v>
      </c>
      <c r="AL214">
        <v>0</v>
      </c>
      <c r="AM214" s="2">
        <v>14785.36</v>
      </c>
      <c r="AN214" s="2">
        <v>6214.64</v>
      </c>
      <c r="AO214">
        <v>0</v>
      </c>
      <c r="AP214" t="s">
        <v>52</v>
      </c>
      <c r="AQ214" t="s">
        <v>46</v>
      </c>
      <c r="AR214" t="s">
        <v>46</v>
      </c>
    </row>
    <row r="215" spans="1:44">
      <c r="A215" t="s">
        <v>1051</v>
      </c>
      <c r="B215" t="s">
        <v>1052</v>
      </c>
      <c r="C215" t="s">
        <v>1053</v>
      </c>
      <c r="D215" t="s">
        <v>1054</v>
      </c>
      <c r="E215">
        <v>37789</v>
      </c>
      <c r="F215" t="s">
        <v>40</v>
      </c>
      <c r="G215" t="s">
        <v>1016</v>
      </c>
      <c r="H215" t="s">
        <v>1055</v>
      </c>
      <c r="I215" s="1" t="s">
        <v>43</v>
      </c>
      <c r="J215" t="s">
        <v>44</v>
      </c>
      <c r="K215" s="1">
        <v>200019604431020</v>
      </c>
      <c r="L215" s="2">
        <v>25000</v>
      </c>
      <c r="M215" s="2">
        <v>25000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717.5</v>
      </c>
      <c r="Y215">
        <v>760</v>
      </c>
      <c r="Z215">
        <v>0</v>
      </c>
      <c r="AA215">
        <v>0</v>
      </c>
      <c r="AB215" s="2">
        <v>10120.959999999999</v>
      </c>
      <c r="AC215">
        <v>0</v>
      </c>
      <c r="AD215">
        <v>0</v>
      </c>
      <c r="AE215">
        <v>0</v>
      </c>
      <c r="AF215">
        <v>0</v>
      </c>
      <c r="AG215">
        <v>25</v>
      </c>
      <c r="AH215">
        <f t="shared" si="3"/>
        <v>0</v>
      </c>
      <c r="AI215">
        <v>0</v>
      </c>
      <c r="AJ215">
        <v>0</v>
      </c>
      <c r="AK215">
        <v>0</v>
      </c>
      <c r="AL215">
        <v>0</v>
      </c>
      <c r="AM215" s="2">
        <v>11623.46</v>
      </c>
      <c r="AN215" s="2">
        <v>13376.54</v>
      </c>
      <c r="AO215">
        <v>0</v>
      </c>
      <c r="AP215" t="s">
        <v>45</v>
      </c>
      <c r="AQ215" t="s">
        <v>46</v>
      </c>
      <c r="AR215" t="s">
        <v>46</v>
      </c>
    </row>
    <row r="216" spans="1:44">
      <c r="A216" t="s">
        <v>1056</v>
      </c>
      <c r="B216" t="s">
        <v>1057</v>
      </c>
      <c r="C216" t="s">
        <v>1058</v>
      </c>
      <c r="D216" t="s">
        <v>1059</v>
      </c>
      <c r="E216">
        <v>21151</v>
      </c>
      <c r="F216" t="s">
        <v>40</v>
      </c>
      <c r="G216" t="s">
        <v>1016</v>
      </c>
      <c r="H216" t="s">
        <v>51</v>
      </c>
      <c r="I216" t="s">
        <v>43</v>
      </c>
      <c r="J216" t="s">
        <v>44</v>
      </c>
      <c r="K216">
        <v>200013200265780</v>
      </c>
      <c r="L216" s="2">
        <v>35000</v>
      </c>
      <c r="M216" s="2">
        <v>35000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 s="2">
        <v>1004.5</v>
      </c>
      <c r="Y216" s="2">
        <v>1064</v>
      </c>
      <c r="Z216">
        <v>0</v>
      </c>
      <c r="AA216">
        <v>0</v>
      </c>
      <c r="AB216">
        <v>500</v>
      </c>
      <c r="AC216">
        <v>0</v>
      </c>
      <c r="AD216">
        <v>0</v>
      </c>
      <c r="AE216">
        <v>0</v>
      </c>
      <c r="AF216">
        <v>0</v>
      </c>
      <c r="AG216">
        <v>25</v>
      </c>
      <c r="AH216">
        <f t="shared" si="3"/>
        <v>0</v>
      </c>
      <c r="AI216">
        <v>0</v>
      </c>
      <c r="AJ216">
        <v>0</v>
      </c>
      <c r="AK216">
        <v>0</v>
      </c>
      <c r="AL216">
        <v>0</v>
      </c>
      <c r="AM216" s="2">
        <v>2593.5</v>
      </c>
      <c r="AN216" s="2">
        <v>32406.5</v>
      </c>
      <c r="AO216">
        <v>0</v>
      </c>
      <c r="AP216" t="s">
        <v>45</v>
      </c>
      <c r="AQ216" t="s">
        <v>46</v>
      </c>
      <c r="AR216" t="s">
        <v>46</v>
      </c>
    </row>
    <row r="217" spans="1:44">
      <c r="A217" t="s">
        <v>1060</v>
      </c>
      <c r="B217" t="s">
        <v>1061</v>
      </c>
      <c r="C217" t="s">
        <v>1062</v>
      </c>
      <c r="D217" t="s">
        <v>1063</v>
      </c>
      <c r="E217">
        <v>40668</v>
      </c>
      <c r="F217" t="s">
        <v>40</v>
      </c>
      <c r="G217" t="s">
        <v>1016</v>
      </c>
      <c r="H217" t="s">
        <v>1034</v>
      </c>
      <c r="I217" s="1" t="s">
        <v>43</v>
      </c>
      <c r="J217" t="s">
        <v>44</v>
      </c>
      <c r="K217" s="1">
        <v>200019608429323</v>
      </c>
      <c r="L217" s="2">
        <v>25000</v>
      </c>
      <c r="M217" s="2">
        <v>25000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717.5</v>
      </c>
      <c r="Y217">
        <v>760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25</v>
      </c>
      <c r="AH217">
        <f t="shared" si="3"/>
        <v>0</v>
      </c>
      <c r="AI217">
        <v>0</v>
      </c>
      <c r="AJ217">
        <v>0</v>
      </c>
      <c r="AK217">
        <v>0</v>
      </c>
      <c r="AL217">
        <v>0</v>
      </c>
      <c r="AM217" s="2">
        <v>1502.5</v>
      </c>
      <c r="AN217" s="2">
        <v>23497.5</v>
      </c>
      <c r="AO217">
        <v>0</v>
      </c>
      <c r="AP217" t="s">
        <v>45</v>
      </c>
      <c r="AQ217" t="s">
        <v>225</v>
      </c>
      <c r="AR217" t="s">
        <v>46</v>
      </c>
    </row>
    <row r="218" spans="1:44">
      <c r="A218" t="s">
        <v>1064</v>
      </c>
      <c r="B218" t="s">
        <v>1065</v>
      </c>
      <c r="C218" t="s">
        <v>1066</v>
      </c>
      <c r="D218" t="s">
        <v>1067</v>
      </c>
      <c r="E218">
        <v>37347</v>
      </c>
      <c r="F218" t="s">
        <v>40</v>
      </c>
      <c r="G218" t="s">
        <v>1016</v>
      </c>
      <c r="H218" t="s">
        <v>175</v>
      </c>
      <c r="I218" s="1" t="s">
        <v>43</v>
      </c>
      <c r="J218" t="s">
        <v>44</v>
      </c>
      <c r="K218">
        <v>200019603481070</v>
      </c>
      <c r="L218" s="2">
        <v>90000</v>
      </c>
      <c r="M218" s="2">
        <v>90000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2">
        <v>9273.24</v>
      </c>
      <c r="X218" s="2">
        <v>2583</v>
      </c>
      <c r="Y218" s="2">
        <v>2736</v>
      </c>
      <c r="Z218" s="2">
        <v>1919.78</v>
      </c>
      <c r="AA218">
        <v>0</v>
      </c>
      <c r="AB218" s="2">
        <v>1300</v>
      </c>
      <c r="AC218">
        <v>0</v>
      </c>
      <c r="AD218">
        <v>0</v>
      </c>
      <c r="AE218">
        <v>0</v>
      </c>
      <c r="AF218">
        <v>0</v>
      </c>
      <c r="AG218">
        <v>25</v>
      </c>
      <c r="AH218">
        <f t="shared" si="3"/>
        <v>0</v>
      </c>
      <c r="AI218">
        <v>0</v>
      </c>
      <c r="AJ218">
        <v>0</v>
      </c>
      <c r="AK218">
        <v>0</v>
      </c>
      <c r="AL218">
        <v>0</v>
      </c>
      <c r="AM218" s="2">
        <v>17837.02</v>
      </c>
      <c r="AN218" s="2">
        <v>72162.98</v>
      </c>
      <c r="AO218">
        <v>0</v>
      </c>
      <c r="AP218" t="s">
        <v>45</v>
      </c>
      <c r="AQ218" t="s">
        <v>46</v>
      </c>
      <c r="AR218" t="s">
        <v>46</v>
      </c>
    </row>
    <row r="219" spans="1:44">
      <c r="A219" t="s">
        <v>1068</v>
      </c>
      <c r="B219" t="s">
        <v>1069</v>
      </c>
      <c r="C219" t="s">
        <v>1070</v>
      </c>
      <c r="D219" t="s">
        <v>1071</v>
      </c>
      <c r="E219">
        <v>37386</v>
      </c>
      <c r="F219" t="s">
        <v>40</v>
      </c>
      <c r="G219" t="s">
        <v>1016</v>
      </c>
      <c r="H219" t="s">
        <v>1017</v>
      </c>
      <c r="I219" t="s">
        <v>43</v>
      </c>
      <c r="J219" t="s">
        <v>44</v>
      </c>
      <c r="K219" s="1">
        <v>200019603585107</v>
      </c>
      <c r="L219" s="2">
        <v>21000</v>
      </c>
      <c r="M219" s="2">
        <v>21000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602.70000000000005</v>
      </c>
      <c r="Y219">
        <v>638.4</v>
      </c>
      <c r="Z219">
        <v>0</v>
      </c>
      <c r="AA219">
        <v>0</v>
      </c>
      <c r="AB219" s="2">
        <v>11792.53</v>
      </c>
      <c r="AC219">
        <v>0</v>
      </c>
      <c r="AD219">
        <v>0</v>
      </c>
      <c r="AE219">
        <v>0</v>
      </c>
      <c r="AF219">
        <v>0</v>
      </c>
      <c r="AG219">
        <v>25</v>
      </c>
      <c r="AH219">
        <f t="shared" si="3"/>
        <v>0</v>
      </c>
      <c r="AI219">
        <v>0</v>
      </c>
      <c r="AJ219">
        <v>0</v>
      </c>
      <c r="AK219">
        <v>0</v>
      </c>
      <c r="AL219">
        <v>0</v>
      </c>
      <c r="AM219" s="2">
        <v>13058.63</v>
      </c>
      <c r="AN219" s="2">
        <v>7941.37</v>
      </c>
      <c r="AO219">
        <v>0</v>
      </c>
      <c r="AP219" t="s">
        <v>45</v>
      </c>
      <c r="AQ219" t="s">
        <v>46</v>
      </c>
      <c r="AR219" t="s">
        <v>46</v>
      </c>
    </row>
    <row r="220" spans="1:44">
      <c r="A220" t="s">
        <v>1072</v>
      </c>
      <c r="B220" t="s">
        <v>1073</v>
      </c>
      <c r="C220" t="s">
        <v>1074</v>
      </c>
      <c r="D220" t="s">
        <v>1075</v>
      </c>
      <c r="E220">
        <v>40752</v>
      </c>
      <c r="F220" t="s">
        <v>40</v>
      </c>
      <c r="G220" t="s">
        <v>1016</v>
      </c>
      <c r="H220" t="s">
        <v>1021</v>
      </c>
      <c r="I220" s="1" t="s">
        <v>43</v>
      </c>
      <c r="J220" t="s">
        <v>44</v>
      </c>
      <c r="K220">
        <v>200010310622420</v>
      </c>
      <c r="L220" s="2">
        <v>15000</v>
      </c>
      <c r="M220" s="2">
        <v>15000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430.5</v>
      </c>
      <c r="Y220">
        <v>456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25</v>
      </c>
      <c r="AH220">
        <f t="shared" si="3"/>
        <v>0</v>
      </c>
      <c r="AI220">
        <v>0</v>
      </c>
      <c r="AJ220">
        <v>0</v>
      </c>
      <c r="AK220">
        <v>0</v>
      </c>
      <c r="AL220">
        <v>0</v>
      </c>
      <c r="AM220">
        <v>911.5</v>
      </c>
      <c r="AN220" s="2">
        <v>14088.5</v>
      </c>
      <c r="AO220">
        <v>0</v>
      </c>
      <c r="AP220" t="s">
        <v>52</v>
      </c>
      <c r="AQ220" t="s">
        <v>1076</v>
      </c>
      <c r="AR220" t="s">
        <v>46</v>
      </c>
    </row>
    <row r="221" spans="1:44">
      <c r="A221" t="s">
        <v>1077</v>
      </c>
      <c r="B221" t="s">
        <v>1078</v>
      </c>
      <c r="C221" t="s">
        <v>1079</v>
      </c>
      <c r="D221" t="s">
        <v>1080</v>
      </c>
      <c r="E221">
        <v>34454</v>
      </c>
      <c r="F221" t="s">
        <v>40</v>
      </c>
      <c r="G221" t="s">
        <v>1016</v>
      </c>
      <c r="H221" t="s">
        <v>1021</v>
      </c>
      <c r="I221" s="1" t="s">
        <v>43</v>
      </c>
      <c r="J221" t="s">
        <v>44</v>
      </c>
      <c r="K221" s="1">
        <v>200019602183181</v>
      </c>
      <c r="L221" s="2">
        <v>21000</v>
      </c>
      <c r="M221" s="2">
        <v>21000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602.70000000000005</v>
      </c>
      <c r="Y221">
        <v>638.4</v>
      </c>
      <c r="Z221" s="2">
        <v>1919.78</v>
      </c>
      <c r="AA221">
        <v>0</v>
      </c>
      <c r="AB221" s="2">
        <v>11677.16</v>
      </c>
      <c r="AC221">
        <v>0</v>
      </c>
      <c r="AD221">
        <v>0</v>
      </c>
      <c r="AE221">
        <v>0</v>
      </c>
      <c r="AF221">
        <v>0</v>
      </c>
      <c r="AG221">
        <v>25</v>
      </c>
      <c r="AH221">
        <f t="shared" si="3"/>
        <v>0</v>
      </c>
      <c r="AI221">
        <v>0</v>
      </c>
      <c r="AJ221">
        <v>0</v>
      </c>
      <c r="AK221">
        <v>0</v>
      </c>
      <c r="AL221">
        <v>0</v>
      </c>
      <c r="AM221" s="2">
        <v>14863.04</v>
      </c>
      <c r="AN221" s="2">
        <v>6136.96</v>
      </c>
      <c r="AO221">
        <v>0</v>
      </c>
      <c r="AP221" t="s">
        <v>52</v>
      </c>
      <c r="AQ221" t="s">
        <v>46</v>
      </c>
      <c r="AR221" t="s">
        <v>46</v>
      </c>
    </row>
    <row r="222" spans="1:44">
      <c r="A222" t="s">
        <v>1081</v>
      </c>
      <c r="B222" t="s">
        <v>1082</v>
      </c>
      <c r="C222" t="s">
        <v>1083</v>
      </c>
      <c r="D222" t="s">
        <v>1084</v>
      </c>
      <c r="E222">
        <v>4556</v>
      </c>
      <c r="F222" t="s">
        <v>40</v>
      </c>
      <c r="G222" t="s">
        <v>1016</v>
      </c>
      <c r="H222" t="s">
        <v>1021</v>
      </c>
      <c r="I222" s="1" t="s">
        <v>43</v>
      </c>
      <c r="J222" t="s">
        <v>44</v>
      </c>
      <c r="K222" s="1">
        <v>200013200257730</v>
      </c>
      <c r="L222" s="2">
        <v>22000</v>
      </c>
      <c r="M222" s="2">
        <v>22000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631.4</v>
      </c>
      <c r="Y222">
        <v>668.8</v>
      </c>
      <c r="Z222">
        <v>0</v>
      </c>
      <c r="AA222">
        <v>0</v>
      </c>
      <c r="AB222" s="2">
        <v>9004.2800000000007</v>
      </c>
      <c r="AC222">
        <v>0</v>
      </c>
      <c r="AD222">
        <v>0</v>
      </c>
      <c r="AE222">
        <v>0</v>
      </c>
      <c r="AF222">
        <v>0</v>
      </c>
      <c r="AG222">
        <v>25</v>
      </c>
      <c r="AH222">
        <f t="shared" si="3"/>
        <v>0</v>
      </c>
      <c r="AI222">
        <v>0</v>
      </c>
      <c r="AJ222">
        <v>0</v>
      </c>
      <c r="AK222">
        <v>0</v>
      </c>
      <c r="AL222">
        <v>0</v>
      </c>
      <c r="AM222" s="2">
        <v>10329.48</v>
      </c>
      <c r="AN222" s="2">
        <v>11670.52</v>
      </c>
      <c r="AO222">
        <v>0</v>
      </c>
      <c r="AP222" t="s">
        <v>52</v>
      </c>
      <c r="AQ222" t="s">
        <v>46</v>
      </c>
      <c r="AR222" t="s">
        <v>46</v>
      </c>
    </row>
    <row r="223" spans="1:44">
      <c r="A223" t="s">
        <v>1085</v>
      </c>
      <c r="B223" t="s">
        <v>492</v>
      </c>
      <c r="C223" t="s">
        <v>1086</v>
      </c>
      <c r="D223" t="s">
        <v>1087</v>
      </c>
      <c r="E223">
        <v>37571</v>
      </c>
      <c r="F223" t="s">
        <v>40</v>
      </c>
      <c r="G223" t="s">
        <v>1016</v>
      </c>
      <c r="H223" t="s">
        <v>1021</v>
      </c>
      <c r="I223" s="1" t="s">
        <v>43</v>
      </c>
      <c r="J223" t="s">
        <v>44</v>
      </c>
      <c r="K223" s="1">
        <v>200019604005339</v>
      </c>
      <c r="L223" s="2">
        <v>22000</v>
      </c>
      <c r="M223" s="2">
        <v>22000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631.4</v>
      </c>
      <c r="Y223">
        <v>668.8</v>
      </c>
      <c r="Z223">
        <v>0</v>
      </c>
      <c r="AA223">
        <v>0</v>
      </c>
      <c r="AB223" s="2">
        <v>1000</v>
      </c>
      <c r="AC223">
        <v>0</v>
      </c>
      <c r="AD223">
        <v>0</v>
      </c>
      <c r="AE223">
        <v>0</v>
      </c>
      <c r="AF223">
        <v>0</v>
      </c>
      <c r="AG223">
        <v>25</v>
      </c>
      <c r="AH223">
        <f t="shared" si="3"/>
        <v>0</v>
      </c>
      <c r="AI223">
        <v>0</v>
      </c>
      <c r="AJ223">
        <v>0</v>
      </c>
      <c r="AK223">
        <v>0</v>
      </c>
      <c r="AL223">
        <v>0</v>
      </c>
      <c r="AM223" s="2">
        <v>2325.1999999999998</v>
      </c>
      <c r="AN223" s="2">
        <v>19674.8</v>
      </c>
      <c r="AO223">
        <v>0</v>
      </c>
      <c r="AP223" t="s">
        <v>45</v>
      </c>
      <c r="AQ223" t="s">
        <v>46</v>
      </c>
      <c r="AR223" t="s">
        <v>46</v>
      </c>
    </row>
    <row r="224" spans="1:44">
      <c r="A224" t="s">
        <v>1088</v>
      </c>
      <c r="B224" t="s">
        <v>1089</v>
      </c>
      <c r="C224" t="s">
        <v>1090</v>
      </c>
      <c r="D224" t="s">
        <v>1091</v>
      </c>
      <c r="E224">
        <v>26357</v>
      </c>
      <c r="F224" t="s">
        <v>40</v>
      </c>
      <c r="G224" t="s">
        <v>1016</v>
      </c>
      <c r="H224" t="s">
        <v>1021</v>
      </c>
      <c r="I224" s="1" t="s">
        <v>43</v>
      </c>
      <c r="J224" t="s">
        <v>44</v>
      </c>
      <c r="K224" s="1">
        <v>200013200350666</v>
      </c>
      <c r="L224" s="2">
        <v>21000</v>
      </c>
      <c r="M224" s="2">
        <v>21000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602.70000000000005</v>
      </c>
      <c r="Y224">
        <v>638.4</v>
      </c>
      <c r="Z224">
        <v>0</v>
      </c>
      <c r="AA224">
        <v>0</v>
      </c>
      <c r="AB224" s="2">
        <v>8757.11</v>
      </c>
      <c r="AC224">
        <v>0</v>
      </c>
      <c r="AD224">
        <v>0</v>
      </c>
      <c r="AE224">
        <v>0</v>
      </c>
      <c r="AF224">
        <v>0</v>
      </c>
      <c r="AG224">
        <v>25</v>
      </c>
      <c r="AH224">
        <f t="shared" si="3"/>
        <v>0</v>
      </c>
      <c r="AI224">
        <v>0</v>
      </c>
      <c r="AJ224">
        <v>0</v>
      </c>
      <c r="AK224">
        <v>0</v>
      </c>
      <c r="AL224">
        <v>0</v>
      </c>
      <c r="AM224" s="2">
        <v>10023.209999999999</v>
      </c>
      <c r="AN224" s="2">
        <v>10976.79</v>
      </c>
      <c r="AO224">
        <v>0</v>
      </c>
      <c r="AP224" t="s">
        <v>52</v>
      </c>
      <c r="AQ224" t="s">
        <v>46</v>
      </c>
      <c r="AR224" t="s">
        <v>46</v>
      </c>
    </row>
    <row r="225" spans="1:44">
      <c r="A225" t="s">
        <v>1092</v>
      </c>
      <c r="B225" t="s">
        <v>1093</v>
      </c>
      <c r="C225" t="s">
        <v>1094</v>
      </c>
      <c r="D225" t="s">
        <v>1095</v>
      </c>
      <c r="E225">
        <v>40153</v>
      </c>
      <c r="F225" t="s">
        <v>40</v>
      </c>
      <c r="G225" t="s">
        <v>1016</v>
      </c>
      <c r="H225" t="s">
        <v>1021</v>
      </c>
      <c r="I225" s="1" t="s">
        <v>43</v>
      </c>
      <c r="J225" t="s">
        <v>44</v>
      </c>
      <c r="K225">
        <v>200019607520995</v>
      </c>
      <c r="L225" s="2">
        <v>22000</v>
      </c>
      <c r="M225" s="2">
        <v>22000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631.4</v>
      </c>
      <c r="Y225">
        <v>668.8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25</v>
      </c>
      <c r="AH225">
        <f t="shared" si="3"/>
        <v>0</v>
      </c>
      <c r="AI225">
        <v>0</v>
      </c>
      <c r="AJ225">
        <v>0</v>
      </c>
      <c r="AK225">
        <v>0</v>
      </c>
      <c r="AL225">
        <v>0</v>
      </c>
      <c r="AM225" s="2">
        <v>1325.2</v>
      </c>
      <c r="AN225" s="2">
        <v>20674.8</v>
      </c>
      <c r="AO225">
        <v>0</v>
      </c>
      <c r="AP225" t="s">
        <v>52</v>
      </c>
      <c r="AQ225" t="s">
        <v>301</v>
      </c>
      <c r="AR225" t="s">
        <v>46</v>
      </c>
    </row>
    <row r="226" spans="1:44">
      <c r="A226" t="s">
        <v>1096</v>
      </c>
      <c r="B226" t="s">
        <v>1097</v>
      </c>
      <c r="C226" t="s">
        <v>1098</v>
      </c>
      <c r="D226" t="s">
        <v>1099</v>
      </c>
      <c r="E226">
        <v>26337</v>
      </c>
      <c r="F226" t="s">
        <v>40</v>
      </c>
      <c r="G226" t="s">
        <v>1016</v>
      </c>
      <c r="H226" t="s">
        <v>1021</v>
      </c>
      <c r="I226" t="s">
        <v>43</v>
      </c>
      <c r="J226" t="s">
        <v>44</v>
      </c>
      <c r="K226">
        <v>200013200347682</v>
      </c>
      <c r="L226" s="2">
        <v>21000</v>
      </c>
      <c r="M226" s="2">
        <v>21000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602.70000000000005</v>
      </c>
      <c r="Y226">
        <v>638.4</v>
      </c>
      <c r="Z226">
        <v>0</v>
      </c>
      <c r="AA226">
        <v>0</v>
      </c>
      <c r="AB226" s="2">
        <v>5162.5600000000004</v>
      </c>
      <c r="AC226">
        <v>0</v>
      </c>
      <c r="AD226">
        <v>0</v>
      </c>
      <c r="AE226">
        <v>0</v>
      </c>
      <c r="AF226">
        <v>0</v>
      </c>
      <c r="AG226">
        <v>25</v>
      </c>
      <c r="AH226">
        <f t="shared" si="3"/>
        <v>0</v>
      </c>
      <c r="AI226">
        <v>0</v>
      </c>
      <c r="AJ226">
        <v>0</v>
      </c>
      <c r="AK226">
        <v>0</v>
      </c>
      <c r="AL226">
        <v>0</v>
      </c>
      <c r="AM226" s="2">
        <v>6428.66</v>
      </c>
      <c r="AN226" s="2">
        <v>14571.34</v>
      </c>
      <c r="AO226">
        <v>0</v>
      </c>
      <c r="AP226" t="s">
        <v>45</v>
      </c>
      <c r="AQ226" t="s">
        <v>46</v>
      </c>
      <c r="AR226" t="s">
        <v>46</v>
      </c>
    </row>
    <row r="227" spans="1:44">
      <c r="A227" t="s">
        <v>1100</v>
      </c>
      <c r="B227" t="s">
        <v>1101</v>
      </c>
      <c r="C227" t="s">
        <v>1102</v>
      </c>
      <c r="D227" t="s">
        <v>1103</v>
      </c>
      <c r="E227">
        <v>35556</v>
      </c>
      <c r="F227" t="s">
        <v>40</v>
      </c>
      <c r="G227" t="s">
        <v>1016</v>
      </c>
      <c r="H227" t="s">
        <v>1021</v>
      </c>
      <c r="I227" t="s">
        <v>43</v>
      </c>
      <c r="J227" t="s">
        <v>44</v>
      </c>
      <c r="K227">
        <v>200019603169888</v>
      </c>
      <c r="L227" s="2">
        <v>21000</v>
      </c>
      <c r="M227" s="2">
        <v>21000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602.70000000000005</v>
      </c>
      <c r="Y227">
        <v>638.4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25</v>
      </c>
      <c r="AH227">
        <f t="shared" si="3"/>
        <v>0</v>
      </c>
      <c r="AI227">
        <v>0</v>
      </c>
      <c r="AJ227">
        <v>0</v>
      </c>
      <c r="AK227">
        <v>0</v>
      </c>
      <c r="AL227">
        <v>0</v>
      </c>
      <c r="AM227" s="2">
        <v>1266.0999999999999</v>
      </c>
      <c r="AN227" s="2">
        <v>19733.900000000001</v>
      </c>
      <c r="AO227">
        <v>0</v>
      </c>
      <c r="AP227" t="s">
        <v>52</v>
      </c>
      <c r="AQ227" t="s">
        <v>46</v>
      </c>
      <c r="AR227" t="s">
        <v>46</v>
      </c>
    </row>
    <row r="228" spans="1:44">
      <c r="A228" t="s">
        <v>1104</v>
      </c>
      <c r="B228" t="s">
        <v>1105</v>
      </c>
      <c r="C228" t="s">
        <v>1106</v>
      </c>
      <c r="D228" t="s">
        <v>1107</v>
      </c>
      <c r="E228">
        <v>37639</v>
      </c>
      <c r="F228" t="s">
        <v>40</v>
      </c>
      <c r="G228" t="s">
        <v>1016</v>
      </c>
      <c r="H228" t="s">
        <v>1021</v>
      </c>
      <c r="I228" t="s">
        <v>43</v>
      </c>
      <c r="J228" t="s">
        <v>44</v>
      </c>
      <c r="K228" s="1">
        <v>200019604075975</v>
      </c>
      <c r="L228" s="2">
        <v>21000</v>
      </c>
      <c r="M228" s="2">
        <v>21000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602.70000000000005</v>
      </c>
      <c r="Y228">
        <v>638.4</v>
      </c>
      <c r="Z228">
        <v>0</v>
      </c>
      <c r="AA228">
        <v>0</v>
      </c>
      <c r="AB228" s="2">
        <v>9692.48</v>
      </c>
      <c r="AC228">
        <v>0</v>
      </c>
      <c r="AD228">
        <v>0</v>
      </c>
      <c r="AE228">
        <v>0</v>
      </c>
      <c r="AF228">
        <v>0</v>
      </c>
      <c r="AG228">
        <v>25</v>
      </c>
      <c r="AH228">
        <f t="shared" si="3"/>
        <v>0</v>
      </c>
      <c r="AI228">
        <v>0</v>
      </c>
      <c r="AJ228">
        <v>0</v>
      </c>
      <c r="AK228">
        <v>0</v>
      </c>
      <c r="AL228">
        <v>0</v>
      </c>
      <c r="AM228" s="2">
        <v>10958.58</v>
      </c>
      <c r="AN228" s="2">
        <v>10041.42</v>
      </c>
      <c r="AO228">
        <v>0</v>
      </c>
      <c r="AP228" t="s">
        <v>52</v>
      </c>
      <c r="AQ228" t="s">
        <v>46</v>
      </c>
      <c r="AR228" t="s">
        <v>46</v>
      </c>
    </row>
    <row r="229" spans="1:44">
      <c r="A229" t="s">
        <v>1108</v>
      </c>
      <c r="B229" t="s">
        <v>410</v>
      </c>
      <c r="C229" t="s">
        <v>1109</v>
      </c>
      <c r="D229" t="s">
        <v>1110</v>
      </c>
      <c r="E229">
        <v>34087</v>
      </c>
      <c r="F229" t="s">
        <v>40</v>
      </c>
      <c r="G229" t="s">
        <v>1016</v>
      </c>
      <c r="H229" t="s">
        <v>1021</v>
      </c>
      <c r="I229" t="s">
        <v>43</v>
      </c>
      <c r="J229" t="s">
        <v>44</v>
      </c>
      <c r="K229" s="1">
        <v>200019603169887</v>
      </c>
      <c r="L229" s="2">
        <v>21000</v>
      </c>
      <c r="M229" s="2">
        <v>21000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602.70000000000005</v>
      </c>
      <c r="Y229">
        <v>638.4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25</v>
      </c>
      <c r="AH229">
        <f t="shared" si="3"/>
        <v>0</v>
      </c>
      <c r="AI229">
        <v>0</v>
      </c>
      <c r="AJ229">
        <v>0</v>
      </c>
      <c r="AK229">
        <v>0</v>
      </c>
      <c r="AL229">
        <v>0</v>
      </c>
      <c r="AM229" s="2">
        <v>1266.0999999999999</v>
      </c>
      <c r="AN229" s="2">
        <v>19733.900000000001</v>
      </c>
      <c r="AO229">
        <v>0</v>
      </c>
      <c r="AP229" t="s">
        <v>45</v>
      </c>
      <c r="AQ229" t="s">
        <v>46</v>
      </c>
      <c r="AR229" t="s">
        <v>46</v>
      </c>
    </row>
    <row r="230" spans="1:44">
      <c r="A230" t="s">
        <v>1111</v>
      </c>
      <c r="B230" t="s">
        <v>303</v>
      </c>
      <c r="C230" t="s">
        <v>1112</v>
      </c>
      <c r="D230" t="s">
        <v>1113</v>
      </c>
      <c r="E230">
        <v>37895</v>
      </c>
      <c r="F230" t="s">
        <v>40</v>
      </c>
      <c r="G230" t="s">
        <v>1016</v>
      </c>
      <c r="H230" t="s">
        <v>1034</v>
      </c>
      <c r="I230" t="s">
        <v>43</v>
      </c>
      <c r="J230" t="s">
        <v>44</v>
      </c>
      <c r="K230" s="1">
        <v>200019604668132</v>
      </c>
      <c r="L230" s="2">
        <v>20000</v>
      </c>
      <c r="M230" s="2">
        <v>20000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574</v>
      </c>
      <c r="Y230">
        <v>608</v>
      </c>
      <c r="Z230">
        <v>0</v>
      </c>
      <c r="AA230">
        <v>0</v>
      </c>
      <c r="AB230" s="2">
        <v>10192.48</v>
      </c>
      <c r="AC230">
        <v>0</v>
      </c>
      <c r="AD230">
        <v>0</v>
      </c>
      <c r="AE230">
        <v>0</v>
      </c>
      <c r="AF230">
        <v>0</v>
      </c>
      <c r="AG230">
        <v>25</v>
      </c>
      <c r="AH230">
        <f t="shared" si="3"/>
        <v>0</v>
      </c>
      <c r="AI230">
        <v>0</v>
      </c>
      <c r="AJ230">
        <v>0</v>
      </c>
      <c r="AK230">
        <v>0</v>
      </c>
      <c r="AL230">
        <v>0</v>
      </c>
      <c r="AM230" s="2">
        <v>11399.48</v>
      </c>
      <c r="AN230" s="2">
        <v>8600.52</v>
      </c>
      <c r="AO230">
        <v>0</v>
      </c>
      <c r="AP230" t="s">
        <v>45</v>
      </c>
      <c r="AQ230" t="s">
        <v>46</v>
      </c>
      <c r="AR230" t="s">
        <v>46</v>
      </c>
    </row>
    <row r="231" spans="1:44">
      <c r="A231" t="s">
        <v>1114</v>
      </c>
      <c r="B231" t="s">
        <v>1115</v>
      </c>
      <c r="C231" t="s">
        <v>1116</v>
      </c>
      <c r="D231" t="s">
        <v>1117</v>
      </c>
      <c r="E231">
        <v>37726</v>
      </c>
      <c r="F231" t="s">
        <v>40</v>
      </c>
      <c r="G231" t="s">
        <v>1016</v>
      </c>
      <c r="H231" t="s">
        <v>123</v>
      </c>
      <c r="I231" t="s">
        <v>43</v>
      </c>
      <c r="J231" t="s">
        <v>44</v>
      </c>
      <c r="K231">
        <v>200019604332142</v>
      </c>
      <c r="L231" s="2">
        <v>45000</v>
      </c>
      <c r="M231" s="2">
        <v>45000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1148.33</v>
      </c>
      <c r="X231" s="2">
        <v>1291.5</v>
      </c>
      <c r="Y231" s="2">
        <v>1368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25</v>
      </c>
      <c r="AH231">
        <f t="shared" si="3"/>
        <v>0</v>
      </c>
      <c r="AI231">
        <v>0</v>
      </c>
      <c r="AJ231">
        <v>0</v>
      </c>
      <c r="AK231">
        <v>0</v>
      </c>
      <c r="AL231">
        <v>0</v>
      </c>
      <c r="AM231" s="2">
        <v>3832.83</v>
      </c>
      <c r="AN231" s="2">
        <v>41167.17</v>
      </c>
      <c r="AO231">
        <v>0</v>
      </c>
      <c r="AP231" t="s">
        <v>52</v>
      </c>
      <c r="AQ231" t="s">
        <v>46</v>
      </c>
      <c r="AR231" t="s">
        <v>46</v>
      </c>
    </row>
    <row r="232" spans="1:44">
      <c r="A232" t="s">
        <v>1118</v>
      </c>
      <c r="B232" t="s">
        <v>1119</v>
      </c>
      <c r="C232" t="s">
        <v>1120</v>
      </c>
      <c r="D232" t="s">
        <v>1121</v>
      </c>
      <c r="E232">
        <v>4555</v>
      </c>
      <c r="F232" t="s">
        <v>40</v>
      </c>
      <c r="G232" t="s">
        <v>1016</v>
      </c>
      <c r="H232" t="s">
        <v>1021</v>
      </c>
      <c r="I232" t="s">
        <v>43</v>
      </c>
      <c r="J232" t="s">
        <v>44</v>
      </c>
      <c r="K232" s="1">
        <v>200013200259055</v>
      </c>
      <c r="L232" s="2">
        <v>21000</v>
      </c>
      <c r="M232" s="2">
        <v>21000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602.70000000000005</v>
      </c>
      <c r="Y232">
        <v>638.4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25</v>
      </c>
      <c r="AH232">
        <f t="shared" si="3"/>
        <v>0</v>
      </c>
      <c r="AI232">
        <v>0</v>
      </c>
      <c r="AJ232">
        <v>0</v>
      </c>
      <c r="AK232">
        <v>0</v>
      </c>
      <c r="AL232">
        <v>0</v>
      </c>
      <c r="AM232" s="2">
        <v>1266.0999999999999</v>
      </c>
      <c r="AN232" s="2">
        <v>19733.900000000001</v>
      </c>
      <c r="AO232">
        <v>0</v>
      </c>
      <c r="AP232" t="s">
        <v>52</v>
      </c>
      <c r="AQ232" t="s">
        <v>46</v>
      </c>
      <c r="AR232" t="s">
        <v>46</v>
      </c>
    </row>
    <row r="233" spans="1:44">
      <c r="A233" t="s">
        <v>1122</v>
      </c>
      <c r="B233" t="s">
        <v>1123</v>
      </c>
      <c r="C233" t="s">
        <v>1124</v>
      </c>
      <c r="D233" t="s">
        <v>1125</v>
      </c>
      <c r="E233">
        <v>37476</v>
      </c>
      <c r="F233" t="s">
        <v>40</v>
      </c>
      <c r="G233" t="s">
        <v>1016</v>
      </c>
      <c r="H233" t="s">
        <v>1126</v>
      </c>
      <c r="I233" s="1" t="s">
        <v>43</v>
      </c>
      <c r="J233" t="s">
        <v>44</v>
      </c>
      <c r="K233">
        <v>200019603790525</v>
      </c>
      <c r="L233" s="2">
        <v>36000</v>
      </c>
      <c r="M233" s="2">
        <v>36000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s="2">
        <v>1033.2</v>
      </c>
      <c r="Y233" s="2">
        <v>1094.4000000000001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25</v>
      </c>
      <c r="AH233">
        <f t="shared" si="3"/>
        <v>0</v>
      </c>
      <c r="AI233">
        <v>0</v>
      </c>
      <c r="AJ233">
        <v>0</v>
      </c>
      <c r="AK233">
        <v>0</v>
      </c>
      <c r="AL233">
        <v>0</v>
      </c>
      <c r="AM233" s="2">
        <v>2152.6</v>
      </c>
      <c r="AN233" s="2">
        <v>33847.4</v>
      </c>
      <c r="AO233">
        <v>0</v>
      </c>
      <c r="AP233" t="s">
        <v>45</v>
      </c>
      <c r="AQ233" t="s">
        <v>46</v>
      </c>
      <c r="AR233" t="s">
        <v>46</v>
      </c>
    </row>
    <row r="234" spans="1:44">
      <c r="A234" t="s">
        <v>1127</v>
      </c>
      <c r="B234" t="s">
        <v>153</v>
      </c>
      <c r="C234" t="s">
        <v>1128</v>
      </c>
      <c r="D234" t="s">
        <v>1129</v>
      </c>
      <c r="E234">
        <v>37738</v>
      </c>
      <c r="F234" t="s">
        <v>40</v>
      </c>
      <c r="G234" t="s">
        <v>1016</v>
      </c>
      <c r="H234" t="s">
        <v>1130</v>
      </c>
      <c r="I234" t="s">
        <v>43</v>
      </c>
      <c r="J234" t="s">
        <v>44</v>
      </c>
      <c r="K234" s="1">
        <v>200019604332136</v>
      </c>
      <c r="L234" s="2">
        <v>25000</v>
      </c>
      <c r="M234" s="2">
        <v>25000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717.5</v>
      </c>
      <c r="Y234">
        <v>760</v>
      </c>
      <c r="Z234">
        <v>0</v>
      </c>
      <c r="AA234">
        <v>0</v>
      </c>
      <c r="AB234" s="2">
        <v>1000</v>
      </c>
      <c r="AC234">
        <v>0</v>
      </c>
      <c r="AD234">
        <v>0</v>
      </c>
      <c r="AE234">
        <v>0</v>
      </c>
      <c r="AF234">
        <v>0</v>
      </c>
      <c r="AG234">
        <v>25</v>
      </c>
      <c r="AH234">
        <f t="shared" si="3"/>
        <v>0</v>
      </c>
      <c r="AI234">
        <v>0</v>
      </c>
      <c r="AJ234">
        <v>0</v>
      </c>
      <c r="AK234">
        <v>0</v>
      </c>
      <c r="AL234">
        <v>0</v>
      </c>
      <c r="AM234" s="2">
        <v>2502.5</v>
      </c>
      <c r="AN234" s="2">
        <v>22497.5</v>
      </c>
      <c r="AO234">
        <v>0</v>
      </c>
      <c r="AP234" t="s">
        <v>45</v>
      </c>
      <c r="AQ234" t="s">
        <v>46</v>
      </c>
      <c r="AR234" t="s">
        <v>46</v>
      </c>
    </row>
    <row r="235" spans="1:44">
      <c r="A235" t="s">
        <v>1131</v>
      </c>
      <c r="B235" t="s">
        <v>1132</v>
      </c>
      <c r="C235" t="s">
        <v>1133</v>
      </c>
      <c r="D235" t="s">
        <v>1134</v>
      </c>
      <c r="E235">
        <v>40096</v>
      </c>
      <c r="F235" t="s">
        <v>40</v>
      </c>
      <c r="G235" t="s">
        <v>1016</v>
      </c>
      <c r="H235" t="s">
        <v>1021</v>
      </c>
      <c r="I235" t="s">
        <v>43</v>
      </c>
      <c r="J235" t="s">
        <v>44</v>
      </c>
      <c r="K235" s="1">
        <v>200019607284891</v>
      </c>
      <c r="L235" s="2">
        <v>20000</v>
      </c>
      <c r="M235" s="2">
        <v>20000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574</v>
      </c>
      <c r="Y235">
        <v>608</v>
      </c>
      <c r="Z235">
        <v>0</v>
      </c>
      <c r="AA235">
        <v>0</v>
      </c>
      <c r="AB235" s="2">
        <v>3402.83</v>
      </c>
      <c r="AC235">
        <v>0</v>
      </c>
      <c r="AD235">
        <v>0</v>
      </c>
      <c r="AE235">
        <v>0</v>
      </c>
      <c r="AF235">
        <v>0</v>
      </c>
      <c r="AG235">
        <v>25</v>
      </c>
      <c r="AH235">
        <f t="shared" si="3"/>
        <v>0</v>
      </c>
      <c r="AI235">
        <v>0</v>
      </c>
      <c r="AJ235">
        <v>0</v>
      </c>
      <c r="AK235">
        <v>0</v>
      </c>
      <c r="AL235">
        <v>0</v>
      </c>
      <c r="AM235" s="2">
        <v>4609.83</v>
      </c>
      <c r="AN235" s="2">
        <v>15390.17</v>
      </c>
      <c r="AO235">
        <v>0</v>
      </c>
      <c r="AP235" t="s">
        <v>52</v>
      </c>
      <c r="AQ235" t="s">
        <v>68</v>
      </c>
      <c r="AR235" t="s">
        <v>46</v>
      </c>
    </row>
    <row r="236" spans="1:44">
      <c r="A236" t="s">
        <v>1135</v>
      </c>
      <c r="B236" t="s">
        <v>1136</v>
      </c>
      <c r="C236" t="s">
        <v>1137</v>
      </c>
      <c r="D236" t="s">
        <v>1138</v>
      </c>
      <c r="E236">
        <v>38455</v>
      </c>
      <c r="F236" t="s">
        <v>40</v>
      </c>
      <c r="G236" t="s">
        <v>1016</v>
      </c>
      <c r="H236" t="s">
        <v>1021</v>
      </c>
      <c r="I236" s="1" t="s">
        <v>43</v>
      </c>
      <c r="J236" t="s">
        <v>44</v>
      </c>
      <c r="K236" s="1">
        <v>200019605266792</v>
      </c>
      <c r="L236" s="2">
        <v>21000</v>
      </c>
      <c r="M236" s="2">
        <v>21000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602.70000000000005</v>
      </c>
      <c r="Y236">
        <v>638.4</v>
      </c>
      <c r="Z236">
        <v>0</v>
      </c>
      <c r="AA236">
        <v>0</v>
      </c>
      <c r="AB236" s="2">
        <v>7439.46</v>
      </c>
      <c r="AC236">
        <v>100</v>
      </c>
      <c r="AD236">
        <v>0</v>
      </c>
      <c r="AE236">
        <v>0</v>
      </c>
      <c r="AF236">
        <v>0</v>
      </c>
      <c r="AG236">
        <v>25</v>
      </c>
      <c r="AH236">
        <f t="shared" si="3"/>
        <v>0</v>
      </c>
      <c r="AI236">
        <v>0</v>
      </c>
      <c r="AJ236">
        <v>0</v>
      </c>
      <c r="AK236">
        <v>0</v>
      </c>
      <c r="AL236">
        <v>0</v>
      </c>
      <c r="AM236" s="2">
        <v>8805.56</v>
      </c>
      <c r="AN236" s="2">
        <v>12194.44</v>
      </c>
      <c r="AO236">
        <v>0</v>
      </c>
      <c r="AP236" t="s">
        <v>45</v>
      </c>
      <c r="AQ236" t="s">
        <v>272</v>
      </c>
      <c r="AR236" t="s">
        <v>46</v>
      </c>
    </row>
    <row r="237" spans="1:44">
      <c r="A237" t="s">
        <v>1139</v>
      </c>
      <c r="B237" t="s">
        <v>1140</v>
      </c>
      <c r="C237" t="s">
        <v>38</v>
      </c>
      <c r="D237" t="s">
        <v>1141</v>
      </c>
      <c r="E237">
        <v>37484</v>
      </c>
      <c r="F237" t="s">
        <v>40</v>
      </c>
      <c r="G237" t="s">
        <v>1016</v>
      </c>
      <c r="H237" t="s">
        <v>1142</v>
      </c>
      <c r="I237" t="s">
        <v>43</v>
      </c>
      <c r="J237" t="s">
        <v>44</v>
      </c>
      <c r="K237" s="1">
        <v>200019603822546</v>
      </c>
      <c r="L237" s="2">
        <v>35000</v>
      </c>
      <c r="M237" s="2">
        <v>35000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s="2">
        <v>1004.5</v>
      </c>
      <c r="Y237" s="2">
        <v>1064</v>
      </c>
      <c r="Z237">
        <v>0</v>
      </c>
      <c r="AA237">
        <v>0</v>
      </c>
      <c r="AB237" s="2">
        <v>18384.97</v>
      </c>
      <c r="AC237">
        <v>0</v>
      </c>
      <c r="AD237">
        <v>0</v>
      </c>
      <c r="AE237">
        <v>0</v>
      </c>
      <c r="AF237">
        <v>0</v>
      </c>
      <c r="AG237">
        <v>25</v>
      </c>
      <c r="AH237">
        <f t="shared" si="3"/>
        <v>100</v>
      </c>
      <c r="AI237">
        <v>0</v>
      </c>
      <c r="AJ237">
        <v>0</v>
      </c>
      <c r="AK237">
        <v>0</v>
      </c>
      <c r="AL237">
        <v>0</v>
      </c>
      <c r="AM237" s="2">
        <v>20478.47</v>
      </c>
      <c r="AN237" s="2">
        <v>14521.53</v>
      </c>
      <c r="AO237">
        <v>0</v>
      </c>
      <c r="AP237" t="s">
        <v>45</v>
      </c>
      <c r="AQ237" t="s">
        <v>46</v>
      </c>
      <c r="AR237" t="s">
        <v>46</v>
      </c>
    </row>
    <row r="238" spans="1:44">
      <c r="A238" t="s">
        <v>1143</v>
      </c>
      <c r="B238" t="s">
        <v>1144</v>
      </c>
      <c r="C238" t="s">
        <v>1145</v>
      </c>
      <c r="D238" t="s">
        <v>1146</v>
      </c>
      <c r="E238">
        <v>32578</v>
      </c>
      <c r="F238" t="s">
        <v>40</v>
      </c>
      <c r="G238" t="s">
        <v>1016</v>
      </c>
      <c r="H238" t="s">
        <v>1021</v>
      </c>
      <c r="I238" t="s">
        <v>43</v>
      </c>
      <c r="J238" t="s">
        <v>44</v>
      </c>
      <c r="K238">
        <v>200019601243616</v>
      </c>
      <c r="L238" s="2">
        <v>25000</v>
      </c>
      <c r="M238" s="2">
        <v>25000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717.5</v>
      </c>
      <c r="Y238">
        <v>760</v>
      </c>
      <c r="Z238">
        <v>0</v>
      </c>
      <c r="AA238">
        <v>0</v>
      </c>
      <c r="AB238" s="2">
        <v>6603.99</v>
      </c>
      <c r="AC238">
        <v>0</v>
      </c>
      <c r="AD238">
        <v>0</v>
      </c>
      <c r="AE238">
        <v>0</v>
      </c>
      <c r="AF238">
        <v>0</v>
      </c>
      <c r="AG238">
        <v>25</v>
      </c>
      <c r="AH238">
        <f t="shared" si="3"/>
        <v>0</v>
      </c>
      <c r="AI238">
        <v>0</v>
      </c>
      <c r="AJ238">
        <v>0</v>
      </c>
      <c r="AK238">
        <v>0</v>
      </c>
      <c r="AL238">
        <v>0</v>
      </c>
      <c r="AM238" s="2">
        <v>8106.49</v>
      </c>
      <c r="AN238" s="2">
        <v>16893.509999999998</v>
      </c>
      <c r="AO238">
        <v>0</v>
      </c>
      <c r="AP238" t="s">
        <v>52</v>
      </c>
      <c r="AQ238" t="s">
        <v>46</v>
      </c>
      <c r="AR238" t="s">
        <v>46</v>
      </c>
    </row>
    <row r="239" spans="1:44">
      <c r="A239" t="s">
        <v>1147</v>
      </c>
      <c r="B239" t="s">
        <v>1148</v>
      </c>
      <c r="C239" t="s">
        <v>1149</v>
      </c>
      <c r="D239" t="s">
        <v>1150</v>
      </c>
      <c r="E239">
        <v>40797</v>
      </c>
      <c r="F239" t="s">
        <v>40</v>
      </c>
      <c r="G239" t="s">
        <v>1016</v>
      </c>
      <c r="H239" t="s">
        <v>1021</v>
      </c>
      <c r="I239" t="s">
        <v>43</v>
      </c>
      <c r="J239" t="s">
        <v>44</v>
      </c>
      <c r="K239" s="1">
        <v>200019609068405</v>
      </c>
      <c r="L239" s="2">
        <v>21000</v>
      </c>
      <c r="M239" s="2">
        <v>21000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602.70000000000005</v>
      </c>
      <c r="Y239">
        <v>638.4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25</v>
      </c>
      <c r="AH239">
        <f t="shared" si="3"/>
        <v>0</v>
      </c>
      <c r="AI239">
        <v>0</v>
      </c>
      <c r="AJ239">
        <v>0</v>
      </c>
      <c r="AK239">
        <v>0</v>
      </c>
      <c r="AL239">
        <v>0</v>
      </c>
      <c r="AM239" s="2">
        <v>1266.0999999999999</v>
      </c>
      <c r="AN239" s="2">
        <v>19733.900000000001</v>
      </c>
      <c r="AO239">
        <v>0</v>
      </c>
      <c r="AP239" t="s">
        <v>52</v>
      </c>
      <c r="AQ239" t="s">
        <v>612</v>
      </c>
      <c r="AR239" t="s">
        <v>46</v>
      </c>
    </row>
    <row r="240" spans="1:44">
      <c r="A240" t="s">
        <v>1151</v>
      </c>
      <c r="B240" t="s">
        <v>1152</v>
      </c>
      <c r="C240" t="s">
        <v>1153</v>
      </c>
      <c r="D240" t="s">
        <v>1154</v>
      </c>
      <c r="E240">
        <v>40202</v>
      </c>
      <c r="F240" t="s">
        <v>40</v>
      </c>
      <c r="G240" t="s">
        <v>1016</v>
      </c>
      <c r="H240" t="s">
        <v>1142</v>
      </c>
      <c r="I240" s="1" t="s">
        <v>43</v>
      </c>
      <c r="J240" t="s">
        <v>44</v>
      </c>
      <c r="K240">
        <v>200019607595984</v>
      </c>
      <c r="L240" s="2">
        <v>30000</v>
      </c>
      <c r="M240" s="2">
        <v>30000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861</v>
      </c>
      <c r="Y240">
        <v>912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25</v>
      </c>
      <c r="AH240">
        <f t="shared" si="3"/>
        <v>0</v>
      </c>
      <c r="AI240">
        <v>0</v>
      </c>
      <c r="AJ240">
        <v>0</v>
      </c>
      <c r="AK240">
        <v>0</v>
      </c>
      <c r="AL240">
        <v>0</v>
      </c>
      <c r="AM240" s="2">
        <v>1798</v>
      </c>
      <c r="AN240" s="2">
        <v>28202</v>
      </c>
      <c r="AO240">
        <v>0</v>
      </c>
      <c r="AP240" t="s">
        <v>209</v>
      </c>
      <c r="AQ240" t="s">
        <v>290</v>
      </c>
      <c r="AR240" t="s">
        <v>46</v>
      </c>
    </row>
    <row r="241" spans="1:44">
      <c r="A241" t="s">
        <v>1155</v>
      </c>
      <c r="B241" t="s">
        <v>1156</v>
      </c>
      <c r="C241" t="s">
        <v>1157</v>
      </c>
      <c r="D241" t="s">
        <v>1158</v>
      </c>
      <c r="E241">
        <v>40000</v>
      </c>
      <c r="F241" t="s">
        <v>40</v>
      </c>
      <c r="G241" t="s">
        <v>1016</v>
      </c>
      <c r="H241" t="s">
        <v>1142</v>
      </c>
      <c r="I241" s="1" t="s">
        <v>43</v>
      </c>
      <c r="J241" t="s">
        <v>44</v>
      </c>
      <c r="K241" s="1">
        <v>200019607140869</v>
      </c>
      <c r="L241" s="2">
        <v>36000</v>
      </c>
      <c r="M241" s="2">
        <v>36000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 s="2">
        <v>1033.2</v>
      </c>
      <c r="Y241" s="2">
        <v>1094.4000000000001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25</v>
      </c>
      <c r="AH241">
        <f t="shared" si="3"/>
        <v>0</v>
      </c>
      <c r="AI241">
        <v>0</v>
      </c>
      <c r="AJ241">
        <v>0</v>
      </c>
      <c r="AK241">
        <v>0</v>
      </c>
      <c r="AL241">
        <v>0</v>
      </c>
      <c r="AM241" s="2">
        <v>2152.6</v>
      </c>
      <c r="AN241" s="2">
        <v>33847.4</v>
      </c>
      <c r="AO241">
        <v>0</v>
      </c>
      <c r="AP241" t="s">
        <v>45</v>
      </c>
      <c r="AQ241" t="s">
        <v>1076</v>
      </c>
      <c r="AR241" t="s">
        <v>46</v>
      </c>
    </row>
    <row r="242" spans="1:44">
      <c r="A242" t="s">
        <v>1159</v>
      </c>
      <c r="B242" t="s">
        <v>1160</v>
      </c>
      <c r="C242" t="s">
        <v>1161</v>
      </c>
      <c r="D242" t="s">
        <v>1162</v>
      </c>
      <c r="E242">
        <v>37637</v>
      </c>
      <c r="F242" t="s">
        <v>40</v>
      </c>
      <c r="G242" t="s">
        <v>1016</v>
      </c>
      <c r="H242" t="s">
        <v>1021</v>
      </c>
      <c r="I242" t="s">
        <v>43</v>
      </c>
      <c r="J242" t="s">
        <v>44</v>
      </c>
      <c r="K242" s="1">
        <v>200019604075970</v>
      </c>
      <c r="L242" s="2">
        <v>21000</v>
      </c>
      <c r="M242" s="2">
        <v>21000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602.70000000000005</v>
      </c>
      <c r="Y242">
        <v>638.4</v>
      </c>
      <c r="Z242">
        <v>0</v>
      </c>
      <c r="AA242">
        <v>0</v>
      </c>
      <c r="AB242" s="2">
        <v>11333.99</v>
      </c>
      <c r="AC242">
        <v>0</v>
      </c>
      <c r="AD242">
        <v>0</v>
      </c>
      <c r="AE242">
        <v>0</v>
      </c>
      <c r="AF242">
        <v>0</v>
      </c>
      <c r="AG242">
        <v>25</v>
      </c>
      <c r="AH242">
        <f t="shared" si="3"/>
        <v>0</v>
      </c>
      <c r="AI242">
        <v>0</v>
      </c>
      <c r="AJ242">
        <v>0</v>
      </c>
      <c r="AK242">
        <v>0</v>
      </c>
      <c r="AL242">
        <v>0</v>
      </c>
      <c r="AM242" s="2">
        <v>12600.09</v>
      </c>
      <c r="AN242" s="2">
        <v>8399.91</v>
      </c>
      <c r="AO242">
        <v>0</v>
      </c>
      <c r="AP242" t="s">
        <v>52</v>
      </c>
      <c r="AQ242" t="s">
        <v>46</v>
      </c>
      <c r="AR242" t="s">
        <v>46</v>
      </c>
    </row>
    <row r="243" spans="1:44">
      <c r="A243" t="s">
        <v>1163</v>
      </c>
      <c r="B243" t="s">
        <v>1164</v>
      </c>
      <c r="C243" t="s">
        <v>1165</v>
      </c>
      <c r="D243" t="s">
        <v>1166</v>
      </c>
      <c r="E243">
        <v>36655</v>
      </c>
      <c r="F243" t="s">
        <v>40</v>
      </c>
      <c r="G243" t="s">
        <v>1016</v>
      </c>
      <c r="H243" t="s">
        <v>1021</v>
      </c>
      <c r="I243" t="s">
        <v>43</v>
      </c>
      <c r="J243" t="s">
        <v>44</v>
      </c>
      <c r="K243" s="1">
        <v>200019603169893</v>
      </c>
      <c r="L243" s="2">
        <v>21000</v>
      </c>
      <c r="M243" s="2">
        <v>21000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602.70000000000005</v>
      </c>
      <c r="Y243">
        <v>638.4</v>
      </c>
      <c r="Z243">
        <v>0</v>
      </c>
      <c r="AA243">
        <v>0</v>
      </c>
      <c r="AB243" s="2">
        <v>6762.61</v>
      </c>
      <c r="AC243">
        <v>0</v>
      </c>
      <c r="AD243">
        <v>0</v>
      </c>
      <c r="AE243">
        <v>0</v>
      </c>
      <c r="AF243">
        <v>0</v>
      </c>
      <c r="AG243">
        <v>25</v>
      </c>
      <c r="AH243">
        <f t="shared" si="3"/>
        <v>0</v>
      </c>
      <c r="AI243">
        <v>0</v>
      </c>
      <c r="AJ243">
        <v>0</v>
      </c>
      <c r="AK243">
        <v>0</v>
      </c>
      <c r="AL243">
        <v>0</v>
      </c>
      <c r="AM243" s="2">
        <v>8028.71</v>
      </c>
      <c r="AN243" s="2">
        <v>12971.29</v>
      </c>
      <c r="AO243">
        <v>0</v>
      </c>
      <c r="AP243" t="s">
        <v>52</v>
      </c>
      <c r="AQ243" t="s">
        <v>46</v>
      </c>
      <c r="AR243" t="s">
        <v>46</v>
      </c>
    </row>
    <row r="244" spans="1:44">
      <c r="A244" t="s">
        <v>1167</v>
      </c>
      <c r="B244" t="s">
        <v>1168</v>
      </c>
      <c r="C244" t="s">
        <v>1169</v>
      </c>
      <c r="D244" t="s">
        <v>1170</v>
      </c>
      <c r="E244">
        <v>38452</v>
      </c>
      <c r="F244" t="s">
        <v>40</v>
      </c>
      <c r="G244" t="s">
        <v>1016</v>
      </c>
      <c r="H244" t="s">
        <v>1126</v>
      </c>
      <c r="I244" s="1" t="s">
        <v>43</v>
      </c>
      <c r="J244" t="s">
        <v>44</v>
      </c>
      <c r="K244">
        <v>200019606164492</v>
      </c>
      <c r="L244" s="2">
        <v>25000</v>
      </c>
      <c r="M244" s="2">
        <v>25000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717.5</v>
      </c>
      <c r="Y244">
        <v>760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25</v>
      </c>
      <c r="AH244">
        <f t="shared" si="3"/>
        <v>0</v>
      </c>
      <c r="AI244">
        <v>0</v>
      </c>
      <c r="AJ244">
        <v>0</v>
      </c>
      <c r="AK244">
        <v>0</v>
      </c>
      <c r="AL244">
        <v>0</v>
      </c>
      <c r="AM244" s="2">
        <v>1502.5</v>
      </c>
      <c r="AN244" s="2">
        <v>23497.5</v>
      </c>
      <c r="AO244">
        <v>0</v>
      </c>
      <c r="AP244" t="s">
        <v>45</v>
      </c>
      <c r="AQ244" t="s">
        <v>537</v>
      </c>
      <c r="AR244" t="s">
        <v>46</v>
      </c>
    </row>
    <row r="245" spans="1:44">
      <c r="A245" t="s">
        <v>1171</v>
      </c>
      <c r="B245" t="s">
        <v>1172</v>
      </c>
      <c r="C245" t="s">
        <v>1173</v>
      </c>
      <c r="D245" t="s">
        <v>1174</v>
      </c>
      <c r="E245">
        <v>38677</v>
      </c>
      <c r="F245" t="s">
        <v>40</v>
      </c>
      <c r="G245" t="s">
        <v>1016</v>
      </c>
      <c r="H245" t="s">
        <v>1021</v>
      </c>
      <c r="I245" t="s">
        <v>43</v>
      </c>
      <c r="J245" t="s">
        <v>44</v>
      </c>
      <c r="K245" s="1">
        <v>200019605677889</v>
      </c>
      <c r="L245" s="2">
        <v>19000</v>
      </c>
      <c r="M245" s="2">
        <v>19000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545.29999999999995</v>
      </c>
      <c r="Y245">
        <v>577.6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25</v>
      </c>
      <c r="AH245">
        <f t="shared" si="3"/>
        <v>0</v>
      </c>
      <c r="AI245">
        <v>0</v>
      </c>
      <c r="AJ245">
        <v>0</v>
      </c>
      <c r="AK245">
        <v>0</v>
      </c>
      <c r="AL245">
        <v>0</v>
      </c>
      <c r="AM245" s="2">
        <v>1147.9000000000001</v>
      </c>
      <c r="AN245" s="2">
        <v>17852.099999999999</v>
      </c>
      <c r="AO245">
        <v>0</v>
      </c>
      <c r="AP245" t="s">
        <v>52</v>
      </c>
      <c r="AQ245" t="s">
        <v>1175</v>
      </c>
      <c r="AR245" t="s">
        <v>46</v>
      </c>
    </row>
    <row r="246" spans="1:44">
      <c r="A246" t="s">
        <v>1176</v>
      </c>
      <c r="B246" t="s">
        <v>1177</v>
      </c>
      <c r="C246" t="s">
        <v>1178</v>
      </c>
      <c r="D246" t="s">
        <v>1179</v>
      </c>
      <c r="E246">
        <v>40163</v>
      </c>
      <c r="F246" t="s">
        <v>40</v>
      </c>
      <c r="G246" t="s">
        <v>1016</v>
      </c>
      <c r="H246" t="s">
        <v>1180</v>
      </c>
      <c r="I246" s="1" t="s">
        <v>43</v>
      </c>
      <c r="J246" t="s">
        <v>44</v>
      </c>
      <c r="K246" s="1">
        <v>200019606939419</v>
      </c>
      <c r="L246" s="2">
        <v>25000</v>
      </c>
      <c r="M246" s="2">
        <v>25000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717.5</v>
      </c>
      <c r="Y246">
        <v>760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25</v>
      </c>
      <c r="AH246">
        <f t="shared" si="3"/>
        <v>0</v>
      </c>
      <c r="AI246">
        <v>0</v>
      </c>
      <c r="AJ246">
        <v>0</v>
      </c>
      <c r="AK246">
        <v>0</v>
      </c>
      <c r="AL246">
        <v>0</v>
      </c>
      <c r="AM246" s="2">
        <v>1502.5</v>
      </c>
      <c r="AN246" s="2">
        <v>23497.5</v>
      </c>
      <c r="AO246">
        <v>0</v>
      </c>
      <c r="AP246" t="s">
        <v>45</v>
      </c>
      <c r="AQ246" t="s">
        <v>290</v>
      </c>
      <c r="AR246" t="s">
        <v>46</v>
      </c>
    </row>
    <row r="247" spans="1:44">
      <c r="A247" t="s">
        <v>1181</v>
      </c>
      <c r="B247" t="s">
        <v>1182</v>
      </c>
      <c r="C247" t="s">
        <v>1183</v>
      </c>
      <c r="D247" t="s">
        <v>1184</v>
      </c>
      <c r="E247">
        <v>35220</v>
      </c>
      <c r="F247" t="s">
        <v>40</v>
      </c>
      <c r="G247" t="s">
        <v>1016</v>
      </c>
      <c r="H247" t="s">
        <v>1021</v>
      </c>
      <c r="I247" t="s">
        <v>43</v>
      </c>
      <c r="J247" t="s">
        <v>44</v>
      </c>
      <c r="K247">
        <v>200019603169905</v>
      </c>
      <c r="L247" s="2">
        <v>21000</v>
      </c>
      <c r="M247" s="2">
        <v>21000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602.70000000000005</v>
      </c>
      <c r="Y247">
        <v>638.4</v>
      </c>
      <c r="Z247">
        <v>0</v>
      </c>
      <c r="AA247">
        <v>0</v>
      </c>
      <c r="AB247" s="2">
        <v>8327.8700000000008</v>
      </c>
      <c r="AC247">
        <v>0</v>
      </c>
      <c r="AD247">
        <v>0</v>
      </c>
      <c r="AE247">
        <v>0</v>
      </c>
      <c r="AF247">
        <v>0</v>
      </c>
      <c r="AG247">
        <v>25</v>
      </c>
      <c r="AH247">
        <f t="shared" si="3"/>
        <v>0</v>
      </c>
      <c r="AI247">
        <v>0</v>
      </c>
      <c r="AJ247">
        <v>0</v>
      </c>
      <c r="AK247">
        <v>0</v>
      </c>
      <c r="AL247">
        <v>0</v>
      </c>
      <c r="AM247" s="2">
        <v>9593.9699999999993</v>
      </c>
      <c r="AN247" s="2">
        <v>11406.03</v>
      </c>
      <c r="AO247">
        <v>0</v>
      </c>
      <c r="AP247" t="s">
        <v>52</v>
      </c>
      <c r="AQ247" t="s">
        <v>46</v>
      </c>
      <c r="AR247" t="s">
        <v>46</v>
      </c>
    </row>
    <row r="248" spans="1:44">
      <c r="A248" t="s">
        <v>1185</v>
      </c>
      <c r="B248" t="s">
        <v>1186</v>
      </c>
      <c r="C248" t="s">
        <v>1187</v>
      </c>
      <c r="D248" t="s">
        <v>1188</v>
      </c>
      <c r="E248">
        <v>39733</v>
      </c>
      <c r="F248" t="s">
        <v>40</v>
      </c>
      <c r="G248" t="s">
        <v>1016</v>
      </c>
      <c r="H248" t="s">
        <v>1189</v>
      </c>
      <c r="I248" t="s">
        <v>43</v>
      </c>
      <c r="J248" t="s">
        <v>44</v>
      </c>
      <c r="K248" s="1">
        <v>200019606796045</v>
      </c>
      <c r="L248" s="2">
        <v>23000</v>
      </c>
      <c r="M248" s="2">
        <v>23000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660.1</v>
      </c>
      <c r="Y248">
        <v>699.2</v>
      </c>
      <c r="Z248">
        <v>0</v>
      </c>
      <c r="AA248">
        <v>0</v>
      </c>
      <c r="AB248" s="2">
        <v>3036.63</v>
      </c>
      <c r="AC248">
        <v>100</v>
      </c>
      <c r="AD248">
        <v>0</v>
      </c>
      <c r="AE248">
        <v>0</v>
      </c>
      <c r="AF248">
        <v>0</v>
      </c>
      <c r="AG248">
        <v>25</v>
      </c>
      <c r="AH248">
        <f t="shared" si="3"/>
        <v>0</v>
      </c>
      <c r="AI248">
        <v>0</v>
      </c>
      <c r="AJ248">
        <v>0</v>
      </c>
      <c r="AK248">
        <v>0</v>
      </c>
      <c r="AL248">
        <v>0</v>
      </c>
      <c r="AM248" s="2">
        <v>4520.93</v>
      </c>
      <c r="AN248" s="2">
        <v>18479.07</v>
      </c>
      <c r="AO248">
        <v>0</v>
      </c>
      <c r="AP248" t="s">
        <v>45</v>
      </c>
      <c r="AQ248" t="s">
        <v>1190</v>
      </c>
      <c r="AR248" t="s">
        <v>46</v>
      </c>
    </row>
    <row r="249" spans="1:44">
      <c r="A249" t="s">
        <v>1191</v>
      </c>
      <c r="B249" t="s">
        <v>1192</v>
      </c>
      <c r="C249" t="s">
        <v>1193</v>
      </c>
      <c r="D249" t="s">
        <v>1194</v>
      </c>
      <c r="E249">
        <v>39864</v>
      </c>
      <c r="F249" t="s">
        <v>40</v>
      </c>
      <c r="G249" t="s">
        <v>1016</v>
      </c>
      <c r="H249" t="s">
        <v>1195</v>
      </c>
      <c r="I249" t="s">
        <v>43</v>
      </c>
      <c r="J249" t="s">
        <v>44</v>
      </c>
      <c r="K249">
        <v>200019606939410</v>
      </c>
      <c r="L249" s="2">
        <v>25000</v>
      </c>
      <c r="M249" s="2">
        <v>25000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717.5</v>
      </c>
      <c r="Y249">
        <v>760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25</v>
      </c>
      <c r="AH249">
        <f t="shared" si="3"/>
        <v>100</v>
      </c>
      <c r="AI249">
        <v>0</v>
      </c>
      <c r="AJ249">
        <v>0</v>
      </c>
      <c r="AK249">
        <v>0</v>
      </c>
      <c r="AL249">
        <v>0</v>
      </c>
      <c r="AM249" s="2">
        <v>1502.5</v>
      </c>
      <c r="AN249" s="2">
        <v>23497.5</v>
      </c>
      <c r="AO249">
        <v>0</v>
      </c>
      <c r="AP249" t="s">
        <v>45</v>
      </c>
      <c r="AQ249" t="s">
        <v>306</v>
      </c>
      <c r="AR249" t="s">
        <v>46</v>
      </c>
    </row>
    <row r="250" spans="1:44">
      <c r="A250" t="s">
        <v>1196</v>
      </c>
      <c r="B250" t="s">
        <v>803</v>
      </c>
      <c r="C250" t="s">
        <v>1197</v>
      </c>
      <c r="D250" t="s">
        <v>1198</v>
      </c>
      <c r="E250">
        <v>34084</v>
      </c>
      <c r="F250" t="s">
        <v>40</v>
      </c>
      <c r="G250" t="s">
        <v>1016</v>
      </c>
      <c r="H250" t="s">
        <v>1021</v>
      </c>
      <c r="I250" t="s">
        <v>43</v>
      </c>
      <c r="J250" t="s">
        <v>44</v>
      </c>
      <c r="K250">
        <v>200019602215751</v>
      </c>
      <c r="L250" s="2">
        <v>21000</v>
      </c>
      <c r="M250" s="2">
        <v>21000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602.70000000000005</v>
      </c>
      <c r="Y250">
        <v>638.4</v>
      </c>
      <c r="Z250">
        <v>0</v>
      </c>
      <c r="AA250">
        <v>0</v>
      </c>
      <c r="AB250" s="2">
        <v>1000</v>
      </c>
      <c r="AC250">
        <v>0</v>
      </c>
      <c r="AD250">
        <v>0</v>
      </c>
      <c r="AE250">
        <v>0</v>
      </c>
      <c r="AF250">
        <v>0</v>
      </c>
      <c r="AG250">
        <v>25</v>
      </c>
      <c r="AH250">
        <f t="shared" si="3"/>
        <v>0</v>
      </c>
      <c r="AI250">
        <v>0</v>
      </c>
      <c r="AJ250">
        <v>0</v>
      </c>
      <c r="AK250">
        <v>0</v>
      </c>
      <c r="AL250">
        <v>0</v>
      </c>
      <c r="AM250" s="2">
        <v>2266.1</v>
      </c>
      <c r="AN250" s="2">
        <v>18733.900000000001</v>
      </c>
      <c r="AO250">
        <v>0</v>
      </c>
      <c r="AP250" t="s">
        <v>52</v>
      </c>
      <c r="AQ250" t="s">
        <v>46</v>
      </c>
      <c r="AR250" t="s">
        <v>46</v>
      </c>
    </row>
    <row r="251" spans="1:44">
      <c r="A251" t="s">
        <v>1199</v>
      </c>
      <c r="B251" t="s">
        <v>1200</v>
      </c>
      <c r="C251" t="s">
        <v>1201</v>
      </c>
      <c r="D251" t="s">
        <v>1202</v>
      </c>
      <c r="E251">
        <v>40599</v>
      </c>
      <c r="F251" t="s">
        <v>40</v>
      </c>
      <c r="G251" t="s">
        <v>1016</v>
      </c>
      <c r="H251" t="s">
        <v>1142</v>
      </c>
      <c r="I251" t="s">
        <v>43</v>
      </c>
      <c r="J251" t="s">
        <v>44</v>
      </c>
      <c r="K251" s="1">
        <v>200019608193955</v>
      </c>
      <c r="L251" s="2">
        <v>25000</v>
      </c>
      <c r="M251" s="2">
        <v>25000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717.5</v>
      </c>
      <c r="Y251">
        <v>760</v>
      </c>
      <c r="Z251">
        <v>0</v>
      </c>
      <c r="AA251">
        <v>0</v>
      </c>
      <c r="AB251" s="2">
        <v>3402.83</v>
      </c>
      <c r="AC251">
        <v>0</v>
      </c>
      <c r="AD251">
        <v>0</v>
      </c>
      <c r="AE251">
        <v>0</v>
      </c>
      <c r="AF251">
        <v>0</v>
      </c>
      <c r="AG251">
        <v>25</v>
      </c>
      <c r="AH251">
        <f t="shared" si="3"/>
        <v>0</v>
      </c>
      <c r="AI251">
        <v>0</v>
      </c>
      <c r="AJ251">
        <v>0</v>
      </c>
      <c r="AK251">
        <v>0</v>
      </c>
      <c r="AL251">
        <v>0</v>
      </c>
      <c r="AM251" s="2">
        <v>4905.33</v>
      </c>
      <c r="AN251" s="2">
        <v>20094.669999999998</v>
      </c>
      <c r="AO251">
        <v>0</v>
      </c>
      <c r="AP251" t="s">
        <v>52</v>
      </c>
      <c r="AQ251" t="s">
        <v>225</v>
      </c>
      <c r="AR251" t="s">
        <v>46</v>
      </c>
    </row>
    <row r="252" spans="1:44">
      <c r="A252" t="s">
        <v>1203</v>
      </c>
      <c r="B252" t="s">
        <v>1204</v>
      </c>
      <c r="C252" t="s">
        <v>1205</v>
      </c>
      <c r="D252" t="s">
        <v>1206</v>
      </c>
      <c r="E252">
        <v>35616</v>
      </c>
      <c r="F252" t="s">
        <v>40</v>
      </c>
      <c r="G252" t="s">
        <v>1016</v>
      </c>
      <c r="H252" t="s">
        <v>1021</v>
      </c>
      <c r="I252" t="s">
        <v>43</v>
      </c>
      <c r="J252" t="s">
        <v>44</v>
      </c>
      <c r="K252" s="1">
        <v>200019603169897</v>
      </c>
      <c r="L252" s="2">
        <v>21000</v>
      </c>
      <c r="M252" s="2">
        <v>21000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602.70000000000005</v>
      </c>
      <c r="Y252">
        <v>638.4</v>
      </c>
      <c r="Z252">
        <v>0</v>
      </c>
      <c r="AA252">
        <v>0</v>
      </c>
      <c r="AB252" s="2">
        <v>11864.57</v>
      </c>
      <c r="AC252">
        <v>0</v>
      </c>
      <c r="AD252">
        <v>0</v>
      </c>
      <c r="AE252">
        <v>0</v>
      </c>
      <c r="AF252">
        <v>0</v>
      </c>
      <c r="AG252">
        <v>25</v>
      </c>
      <c r="AH252">
        <f t="shared" si="3"/>
        <v>0</v>
      </c>
      <c r="AI252">
        <v>0</v>
      </c>
      <c r="AJ252">
        <v>0</v>
      </c>
      <c r="AK252">
        <v>0</v>
      </c>
      <c r="AL252">
        <v>0</v>
      </c>
      <c r="AM252" s="2">
        <v>13130.67</v>
      </c>
      <c r="AN252" s="2">
        <v>7869.33</v>
      </c>
      <c r="AO252">
        <v>0</v>
      </c>
      <c r="AP252" t="s">
        <v>52</v>
      </c>
      <c r="AQ252" t="s">
        <v>46</v>
      </c>
      <c r="AR252" t="s">
        <v>46</v>
      </c>
    </row>
    <row r="253" spans="1:44">
      <c r="A253" t="s">
        <v>1207</v>
      </c>
      <c r="B253" t="s">
        <v>1208</v>
      </c>
      <c r="C253" t="s">
        <v>1209</v>
      </c>
      <c r="D253" t="s">
        <v>1210</v>
      </c>
      <c r="E253">
        <v>40728</v>
      </c>
      <c r="F253" t="s">
        <v>40</v>
      </c>
      <c r="G253" t="s">
        <v>1211</v>
      </c>
      <c r="H253" t="s">
        <v>51</v>
      </c>
      <c r="I253" s="1" t="s">
        <v>43</v>
      </c>
      <c r="J253" t="s">
        <v>44</v>
      </c>
      <c r="K253" s="1">
        <v>200019608613330</v>
      </c>
      <c r="L253" s="2">
        <v>35000</v>
      </c>
      <c r="M253" s="2">
        <v>35000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 s="2">
        <v>1004.5</v>
      </c>
      <c r="Y253" s="2">
        <v>1064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25</v>
      </c>
      <c r="AH253">
        <f t="shared" si="3"/>
        <v>0</v>
      </c>
      <c r="AI253">
        <v>0</v>
      </c>
      <c r="AJ253">
        <v>0</v>
      </c>
      <c r="AK253">
        <v>0</v>
      </c>
      <c r="AL253">
        <v>0</v>
      </c>
      <c r="AM253" s="2">
        <v>2093.5</v>
      </c>
      <c r="AN253" s="2">
        <v>32906.5</v>
      </c>
      <c r="AO253">
        <v>0</v>
      </c>
      <c r="AP253" t="s">
        <v>52</v>
      </c>
      <c r="AQ253" t="s">
        <v>422</v>
      </c>
      <c r="AR253" t="s">
        <v>46</v>
      </c>
    </row>
    <row r="254" spans="1:44">
      <c r="A254" t="s">
        <v>1212</v>
      </c>
      <c r="B254" t="s">
        <v>1213</v>
      </c>
      <c r="C254" t="s">
        <v>1214</v>
      </c>
      <c r="D254" t="s">
        <v>1215</v>
      </c>
      <c r="E254">
        <v>39998</v>
      </c>
      <c r="F254" t="s">
        <v>40</v>
      </c>
      <c r="G254" t="s">
        <v>1211</v>
      </c>
      <c r="H254" t="s">
        <v>1216</v>
      </c>
      <c r="I254" t="s">
        <v>43</v>
      </c>
      <c r="J254" t="s">
        <v>44</v>
      </c>
      <c r="K254">
        <v>200019607140870</v>
      </c>
      <c r="L254" s="2">
        <v>26000</v>
      </c>
      <c r="M254" s="2">
        <v>26000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746.2</v>
      </c>
      <c r="Y254">
        <v>790.4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25</v>
      </c>
      <c r="AH254">
        <f t="shared" si="3"/>
        <v>0</v>
      </c>
      <c r="AI254">
        <v>0</v>
      </c>
      <c r="AJ254">
        <v>0</v>
      </c>
      <c r="AK254">
        <v>0</v>
      </c>
      <c r="AL254">
        <v>0</v>
      </c>
      <c r="AM254" s="2">
        <v>1561.6</v>
      </c>
      <c r="AN254" s="2">
        <v>24438.400000000001</v>
      </c>
      <c r="AO254">
        <v>0</v>
      </c>
      <c r="AP254" t="s">
        <v>45</v>
      </c>
      <c r="AQ254" t="s">
        <v>1217</v>
      </c>
      <c r="AR254" t="s">
        <v>46</v>
      </c>
    </row>
    <row r="255" spans="1:44">
      <c r="A255" t="s">
        <v>1218</v>
      </c>
      <c r="B255" t="s">
        <v>518</v>
      </c>
      <c r="C255" t="s">
        <v>233</v>
      </c>
      <c r="D255" t="s">
        <v>1219</v>
      </c>
      <c r="E255">
        <v>37539</v>
      </c>
      <c r="F255" t="s">
        <v>40</v>
      </c>
      <c r="G255" t="s">
        <v>1220</v>
      </c>
      <c r="H255" t="s">
        <v>175</v>
      </c>
      <c r="I255" t="s">
        <v>43</v>
      </c>
      <c r="J255" t="s">
        <v>44</v>
      </c>
      <c r="K255" s="1">
        <v>200019603919434</v>
      </c>
      <c r="L255" s="2">
        <v>60000</v>
      </c>
      <c r="M255" s="2">
        <v>60000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2">
        <v>3486.65</v>
      </c>
      <c r="X255" s="2">
        <v>1722</v>
      </c>
      <c r="Y255" s="2">
        <v>1824</v>
      </c>
      <c r="Z255">
        <v>0</v>
      </c>
      <c r="AA255">
        <v>0</v>
      </c>
      <c r="AB255" s="2">
        <v>17622.04</v>
      </c>
      <c r="AC255">
        <v>0</v>
      </c>
      <c r="AD255">
        <v>0</v>
      </c>
      <c r="AE255">
        <v>0</v>
      </c>
      <c r="AF255">
        <v>0</v>
      </c>
      <c r="AG255">
        <v>25</v>
      </c>
      <c r="AH255">
        <f t="shared" si="3"/>
        <v>0</v>
      </c>
      <c r="AI255">
        <v>0</v>
      </c>
      <c r="AJ255">
        <v>0</v>
      </c>
      <c r="AK255">
        <v>0</v>
      </c>
      <c r="AL255">
        <v>0</v>
      </c>
      <c r="AM255" s="2">
        <v>24679.69</v>
      </c>
      <c r="AN255" s="2">
        <v>35320.31</v>
      </c>
      <c r="AO255">
        <v>0</v>
      </c>
      <c r="AP255" t="s">
        <v>45</v>
      </c>
      <c r="AQ255" t="s">
        <v>46</v>
      </c>
      <c r="AR255" t="s">
        <v>46</v>
      </c>
    </row>
    <row r="256" spans="1:44">
      <c r="A256" t="s">
        <v>1221</v>
      </c>
      <c r="B256" t="s">
        <v>1222</v>
      </c>
      <c r="C256" t="s">
        <v>1223</v>
      </c>
      <c r="D256" t="s">
        <v>1224</v>
      </c>
      <c r="E256">
        <v>4851</v>
      </c>
      <c r="F256" t="s">
        <v>40</v>
      </c>
      <c r="G256" t="s">
        <v>1220</v>
      </c>
      <c r="H256" t="s">
        <v>1225</v>
      </c>
      <c r="I256" t="s">
        <v>43</v>
      </c>
      <c r="J256" t="s">
        <v>44</v>
      </c>
      <c r="K256">
        <v>200013200259903</v>
      </c>
      <c r="L256" s="2">
        <v>30000</v>
      </c>
      <c r="M256" s="2">
        <v>30000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861</v>
      </c>
      <c r="Y256">
        <v>912</v>
      </c>
      <c r="Z256">
        <v>0</v>
      </c>
      <c r="AA256">
        <v>0</v>
      </c>
      <c r="AB256">
        <v>0</v>
      </c>
      <c r="AC256">
        <v>100</v>
      </c>
      <c r="AD256">
        <v>0</v>
      </c>
      <c r="AE256">
        <v>0</v>
      </c>
      <c r="AF256">
        <v>0</v>
      </c>
      <c r="AG256">
        <v>25</v>
      </c>
      <c r="AH256">
        <f t="shared" si="3"/>
        <v>0</v>
      </c>
      <c r="AI256">
        <v>0</v>
      </c>
      <c r="AJ256">
        <v>0</v>
      </c>
      <c r="AK256">
        <v>0</v>
      </c>
      <c r="AL256">
        <v>0</v>
      </c>
      <c r="AM256" s="2">
        <v>1898</v>
      </c>
      <c r="AN256" s="2">
        <v>28102</v>
      </c>
      <c r="AO256">
        <v>0</v>
      </c>
      <c r="AP256" t="s">
        <v>45</v>
      </c>
      <c r="AQ256" t="s">
        <v>46</v>
      </c>
      <c r="AR256" t="s">
        <v>46</v>
      </c>
    </row>
    <row r="257" spans="1:44">
      <c r="A257" t="s">
        <v>1226</v>
      </c>
      <c r="B257" t="s">
        <v>1227</v>
      </c>
      <c r="C257" t="s">
        <v>1228</v>
      </c>
      <c r="D257" t="s">
        <v>1229</v>
      </c>
      <c r="E257">
        <v>38791</v>
      </c>
      <c r="F257" t="s">
        <v>40</v>
      </c>
      <c r="G257" t="s">
        <v>1220</v>
      </c>
      <c r="H257" t="s">
        <v>51</v>
      </c>
      <c r="I257" t="s">
        <v>43</v>
      </c>
      <c r="J257" t="s">
        <v>44</v>
      </c>
      <c r="K257" s="1">
        <v>200019605852014</v>
      </c>
      <c r="L257" s="2">
        <v>30000</v>
      </c>
      <c r="M257" s="2">
        <v>30000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861</v>
      </c>
      <c r="Y257">
        <v>912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25</v>
      </c>
      <c r="AH257">
        <f t="shared" si="3"/>
        <v>100</v>
      </c>
      <c r="AI257">
        <v>0</v>
      </c>
      <c r="AJ257">
        <v>0</v>
      </c>
      <c r="AK257">
        <v>0</v>
      </c>
      <c r="AL257">
        <v>0</v>
      </c>
      <c r="AM257" s="2">
        <v>1798</v>
      </c>
      <c r="AN257" s="2">
        <v>28202</v>
      </c>
      <c r="AO257">
        <v>0</v>
      </c>
      <c r="AP257" t="s">
        <v>52</v>
      </c>
      <c r="AQ257" t="s">
        <v>1230</v>
      </c>
      <c r="AR257" t="s">
        <v>46</v>
      </c>
    </row>
    <row r="258" spans="1:44">
      <c r="A258" t="s">
        <v>1231</v>
      </c>
      <c r="B258" t="s">
        <v>1232</v>
      </c>
      <c r="C258" t="s">
        <v>1233</v>
      </c>
      <c r="D258" t="s">
        <v>1234</v>
      </c>
      <c r="E258">
        <v>39539</v>
      </c>
      <c r="F258" t="s">
        <v>40</v>
      </c>
      <c r="G258" t="s">
        <v>1220</v>
      </c>
      <c r="H258" t="s">
        <v>1225</v>
      </c>
      <c r="I258" t="s">
        <v>43</v>
      </c>
      <c r="J258" t="s">
        <v>44</v>
      </c>
      <c r="K258" s="1">
        <v>200019606674072</v>
      </c>
      <c r="L258" s="2">
        <v>25000</v>
      </c>
      <c r="M258" s="2">
        <v>25000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717.5</v>
      </c>
      <c r="Y258">
        <v>760</v>
      </c>
      <c r="Z258">
        <v>0</v>
      </c>
      <c r="AA258">
        <v>0</v>
      </c>
      <c r="AB258" s="2">
        <v>7267.34</v>
      </c>
      <c r="AC258">
        <v>0</v>
      </c>
      <c r="AD258">
        <v>0</v>
      </c>
      <c r="AE258">
        <v>0</v>
      </c>
      <c r="AF258">
        <v>0</v>
      </c>
      <c r="AG258">
        <v>25</v>
      </c>
      <c r="AH258">
        <f t="shared" si="3"/>
        <v>0</v>
      </c>
      <c r="AI258">
        <v>0</v>
      </c>
      <c r="AJ258">
        <v>0</v>
      </c>
      <c r="AK258">
        <v>0</v>
      </c>
      <c r="AL258">
        <v>0</v>
      </c>
      <c r="AM258" s="2">
        <v>8769.84</v>
      </c>
      <c r="AN258" s="2">
        <v>16230.16</v>
      </c>
      <c r="AO258">
        <v>0</v>
      </c>
      <c r="AP258" t="s">
        <v>45</v>
      </c>
      <c r="AQ258" t="s">
        <v>664</v>
      </c>
      <c r="AR258" t="s">
        <v>46</v>
      </c>
    </row>
    <row r="259" spans="1:44">
      <c r="A259" t="s">
        <v>1235</v>
      </c>
      <c r="B259" t="s">
        <v>1236</v>
      </c>
      <c r="C259" t="s">
        <v>1237</v>
      </c>
      <c r="D259" t="s">
        <v>1238</v>
      </c>
      <c r="E259">
        <v>38951</v>
      </c>
      <c r="F259" t="s">
        <v>40</v>
      </c>
      <c r="G259" t="s">
        <v>1220</v>
      </c>
      <c r="H259" t="s">
        <v>869</v>
      </c>
      <c r="I259" t="s">
        <v>43</v>
      </c>
      <c r="J259" t="s">
        <v>44</v>
      </c>
      <c r="K259">
        <v>200019605913121</v>
      </c>
      <c r="L259" s="2">
        <v>25000</v>
      </c>
      <c r="M259" s="2">
        <v>25000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717.5</v>
      </c>
      <c r="Y259">
        <v>760</v>
      </c>
      <c r="Z259">
        <v>0</v>
      </c>
      <c r="AA259">
        <v>0</v>
      </c>
      <c r="AB259" s="2">
        <v>7521.46</v>
      </c>
      <c r="AC259">
        <v>0</v>
      </c>
      <c r="AD259">
        <v>0</v>
      </c>
      <c r="AE259">
        <v>0</v>
      </c>
      <c r="AF259">
        <v>0</v>
      </c>
      <c r="AG259">
        <v>25</v>
      </c>
      <c r="AH259">
        <f t="shared" ref="AH259:AH322" si="4">AC258+AF258</f>
        <v>0</v>
      </c>
      <c r="AI259">
        <v>0</v>
      </c>
      <c r="AJ259">
        <v>0</v>
      </c>
      <c r="AK259">
        <v>0</v>
      </c>
      <c r="AL259">
        <v>0</v>
      </c>
      <c r="AM259" s="2">
        <v>9023.9599999999991</v>
      </c>
      <c r="AN259" s="2">
        <v>15976.04</v>
      </c>
      <c r="AO259">
        <v>0</v>
      </c>
      <c r="AP259" t="s">
        <v>45</v>
      </c>
      <c r="AQ259" t="s">
        <v>109</v>
      </c>
      <c r="AR259" t="s">
        <v>46</v>
      </c>
    </row>
    <row r="260" spans="1:44">
      <c r="A260" t="s">
        <v>1239</v>
      </c>
      <c r="B260" t="s">
        <v>1192</v>
      </c>
      <c r="C260" t="s">
        <v>1240</v>
      </c>
      <c r="D260" t="s">
        <v>1241</v>
      </c>
      <c r="E260">
        <v>40201</v>
      </c>
      <c r="F260" t="s">
        <v>40</v>
      </c>
      <c r="G260" t="s">
        <v>1220</v>
      </c>
      <c r="H260" t="s">
        <v>1225</v>
      </c>
      <c r="I260" t="s">
        <v>43</v>
      </c>
      <c r="J260" t="s">
        <v>44</v>
      </c>
      <c r="K260">
        <v>200019607595994</v>
      </c>
      <c r="L260" s="2">
        <v>35000</v>
      </c>
      <c r="M260" s="2">
        <v>35000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 s="2">
        <v>1004.5</v>
      </c>
      <c r="Y260" s="2">
        <v>1064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25</v>
      </c>
      <c r="AH260">
        <f t="shared" si="4"/>
        <v>0</v>
      </c>
      <c r="AI260">
        <v>0</v>
      </c>
      <c r="AJ260">
        <v>0</v>
      </c>
      <c r="AK260">
        <v>0</v>
      </c>
      <c r="AL260">
        <v>0</v>
      </c>
      <c r="AM260" s="2">
        <v>2093.5</v>
      </c>
      <c r="AN260" s="2">
        <v>32906.5</v>
      </c>
      <c r="AO260">
        <v>0</v>
      </c>
      <c r="AP260" t="s">
        <v>45</v>
      </c>
      <c r="AQ260" t="s">
        <v>290</v>
      </c>
      <c r="AR260" t="s">
        <v>46</v>
      </c>
    </row>
    <row r="261" spans="1:44">
      <c r="A261" t="s">
        <v>1242</v>
      </c>
      <c r="B261" t="s">
        <v>1243</v>
      </c>
      <c r="C261" t="s">
        <v>1244</v>
      </c>
      <c r="D261" t="s">
        <v>1245</v>
      </c>
      <c r="E261">
        <v>40094</v>
      </c>
      <c r="F261" t="s">
        <v>40</v>
      </c>
      <c r="G261" t="s">
        <v>1220</v>
      </c>
      <c r="H261" t="s">
        <v>1246</v>
      </c>
      <c r="I261" t="s">
        <v>43</v>
      </c>
      <c r="J261" t="s">
        <v>44</v>
      </c>
      <c r="K261" s="1">
        <v>200019607284887</v>
      </c>
      <c r="L261" s="2">
        <v>21000</v>
      </c>
      <c r="M261" s="2">
        <v>21000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602.70000000000005</v>
      </c>
      <c r="Y261">
        <v>638.4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25</v>
      </c>
      <c r="AH261">
        <f t="shared" si="4"/>
        <v>0</v>
      </c>
      <c r="AI261">
        <v>0</v>
      </c>
      <c r="AJ261">
        <v>0</v>
      </c>
      <c r="AK261">
        <v>0</v>
      </c>
      <c r="AL261">
        <v>0</v>
      </c>
      <c r="AM261" s="2">
        <v>1266.0999999999999</v>
      </c>
      <c r="AN261" s="2">
        <v>19733.900000000001</v>
      </c>
      <c r="AO261">
        <v>0</v>
      </c>
      <c r="AP261" t="s">
        <v>52</v>
      </c>
      <c r="AQ261" t="s">
        <v>68</v>
      </c>
      <c r="AR261" t="s">
        <v>46</v>
      </c>
    </row>
    <row r="262" spans="1:44">
      <c r="A262" t="s">
        <v>1247</v>
      </c>
      <c r="B262" t="s">
        <v>1248</v>
      </c>
      <c r="C262" t="s">
        <v>1249</v>
      </c>
      <c r="D262" t="s">
        <v>1250</v>
      </c>
      <c r="E262">
        <v>40485</v>
      </c>
      <c r="F262" t="s">
        <v>40</v>
      </c>
      <c r="G262" t="s">
        <v>1251</v>
      </c>
      <c r="H262" t="s">
        <v>51</v>
      </c>
      <c r="I262" t="s">
        <v>43</v>
      </c>
      <c r="J262" t="s">
        <v>44</v>
      </c>
      <c r="K262">
        <v>200019607955649</v>
      </c>
      <c r="L262" s="2">
        <v>26000</v>
      </c>
      <c r="M262" s="2">
        <v>26000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746.2</v>
      </c>
      <c r="Y262">
        <v>790.4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25</v>
      </c>
      <c r="AH262">
        <f t="shared" si="4"/>
        <v>0</v>
      </c>
      <c r="AI262">
        <v>0</v>
      </c>
      <c r="AJ262">
        <v>0</v>
      </c>
      <c r="AK262">
        <v>0</v>
      </c>
      <c r="AL262">
        <v>0</v>
      </c>
      <c r="AM262" s="2">
        <v>1561.6</v>
      </c>
      <c r="AN262" s="2">
        <v>24438.400000000001</v>
      </c>
      <c r="AO262">
        <v>0</v>
      </c>
      <c r="AP262" t="s">
        <v>45</v>
      </c>
      <c r="AQ262" t="s">
        <v>1252</v>
      </c>
      <c r="AR262" t="s">
        <v>46</v>
      </c>
    </row>
    <row r="263" spans="1:44">
      <c r="A263" t="s">
        <v>1253</v>
      </c>
      <c r="B263" t="s">
        <v>1254</v>
      </c>
      <c r="C263" t="s">
        <v>1255</v>
      </c>
      <c r="D263" t="s">
        <v>1256</v>
      </c>
      <c r="E263">
        <v>40770</v>
      </c>
      <c r="F263" t="s">
        <v>40</v>
      </c>
      <c r="G263" t="s">
        <v>1251</v>
      </c>
      <c r="H263" t="s">
        <v>1257</v>
      </c>
      <c r="I263" t="s">
        <v>43</v>
      </c>
      <c r="J263" t="s">
        <v>44</v>
      </c>
      <c r="K263">
        <v>200019607750983</v>
      </c>
      <c r="L263" s="2">
        <v>30000</v>
      </c>
      <c r="M263" s="2">
        <v>30000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861</v>
      </c>
      <c r="Y263">
        <v>912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25</v>
      </c>
      <c r="AH263">
        <f t="shared" si="4"/>
        <v>0</v>
      </c>
      <c r="AI263">
        <v>0</v>
      </c>
      <c r="AJ263">
        <v>0</v>
      </c>
      <c r="AK263">
        <v>0</v>
      </c>
      <c r="AL263">
        <v>0</v>
      </c>
      <c r="AM263" s="2">
        <v>1798</v>
      </c>
      <c r="AN263" s="2">
        <v>28202</v>
      </c>
      <c r="AO263">
        <v>0</v>
      </c>
      <c r="AP263" t="s">
        <v>45</v>
      </c>
      <c r="AQ263" t="s">
        <v>480</v>
      </c>
      <c r="AR263" t="s">
        <v>46</v>
      </c>
    </row>
    <row r="264" spans="1:44">
      <c r="A264" t="s">
        <v>1258</v>
      </c>
      <c r="B264" t="s">
        <v>1259</v>
      </c>
      <c r="C264" t="s">
        <v>1260</v>
      </c>
      <c r="D264" t="s">
        <v>1261</v>
      </c>
      <c r="E264">
        <v>40414</v>
      </c>
      <c r="F264" t="s">
        <v>40</v>
      </c>
      <c r="G264" t="s">
        <v>1251</v>
      </c>
      <c r="H264" t="s">
        <v>869</v>
      </c>
      <c r="I264" t="s">
        <v>43</v>
      </c>
      <c r="J264" t="s">
        <v>44</v>
      </c>
      <c r="K264">
        <v>200019607781277</v>
      </c>
      <c r="L264" s="2">
        <v>25000</v>
      </c>
      <c r="M264" s="2">
        <v>25000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717.5</v>
      </c>
      <c r="Y264">
        <v>760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25</v>
      </c>
      <c r="AH264">
        <f t="shared" si="4"/>
        <v>0</v>
      </c>
      <c r="AI264">
        <v>0</v>
      </c>
      <c r="AJ264">
        <v>0</v>
      </c>
      <c r="AK264">
        <v>0</v>
      </c>
      <c r="AL264">
        <v>0</v>
      </c>
      <c r="AM264" s="2">
        <v>1502.5</v>
      </c>
      <c r="AN264" s="2">
        <v>23497.5</v>
      </c>
      <c r="AO264">
        <v>0</v>
      </c>
      <c r="AP264" t="s">
        <v>45</v>
      </c>
      <c r="AQ264" t="s">
        <v>301</v>
      </c>
      <c r="AR264" t="s">
        <v>46</v>
      </c>
    </row>
    <row r="265" spans="1:44">
      <c r="A265" t="s">
        <v>1262</v>
      </c>
      <c r="B265" t="s">
        <v>1263</v>
      </c>
      <c r="C265" t="s">
        <v>1264</v>
      </c>
      <c r="D265" t="s">
        <v>1265</v>
      </c>
      <c r="E265">
        <v>39867</v>
      </c>
      <c r="F265" t="s">
        <v>40</v>
      </c>
      <c r="G265" t="s">
        <v>1251</v>
      </c>
      <c r="H265" t="s">
        <v>869</v>
      </c>
      <c r="I265" t="s">
        <v>43</v>
      </c>
      <c r="J265" t="s">
        <v>44</v>
      </c>
      <c r="K265">
        <v>200019606939411</v>
      </c>
      <c r="L265" s="2">
        <v>25000</v>
      </c>
      <c r="M265" s="2">
        <v>25000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717.5</v>
      </c>
      <c r="Y265">
        <v>760</v>
      </c>
      <c r="Z265">
        <v>0</v>
      </c>
      <c r="AA265">
        <v>0</v>
      </c>
      <c r="AB265" s="2">
        <v>7902.83</v>
      </c>
      <c r="AC265">
        <v>0</v>
      </c>
      <c r="AD265">
        <v>0</v>
      </c>
      <c r="AE265">
        <v>0</v>
      </c>
      <c r="AF265">
        <v>708</v>
      </c>
      <c r="AG265">
        <v>25</v>
      </c>
      <c r="AH265">
        <f t="shared" si="4"/>
        <v>0</v>
      </c>
      <c r="AI265">
        <v>0</v>
      </c>
      <c r="AJ265">
        <v>0</v>
      </c>
      <c r="AK265">
        <v>0</v>
      </c>
      <c r="AL265">
        <v>0</v>
      </c>
      <c r="AM265" s="2">
        <v>10113.33</v>
      </c>
      <c r="AN265" s="2">
        <v>14886.67</v>
      </c>
      <c r="AO265">
        <v>0</v>
      </c>
      <c r="AP265" t="s">
        <v>52</v>
      </c>
      <c r="AQ265" t="s">
        <v>306</v>
      </c>
      <c r="AR265" t="s">
        <v>46</v>
      </c>
    </row>
    <row r="266" spans="1:44">
      <c r="A266" t="s">
        <v>1266</v>
      </c>
      <c r="B266" t="s">
        <v>1267</v>
      </c>
      <c r="C266" t="s">
        <v>1268</v>
      </c>
      <c r="D266" t="s">
        <v>1269</v>
      </c>
      <c r="E266">
        <v>23525</v>
      </c>
      <c r="F266" t="s">
        <v>40</v>
      </c>
      <c r="G266" t="s">
        <v>1251</v>
      </c>
      <c r="H266" t="s">
        <v>123</v>
      </c>
      <c r="I266" t="s">
        <v>43</v>
      </c>
      <c r="J266" t="s">
        <v>44</v>
      </c>
      <c r="K266">
        <v>200013200255512</v>
      </c>
      <c r="L266" s="2">
        <v>38000</v>
      </c>
      <c r="M266" s="2">
        <v>38000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160.38</v>
      </c>
      <c r="X266" s="2">
        <v>1090.5999999999999</v>
      </c>
      <c r="Y266" s="2">
        <v>1155.2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25</v>
      </c>
      <c r="AH266">
        <f t="shared" si="4"/>
        <v>708</v>
      </c>
      <c r="AI266">
        <v>0</v>
      </c>
      <c r="AJ266">
        <v>0</v>
      </c>
      <c r="AK266">
        <v>0</v>
      </c>
      <c r="AL266">
        <v>0</v>
      </c>
      <c r="AM266" s="2">
        <v>2431.1799999999998</v>
      </c>
      <c r="AN266" s="2">
        <v>35568.82</v>
      </c>
      <c r="AO266">
        <v>0</v>
      </c>
      <c r="AP266" t="s">
        <v>52</v>
      </c>
      <c r="AQ266" t="s">
        <v>46</v>
      </c>
      <c r="AR266" t="s">
        <v>46</v>
      </c>
    </row>
    <row r="267" spans="1:44">
      <c r="A267" t="s">
        <v>1270</v>
      </c>
      <c r="B267" t="s">
        <v>1271</v>
      </c>
      <c r="C267" t="s">
        <v>1272</v>
      </c>
      <c r="D267" t="s">
        <v>1273</v>
      </c>
      <c r="E267">
        <v>34082</v>
      </c>
      <c r="F267" t="s">
        <v>40</v>
      </c>
      <c r="G267" t="s">
        <v>1251</v>
      </c>
      <c r="H267" t="s">
        <v>869</v>
      </c>
      <c r="I267" t="s">
        <v>43</v>
      </c>
      <c r="J267" t="s">
        <v>44</v>
      </c>
      <c r="K267">
        <v>200019602183183</v>
      </c>
      <c r="L267" s="2">
        <v>25000</v>
      </c>
      <c r="M267" s="2">
        <v>25000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717.5</v>
      </c>
      <c r="Y267">
        <v>760</v>
      </c>
      <c r="Z267">
        <v>0</v>
      </c>
      <c r="AA267">
        <v>0</v>
      </c>
      <c r="AB267" s="2">
        <v>7939.46</v>
      </c>
      <c r="AC267">
        <v>0</v>
      </c>
      <c r="AD267">
        <v>0</v>
      </c>
      <c r="AE267">
        <v>0</v>
      </c>
      <c r="AF267">
        <v>0</v>
      </c>
      <c r="AG267">
        <v>25</v>
      </c>
      <c r="AH267">
        <f t="shared" si="4"/>
        <v>0</v>
      </c>
      <c r="AI267">
        <v>0</v>
      </c>
      <c r="AJ267">
        <v>0</v>
      </c>
      <c r="AK267">
        <v>0</v>
      </c>
      <c r="AL267">
        <v>0</v>
      </c>
      <c r="AM267" s="2">
        <v>9441.9599999999991</v>
      </c>
      <c r="AN267" s="2">
        <v>15558.04</v>
      </c>
      <c r="AO267">
        <v>0</v>
      </c>
      <c r="AP267" t="s">
        <v>52</v>
      </c>
      <c r="AQ267" t="s">
        <v>46</v>
      </c>
      <c r="AR267" t="s">
        <v>46</v>
      </c>
    </row>
    <row r="268" spans="1:44">
      <c r="A268" t="s">
        <v>1274</v>
      </c>
      <c r="B268" t="s">
        <v>1275</v>
      </c>
      <c r="C268" t="s">
        <v>1276</v>
      </c>
      <c r="D268" t="s">
        <v>1277</v>
      </c>
      <c r="E268">
        <v>37543</v>
      </c>
      <c r="F268" t="s">
        <v>40</v>
      </c>
      <c r="G268" t="s">
        <v>1251</v>
      </c>
      <c r="H268" t="s">
        <v>869</v>
      </c>
      <c r="I268" t="s">
        <v>43</v>
      </c>
      <c r="J268" t="s">
        <v>44</v>
      </c>
      <c r="K268">
        <v>200019603919426</v>
      </c>
      <c r="L268" s="2">
        <v>30000</v>
      </c>
      <c r="M268" s="2">
        <v>30000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861</v>
      </c>
      <c r="Y268">
        <v>912</v>
      </c>
      <c r="Z268">
        <v>0</v>
      </c>
      <c r="AA268">
        <v>0</v>
      </c>
      <c r="AB268" s="2">
        <v>12466.41</v>
      </c>
      <c r="AC268">
        <v>0</v>
      </c>
      <c r="AD268">
        <v>0</v>
      </c>
      <c r="AE268">
        <v>0</v>
      </c>
      <c r="AF268">
        <v>0</v>
      </c>
      <c r="AG268">
        <v>25</v>
      </c>
      <c r="AH268">
        <f t="shared" si="4"/>
        <v>0</v>
      </c>
      <c r="AI268">
        <v>0</v>
      </c>
      <c r="AJ268">
        <v>0</v>
      </c>
      <c r="AK268">
        <v>0</v>
      </c>
      <c r="AL268">
        <v>0</v>
      </c>
      <c r="AM268" s="2">
        <v>14264.41</v>
      </c>
      <c r="AN268" s="2">
        <v>15735.59</v>
      </c>
      <c r="AO268">
        <v>0</v>
      </c>
      <c r="AP268" t="s">
        <v>52</v>
      </c>
      <c r="AQ268" t="s">
        <v>46</v>
      </c>
      <c r="AR268" t="s">
        <v>46</v>
      </c>
    </row>
    <row r="269" spans="1:44">
      <c r="A269" t="s">
        <v>1278</v>
      </c>
      <c r="B269" t="s">
        <v>1279</v>
      </c>
      <c r="C269" t="s">
        <v>1280</v>
      </c>
      <c r="D269" t="s">
        <v>1281</v>
      </c>
      <c r="E269">
        <v>40098</v>
      </c>
      <c r="F269" t="s">
        <v>40</v>
      </c>
      <c r="G269" t="s">
        <v>1251</v>
      </c>
      <c r="H269" t="s">
        <v>1257</v>
      </c>
      <c r="I269" t="s">
        <v>43</v>
      </c>
      <c r="J269" t="s">
        <v>44</v>
      </c>
      <c r="K269">
        <v>200019607284890</v>
      </c>
      <c r="L269" s="2">
        <v>25000</v>
      </c>
      <c r="M269" s="2">
        <v>25000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717.5</v>
      </c>
      <c r="Y269">
        <v>760</v>
      </c>
      <c r="Z269">
        <v>0</v>
      </c>
      <c r="AA269">
        <v>0</v>
      </c>
      <c r="AB269" s="2">
        <v>6326</v>
      </c>
      <c r="AC269">
        <v>0</v>
      </c>
      <c r="AD269">
        <v>0</v>
      </c>
      <c r="AE269">
        <v>0</v>
      </c>
      <c r="AF269">
        <v>0</v>
      </c>
      <c r="AG269">
        <v>25</v>
      </c>
      <c r="AH269">
        <f t="shared" si="4"/>
        <v>0</v>
      </c>
      <c r="AI269">
        <v>0</v>
      </c>
      <c r="AJ269">
        <v>0</v>
      </c>
      <c r="AK269">
        <v>0</v>
      </c>
      <c r="AL269">
        <v>0</v>
      </c>
      <c r="AM269" s="2">
        <v>7828.5</v>
      </c>
      <c r="AN269" s="2">
        <v>17171.5</v>
      </c>
      <c r="AO269">
        <v>0</v>
      </c>
      <c r="AP269" t="s">
        <v>45</v>
      </c>
      <c r="AQ269" t="s">
        <v>68</v>
      </c>
      <c r="AR269" t="s">
        <v>46</v>
      </c>
    </row>
    <row r="270" spans="1:44">
      <c r="A270" t="s">
        <v>1282</v>
      </c>
      <c r="B270" t="s">
        <v>1283</v>
      </c>
      <c r="C270" t="s">
        <v>1284</v>
      </c>
      <c r="D270" t="s">
        <v>1285</v>
      </c>
      <c r="E270">
        <v>37471</v>
      </c>
      <c r="F270" t="s">
        <v>40</v>
      </c>
      <c r="G270" t="s">
        <v>1251</v>
      </c>
      <c r="H270" t="s">
        <v>869</v>
      </c>
      <c r="I270" t="s">
        <v>43</v>
      </c>
      <c r="J270" t="s">
        <v>44</v>
      </c>
      <c r="K270" s="1">
        <v>200019603789287</v>
      </c>
      <c r="L270" s="2">
        <v>23000</v>
      </c>
      <c r="M270" s="2">
        <v>23000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660.1</v>
      </c>
      <c r="Y270">
        <v>699.2</v>
      </c>
      <c r="Z270">
        <v>0</v>
      </c>
      <c r="AA270">
        <v>0</v>
      </c>
      <c r="AB270" s="2">
        <v>2921.42</v>
      </c>
      <c r="AC270">
        <v>0</v>
      </c>
      <c r="AD270">
        <v>0</v>
      </c>
      <c r="AE270">
        <v>0</v>
      </c>
      <c r="AF270">
        <v>0</v>
      </c>
      <c r="AG270">
        <v>25</v>
      </c>
      <c r="AH270">
        <f t="shared" si="4"/>
        <v>0</v>
      </c>
      <c r="AI270">
        <v>0</v>
      </c>
      <c r="AJ270">
        <v>0</v>
      </c>
      <c r="AK270">
        <v>0</v>
      </c>
      <c r="AL270">
        <v>0</v>
      </c>
      <c r="AM270" s="2">
        <v>4305.72</v>
      </c>
      <c r="AN270" s="2">
        <v>18694.28</v>
      </c>
      <c r="AO270">
        <v>0</v>
      </c>
      <c r="AP270" t="s">
        <v>45</v>
      </c>
      <c r="AQ270" t="s">
        <v>46</v>
      </c>
      <c r="AR270" t="s">
        <v>46</v>
      </c>
    </row>
    <row r="271" spans="1:44">
      <c r="A271" t="s">
        <v>1286</v>
      </c>
      <c r="B271" t="s">
        <v>1287</v>
      </c>
      <c r="C271" t="s">
        <v>1288</v>
      </c>
      <c r="D271" t="s">
        <v>1289</v>
      </c>
      <c r="E271">
        <v>2286</v>
      </c>
      <c r="F271" t="s">
        <v>40</v>
      </c>
      <c r="G271" t="s">
        <v>1251</v>
      </c>
      <c r="H271" t="s">
        <v>123</v>
      </c>
      <c r="I271" t="s">
        <v>43</v>
      </c>
      <c r="J271" t="s">
        <v>44</v>
      </c>
      <c r="K271" s="1">
        <v>200013200259327</v>
      </c>
      <c r="L271" s="2">
        <v>38000</v>
      </c>
      <c r="M271" s="2">
        <v>38000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160.38</v>
      </c>
      <c r="X271" s="2">
        <v>1090.5999999999999</v>
      </c>
      <c r="Y271" s="2">
        <v>1155.2</v>
      </c>
      <c r="Z271">
        <v>0</v>
      </c>
      <c r="AA271">
        <v>0</v>
      </c>
      <c r="AB271" s="2">
        <v>1500</v>
      </c>
      <c r="AC271">
        <v>0</v>
      </c>
      <c r="AD271">
        <v>0</v>
      </c>
      <c r="AE271">
        <v>0</v>
      </c>
      <c r="AF271">
        <v>0</v>
      </c>
      <c r="AG271">
        <v>25</v>
      </c>
      <c r="AH271">
        <f t="shared" si="4"/>
        <v>0</v>
      </c>
      <c r="AI271">
        <v>0</v>
      </c>
      <c r="AJ271">
        <v>0</v>
      </c>
      <c r="AK271">
        <v>0</v>
      </c>
      <c r="AL271">
        <v>0</v>
      </c>
      <c r="AM271" s="2">
        <v>3931.18</v>
      </c>
      <c r="AN271" s="2">
        <v>34068.82</v>
      </c>
      <c r="AO271">
        <v>0</v>
      </c>
      <c r="AP271" t="s">
        <v>45</v>
      </c>
      <c r="AQ271" t="s">
        <v>46</v>
      </c>
      <c r="AR271" t="s">
        <v>46</v>
      </c>
    </row>
    <row r="272" spans="1:44">
      <c r="A272" t="s">
        <v>1290</v>
      </c>
      <c r="B272" t="s">
        <v>1291</v>
      </c>
      <c r="C272" t="s">
        <v>1292</v>
      </c>
      <c r="D272" t="s">
        <v>1293</v>
      </c>
      <c r="E272">
        <v>40176</v>
      </c>
      <c r="F272" t="s">
        <v>40</v>
      </c>
      <c r="G272" t="s">
        <v>1251</v>
      </c>
      <c r="H272" t="s">
        <v>1257</v>
      </c>
      <c r="I272" t="s">
        <v>43</v>
      </c>
      <c r="J272" t="s">
        <v>44</v>
      </c>
      <c r="K272" s="1">
        <v>200019607595983</v>
      </c>
      <c r="L272" s="2">
        <v>20000</v>
      </c>
      <c r="M272" s="2">
        <v>20000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574</v>
      </c>
      <c r="Y272">
        <v>608</v>
      </c>
      <c r="Z272">
        <v>0</v>
      </c>
      <c r="AA272">
        <v>0</v>
      </c>
      <c r="AB272" s="2">
        <v>6161.52</v>
      </c>
      <c r="AC272">
        <v>0</v>
      </c>
      <c r="AD272">
        <v>0</v>
      </c>
      <c r="AE272">
        <v>0</v>
      </c>
      <c r="AF272">
        <v>0</v>
      </c>
      <c r="AG272">
        <v>25</v>
      </c>
      <c r="AH272">
        <f t="shared" si="4"/>
        <v>0</v>
      </c>
      <c r="AI272">
        <v>0</v>
      </c>
      <c r="AJ272">
        <v>0</v>
      </c>
      <c r="AK272">
        <v>0</v>
      </c>
      <c r="AL272">
        <v>0</v>
      </c>
      <c r="AM272" s="2">
        <v>7368.52</v>
      </c>
      <c r="AN272" s="2">
        <v>12631.48</v>
      </c>
      <c r="AO272">
        <v>0</v>
      </c>
      <c r="AP272" t="s">
        <v>45</v>
      </c>
      <c r="AQ272" t="s">
        <v>290</v>
      </c>
      <c r="AR272" t="s">
        <v>46</v>
      </c>
    </row>
    <row r="273" spans="1:44">
      <c r="A273" t="s">
        <v>1294</v>
      </c>
      <c r="B273" t="s">
        <v>1295</v>
      </c>
      <c r="C273" t="s">
        <v>1296</v>
      </c>
      <c r="D273" t="s">
        <v>1297</v>
      </c>
      <c r="E273">
        <v>39868</v>
      </c>
      <c r="F273" t="s">
        <v>40</v>
      </c>
      <c r="G273" t="s">
        <v>1251</v>
      </c>
      <c r="H273" t="s">
        <v>1257</v>
      </c>
      <c r="I273" s="1" t="s">
        <v>43</v>
      </c>
      <c r="J273" t="s">
        <v>44</v>
      </c>
      <c r="K273" s="1">
        <v>200019606939421</v>
      </c>
      <c r="L273" s="2">
        <v>25000</v>
      </c>
      <c r="M273" s="2">
        <v>25000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717.5</v>
      </c>
      <c r="Y273">
        <v>760</v>
      </c>
      <c r="Z273">
        <v>0</v>
      </c>
      <c r="AA273">
        <v>0</v>
      </c>
      <c r="AB273" s="2">
        <v>11095.31</v>
      </c>
      <c r="AC273">
        <v>0</v>
      </c>
      <c r="AD273">
        <v>0</v>
      </c>
      <c r="AE273">
        <v>0</v>
      </c>
      <c r="AF273" s="2">
        <v>1298</v>
      </c>
      <c r="AG273">
        <v>25</v>
      </c>
      <c r="AH273">
        <f t="shared" si="4"/>
        <v>0</v>
      </c>
      <c r="AI273">
        <v>0</v>
      </c>
      <c r="AJ273">
        <v>0</v>
      </c>
      <c r="AK273">
        <v>0</v>
      </c>
      <c r="AL273">
        <v>0</v>
      </c>
      <c r="AM273" s="2">
        <v>13895.81</v>
      </c>
      <c r="AN273" s="2">
        <v>11104.19</v>
      </c>
      <c r="AO273">
        <v>0</v>
      </c>
      <c r="AP273" t="s">
        <v>45</v>
      </c>
      <c r="AQ273" t="s">
        <v>306</v>
      </c>
      <c r="AR273" t="s">
        <v>46</v>
      </c>
    </row>
    <row r="274" spans="1:44">
      <c r="A274" t="s">
        <v>1298</v>
      </c>
      <c r="B274" t="s">
        <v>1299</v>
      </c>
      <c r="C274" t="s">
        <v>1300</v>
      </c>
      <c r="D274" t="s">
        <v>1301</v>
      </c>
      <c r="E274">
        <v>39056</v>
      </c>
      <c r="F274" t="s">
        <v>40</v>
      </c>
      <c r="G274" t="s">
        <v>1251</v>
      </c>
      <c r="H274" t="s">
        <v>51</v>
      </c>
      <c r="I274" t="s">
        <v>43</v>
      </c>
      <c r="J274" t="s">
        <v>44</v>
      </c>
      <c r="K274" s="1">
        <v>200019606066356</v>
      </c>
      <c r="L274" s="2">
        <v>26000</v>
      </c>
      <c r="M274" s="2">
        <v>26000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746.2</v>
      </c>
      <c r="Y274">
        <v>790.4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25</v>
      </c>
      <c r="AH274">
        <f t="shared" si="4"/>
        <v>1298</v>
      </c>
      <c r="AI274">
        <v>0</v>
      </c>
      <c r="AJ274">
        <v>0</v>
      </c>
      <c r="AK274">
        <v>0</v>
      </c>
      <c r="AL274">
        <v>0</v>
      </c>
      <c r="AM274" s="2">
        <v>1561.6</v>
      </c>
      <c r="AN274" s="2">
        <v>24438.400000000001</v>
      </c>
      <c r="AO274">
        <v>0</v>
      </c>
      <c r="AP274" t="s">
        <v>52</v>
      </c>
      <c r="AQ274" t="s">
        <v>93</v>
      </c>
      <c r="AR274" t="s">
        <v>46</v>
      </c>
    </row>
    <row r="275" spans="1:44">
      <c r="A275" t="s">
        <v>1302</v>
      </c>
      <c r="B275" t="s">
        <v>1303</v>
      </c>
      <c r="C275" t="s">
        <v>1304</v>
      </c>
      <c r="D275" t="s">
        <v>1305</v>
      </c>
      <c r="E275">
        <v>37365</v>
      </c>
      <c r="F275" t="s">
        <v>40</v>
      </c>
      <c r="G275" t="s">
        <v>1306</v>
      </c>
      <c r="H275" t="s">
        <v>175</v>
      </c>
      <c r="I275" t="s">
        <v>43</v>
      </c>
      <c r="J275" t="s">
        <v>44</v>
      </c>
      <c r="K275">
        <v>200019603543757</v>
      </c>
      <c r="L275" s="2">
        <v>120000</v>
      </c>
      <c r="M275" s="2">
        <v>120000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2">
        <v>16809.939999999999</v>
      </c>
      <c r="X275" s="2">
        <v>3444</v>
      </c>
      <c r="Y275" s="2">
        <v>3648</v>
      </c>
      <c r="Z275">
        <v>0</v>
      </c>
      <c r="AA275">
        <v>0</v>
      </c>
      <c r="AB275" s="2">
        <v>2000</v>
      </c>
      <c r="AC275">
        <v>200</v>
      </c>
      <c r="AD275">
        <v>0</v>
      </c>
      <c r="AE275">
        <v>0</v>
      </c>
      <c r="AF275">
        <v>0</v>
      </c>
      <c r="AG275">
        <v>25</v>
      </c>
      <c r="AH275">
        <f t="shared" si="4"/>
        <v>0</v>
      </c>
      <c r="AI275">
        <v>0</v>
      </c>
      <c r="AJ275">
        <v>0</v>
      </c>
      <c r="AK275">
        <v>0</v>
      </c>
      <c r="AL275">
        <v>0</v>
      </c>
      <c r="AM275" s="2">
        <v>26126.94</v>
      </c>
      <c r="AN275" s="2">
        <v>93873.06</v>
      </c>
      <c r="AO275">
        <v>0</v>
      </c>
      <c r="AP275" t="s">
        <v>45</v>
      </c>
      <c r="AQ275" t="s">
        <v>46</v>
      </c>
      <c r="AR275" t="s">
        <v>46</v>
      </c>
    </row>
    <row r="276" spans="1:44">
      <c r="A276" t="s">
        <v>1307</v>
      </c>
      <c r="B276" t="s">
        <v>1308</v>
      </c>
      <c r="C276" t="s">
        <v>1309</v>
      </c>
      <c r="D276" t="s">
        <v>1310</v>
      </c>
      <c r="E276">
        <v>8026</v>
      </c>
      <c r="F276" t="s">
        <v>40</v>
      </c>
      <c r="G276" t="s">
        <v>1306</v>
      </c>
      <c r="H276" t="s">
        <v>1311</v>
      </c>
      <c r="I276" t="s">
        <v>43</v>
      </c>
      <c r="J276" t="s">
        <v>44</v>
      </c>
      <c r="K276">
        <v>200013200261629</v>
      </c>
      <c r="L276" s="2">
        <v>50000</v>
      </c>
      <c r="M276" s="2">
        <v>50000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2">
        <v>1566.03</v>
      </c>
      <c r="X276" s="2">
        <v>1435</v>
      </c>
      <c r="Y276" s="2">
        <v>1520</v>
      </c>
      <c r="Z276" s="2">
        <v>1919.78</v>
      </c>
      <c r="AA276">
        <v>0</v>
      </c>
      <c r="AB276" s="2">
        <v>8065.39</v>
      </c>
      <c r="AC276">
        <v>0</v>
      </c>
      <c r="AD276">
        <v>0</v>
      </c>
      <c r="AE276">
        <v>0</v>
      </c>
      <c r="AF276">
        <v>0</v>
      </c>
      <c r="AG276">
        <v>25</v>
      </c>
      <c r="AH276">
        <f t="shared" si="4"/>
        <v>200</v>
      </c>
      <c r="AI276">
        <v>0</v>
      </c>
      <c r="AJ276">
        <v>0</v>
      </c>
      <c r="AK276">
        <v>0</v>
      </c>
      <c r="AL276">
        <v>0</v>
      </c>
      <c r="AM276" s="2">
        <v>14531.2</v>
      </c>
      <c r="AN276" s="2">
        <v>35468.800000000003</v>
      </c>
      <c r="AO276">
        <v>0</v>
      </c>
      <c r="AP276" t="s">
        <v>52</v>
      </c>
      <c r="AQ276" t="s">
        <v>46</v>
      </c>
      <c r="AR276" t="s">
        <v>46</v>
      </c>
    </row>
    <row r="277" spans="1:44">
      <c r="A277" t="s">
        <v>1312</v>
      </c>
      <c r="B277" t="s">
        <v>1313</v>
      </c>
      <c r="C277" t="s">
        <v>1314</v>
      </c>
      <c r="D277" t="s">
        <v>1315</v>
      </c>
      <c r="E277">
        <v>37583</v>
      </c>
      <c r="F277" t="s">
        <v>40</v>
      </c>
      <c r="G277" t="s">
        <v>1306</v>
      </c>
      <c r="H277" t="s">
        <v>51</v>
      </c>
      <c r="I277" t="s">
        <v>43</v>
      </c>
      <c r="J277" t="s">
        <v>44</v>
      </c>
      <c r="K277" s="1">
        <v>200019604075964</v>
      </c>
      <c r="L277" s="2">
        <v>27000</v>
      </c>
      <c r="M277" s="2">
        <v>27000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774.9</v>
      </c>
      <c r="Y277">
        <v>820.8</v>
      </c>
      <c r="Z277">
        <v>0</v>
      </c>
      <c r="AA277">
        <v>0</v>
      </c>
      <c r="AB277" s="2">
        <v>7333.35</v>
      </c>
      <c r="AC277">
        <v>0</v>
      </c>
      <c r="AD277">
        <v>0</v>
      </c>
      <c r="AE277">
        <v>0</v>
      </c>
      <c r="AF277">
        <v>0</v>
      </c>
      <c r="AG277">
        <v>25</v>
      </c>
      <c r="AH277">
        <f t="shared" si="4"/>
        <v>0</v>
      </c>
      <c r="AI277">
        <v>0</v>
      </c>
      <c r="AJ277">
        <v>0</v>
      </c>
      <c r="AK277">
        <v>0</v>
      </c>
      <c r="AL277">
        <v>0</v>
      </c>
      <c r="AM277" s="2">
        <v>8954.0499999999993</v>
      </c>
      <c r="AN277" s="2">
        <v>18045.95</v>
      </c>
      <c r="AO277">
        <v>0</v>
      </c>
      <c r="AP277" t="s">
        <v>45</v>
      </c>
      <c r="AQ277" t="s">
        <v>46</v>
      </c>
      <c r="AR277" t="s">
        <v>46</v>
      </c>
    </row>
    <row r="278" spans="1:44">
      <c r="A278" t="s">
        <v>1316</v>
      </c>
      <c r="B278" t="s">
        <v>1317</v>
      </c>
      <c r="C278" t="s">
        <v>1318</v>
      </c>
      <c r="D278" t="s">
        <v>1319</v>
      </c>
      <c r="E278">
        <v>23535</v>
      </c>
      <c r="F278" t="s">
        <v>40</v>
      </c>
      <c r="G278" t="s">
        <v>1306</v>
      </c>
      <c r="H278" t="s">
        <v>147</v>
      </c>
      <c r="I278" t="s">
        <v>43</v>
      </c>
      <c r="J278" t="s">
        <v>44</v>
      </c>
      <c r="K278">
        <v>200013200253501</v>
      </c>
      <c r="L278" s="2">
        <v>27000</v>
      </c>
      <c r="M278" s="2">
        <v>27000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774.9</v>
      </c>
      <c r="Y278">
        <v>820.8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25</v>
      </c>
      <c r="AH278">
        <f t="shared" si="4"/>
        <v>0</v>
      </c>
      <c r="AI278">
        <v>0</v>
      </c>
      <c r="AJ278">
        <v>0</v>
      </c>
      <c r="AK278">
        <v>0</v>
      </c>
      <c r="AL278">
        <v>0</v>
      </c>
      <c r="AM278" s="2">
        <v>1620.7</v>
      </c>
      <c r="AN278" s="2">
        <v>25379.3</v>
      </c>
      <c r="AO278">
        <v>0</v>
      </c>
      <c r="AP278" t="s">
        <v>52</v>
      </c>
      <c r="AQ278" t="s">
        <v>46</v>
      </c>
      <c r="AR278" t="s">
        <v>46</v>
      </c>
    </row>
    <row r="279" spans="1:44">
      <c r="A279" t="s">
        <v>1320</v>
      </c>
      <c r="B279" t="s">
        <v>1321</v>
      </c>
      <c r="C279" t="s">
        <v>1322</v>
      </c>
      <c r="D279" t="s">
        <v>1323</v>
      </c>
      <c r="E279">
        <v>3463</v>
      </c>
      <c r="F279" t="s">
        <v>40</v>
      </c>
      <c r="G279" t="s">
        <v>1306</v>
      </c>
      <c r="H279" t="s">
        <v>1324</v>
      </c>
      <c r="I279" t="s">
        <v>43</v>
      </c>
      <c r="J279" t="s">
        <v>44</v>
      </c>
      <c r="K279">
        <v>200013200259013</v>
      </c>
      <c r="L279" s="2">
        <v>50000</v>
      </c>
      <c r="M279" s="2">
        <v>50000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2">
        <v>1854</v>
      </c>
      <c r="X279" s="2">
        <v>1435</v>
      </c>
      <c r="Y279" s="2">
        <v>1520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25</v>
      </c>
      <c r="AH279">
        <f t="shared" si="4"/>
        <v>0</v>
      </c>
      <c r="AI279">
        <v>0</v>
      </c>
      <c r="AJ279">
        <v>0</v>
      </c>
      <c r="AK279">
        <v>0</v>
      </c>
      <c r="AL279">
        <v>0</v>
      </c>
      <c r="AM279" s="2">
        <v>4834</v>
      </c>
      <c r="AN279" s="2">
        <v>45166</v>
      </c>
      <c r="AO279">
        <v>0</v>
      </c>
      <c r="AP279" t="s">
        <v>52</v>
      </c>
      <c r="AQ279" t="s">
        <v>46</v>
      </c>
      <c r="AR279" t="s">
        <v>46</v>
      </c>
    </row>
    <row r="280" spans="1:44">
      <c r="A280" t="s">
        <v>1325</v>
      </c>
      <c r="B280" t="s">
        <v>1326</v>
      </c>
      <c r="C280" t="s">
        <v>1327</v>
      </c>
      <c r="D280" t="s">
        <v>1328</v>
      </c>
      <c r="E280">
        <v>39971</v>
      </c>
      <c r="F280" t="s">
        <v>40</v>
      </c>
      <c r="G280" t="s">
        <v>1329</v>
      </c>
      <c r="H280" t="s">
        <v>42</v>
      </c>
      <c r="I280" t="s">
        <v>43</v>
      </c>
      <c r="J280" t="s">
        <v>44</v>
      </c>
      <c r="K280" s="1">
        <v>200019607049363</v>
      </c>
      <c r="L280" s="2">
        <v>20000</v>
      </c>
      <c r="M280" s="2">
        <v>20000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574</v>
      </c>
      <c r="Y280">
        <v>608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25</v>
      </c>
      <c r="AH280">
        <f t="shared" si="4"/>
        <v>0</v>
      </c>
      <c r="AI280">
        <v>0</v>
      </c>
      <c r="AJ280">
        <v>0</v>
      </c>
      <c r="AK280">
        <v>0</v>
      </c>
      <c r="AL280">
        <v>0</v>
      </c>
      <c r="AM280" s="2">
        <v>1207</v>
      </c>
      <c r="AN280" s="2">
        <v>18793</v>
      </c>
      <c r="AO280">
        <v>0</v>
      </c>
      <c r="AP280" t="s">
        <v>45</v>
      </c>
      <c r="AQ280" t="s">
        <v>315</v>
      </c>
      <c r="AR280" t="s">
        <v>46</v>
      </c>
    </row>
    <row r="281" spans="1:44">
      <c r="A281" t="s">
        <v>1330</v>
      </c>
      <c r="B281" t="s">
        <v>1331</v>
      </c>
      <c r="C281" t="s">
        <v>1332</v>
      </c>
      <c r="D281" t="s">
        <v>1333</v>
      </c>
      <c r="E281">
        <v>36920</v>
      </c>
      <c r="F281" t="s">
        <v>40</v>
      </c>
      <c r="G281" t="s">
        <v>1329</v>
      </c>
      <c r="H281" t="s">
        <v>1334</v>
      </c>
      <c r="I281" s="1" t="s">
        <v>43</v>
      </c>
      <c r="J281" t="s">
        <v>44</v>
      </c>
      <c r="K281" s="1">
        <v>200019603509837</v>
      </c>
      <c r="L281" s="2">
        <v>25000</v>
      </c>
      <c r="M281" s="2">
        <v>25000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717.5</v>
      </c>
      <c r="Y281">
        <v>760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25</v>
      </c>
      <c r="AH281">
        <f t="shared" si="4"/>
        <v>0</v>
      </c>
      <c r="AI281">
        <v>0</v>
      </c>
      <c r="AJ281">
        <v>0</v>
      </c>
      <c r="AK281">
        <v>0</v>
      </c>
      <c r="AL281">
        <v>0</v>
      </c>
      <c r="AM281" s="2">
        <v>1502.5</v>
      </c>
      <c r="AN281" s="2">
        <v>23497.5</v>
      </c>
      <c r="AO281">
        <v>0</v>
      </c>
      <c r="AP281" t="s">
        <v>45</v>
      </c>
      <c r="AQ281" t="s">
        <v>46</v>
      </c>
      <c r="AR281" t="s">
        <v>46</v>
      </c>
    </row>
    <row r="282" spans="1:44">
      <c r="A282" t="s">
        <v>1335</v>
      </c>
      <c r="B282" t="s">
        <v>1254</v>
      </c>
      <c r="C282" t="s">
        <v>1336</v>
      </c>
      <c r="D282" t="s">
        <v>1337</v>
      </c>
      <c r="E282">
        <v>35069</v>
      </c>
      <c r="F282" t="s">
        <v>40</v>
      </c>
      <c r="G282" t="s">
        <v>1329</v>
      </c>
      <c r="H282" t="s">
        <v>1334</v>
      </c>
      <c r="I282" t="s">
        <v>43</v>
      </c>
      <c r="J282" t="s">
        <v>44</v>
      </c>
      <c r="K282" s="1">
        <v>200019603509839</v>
      </c>
      <c r="L282" s="2">
        <v>30000</v>
      </c>
      <c r="M282" s="2">
        <v>30000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861</v>
      </c>
      <c r="Y282">
        <v>912</v>
      </c>
      <c r="Z282">
        <v>0</v>
      </c>
      <c r="AA282">
        <v>0</v>
      </c>
      <c r="AB282" s="2">
        <v>10654.04</v>
      </c>
      <c r="AC282">
        <v>0</v>
      </c>
      <c r="AD282">
        <v>0</v>
      </c>
      <c r="AE282">
        <v>0</v>
      </c>
      <c r="AF282">
        <v>0</v>
      </c>
      <c r="AG282">
        <v>25</v>
      </c>
      <c r="AH282">
        <f t="shared" si="4"/>
        <v>0</v>
      </c>
      <c r="AI282">
        <v>0</v>
      </c>
      <c r="AJ282">
        <v>0</v>
      </c>
      <c r="AK282">
        <v>0</v>
      </c>
      <c r="AL282">
        <v>0</v>
      </c>
      <c r="AM282" s="2">
        <v>12452.04</v>
      </c>
      <c r="AN282" s="2">
        <v>17547.96</v>
      </c>
      <c r="AO282">
        <v>0</v>
      </c>
      <c r="AP282" t="s">
        <v>45</v>
      </c>
      <c r="AQ282" t="s">
        <v>46</v>
      </c>
      <c r="AR282" t="s">
        <v>46</v>
      </c>
    </row>
    <row r="283" spans="1:44">
      <c r="A283" t="s">
        <v>1338</v>
      </c>
      <c r="B283" t="s">
        <v>1339</v>
      </c>
      <c r="C283" t="s">
        <v>1340</v>
      </c>
      <c r="D283" t="s">
        <v>1341</v>
      </c>
      <c r="E283">
        <v>34482</v>
      </c>
      <c r="F283" t="s">
        <v>40</v>
      </c>
      <c r="G283" t="s">
        <v>1329</v>
      </c>
      <c r="H283" t="s">
        <v>1334</v>
      </c>
      <c r="I283" t="s">
        <v>43</v>
      </c>
      <c r="J283" t="s">
        <v>44</v>
      </c>
      <c r="K283">
        <v>200019601450996</v>
      </c>
      <c r="L283" s="2">
        <v>22000</v>
      </c>
      <c r="M283" s="2">
        <v>22000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631.4</v>
      </c>
      <c r="Y283">
        <v>668.8</v>
      </c>
      <c r="Z283">
        <v>0</v>
      </c>
      <c r="AA283">
        <v>0</v>
      </c>
      <c r="AB283" s="2">
        <v>11615.61</v>
      </c>
      <c r="AC283">
        <v>0</v>
      </c>
      <c r="AD283">
        <v>0</v>
      </c>
      <c r="AE283">
        <v>0</v>
      </c>
      <c r="AF283">
        <v>0</v>
      </c>
      <c r="AG283">
        <v>25</v>
      </c>
      <c r="AH283">
        <f t="shared" si="4"/>
        <v>0</v>
      </c>
      <c r="AI283">
        <v>0</v>
      </c>
      <c r="AJ283">
        <v>0</v>
      </c>
      <c r="AK283">
        <v>0</v>
      </c>
      <c r="AL283">
        <v>0</v>
      </c>
      <c r="AM283" s="2">
        <v>12940.81</v>
      </c>
      <c r="AN283" s="2">
        <v>9059.19</v>
      </c>
      <c r="AO283">
        <v>0</v>
      </c>
      <c r="AP283" t="s">
        <v>45</v>
      </c>
      <c r="AQ283" t="s">
        <v>46</v>
      </c>
      <c r="AR283" t="s">
        <v>46</v>
      </c>
    </row>
    <row r="284" spans="1:44">
      <c r="A284" t="s">
        <v>1342</v>
      </c>
      <c r="B284" t="s">
        <v>1343</v>
      </c>
      <c r="C284" t="s">
        <v>1344</v>
      </c>
      <c r="D284" t="s">
        <v>1345</v>
      </c>
      <c r="E284">
        <v>37885</v>
      </c>
      <c r="F284" t="s">
        <v>40</v>
      </c>
      <c r="G284" t="s">
        <v>1329</v>
      </c>
      <c r="H284" t="s">
        <v>42</v>
      </c>
      <c r="I284" t="s">
        <v>43</v>
      </c>
      <c r="J284" t="s">
        <v>44</v>
      </c>
      <c r="K284">
        <v>200019607390248</v>
      </c>
      <c r="L284" s="2">
        <v>20000</v>
      </c>
      <c r="M284" s="2">
        <v>20000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574</v>
      </c>
      <c r="Y284">
        <v>608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25</v>
      </c>
      <c r="AH284">
        <f t="shared" si="4"/>
        <v>0</v>
      </c>
      <c r="AI284">
        <v>0</v>
      </c>
      <c r="AJ284">
        <v>0</v>
      </c>
      <c r="AK284">
        <v>0</v>
      </c>
      <c r="AL284">
        <v>0</v>
      </c>
      <c r="AM284" s="2">
        <v>1207</v>
      </c>
      <c r="AN284" s="2">
        <v>18793</v>
      </c>
      <c r="AO284">
        <v>0</v>
      </c>
      <c r="AP284" t="s">
        <v>45</v>
      </c>
      <c r="AQ284" t="s">
        <v>237</v>
      </c>
      <c r="AR284" t="s">
        <v>46</v>
      </c>
    </row>
    <row r="285" spans="1:44">
      <c r="A285" t="s">
        <v>1346</v>
      </c>
      <c r="B285" t="s">
        <v>1343</v>
      </c>
      <c r="C285" t="s">
        <v>1347</v>
      </c>
      <c r="D285" t="s">
        <v>1348</v>
      </c>
      <c r="E285">
        <v>39968</v>
      </c>
      <c r="F285" t="s">
        <v>40</v>
      </c>
      <c r="G285" t="s">
        <v>1329</v>
      </c>
      <c r="H285" t="s">
        <v>42</v>
      </c>
      <c r="I285" t="s">
        <v>43</v>
      </c>
      <c r="J285" t="s">
        <v>44</v>
      </c>
      <c r="K285" s="1">
        <v>200019607049368</v>
      </c>
      <c r="L285" s="2">
        <v>20000</v>
      </c>
      <c r="M285" s="2">
        <v>20000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574</v>
      </c>
      <c r="Y285">
        <v>608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25</v>
      </c>
      <c r="AH285">
        <f t="shared" si="4"/>
        <v>0</v>
      </c>
      <c r="AI285">
        <v>0</v>
      </c>
      <c r="AJ285">
        <v>0</v>
      </c>
      <c r="AK285">
        <v>0</v>
      </c>
      <c r="AL285">
        <v>0</v>
      </c>
      <c r="AM285" s="2">
        <v>1207</v>
      </c>
      <c r="AN285" s="2">
        <v>18793</v>
      </c>
      <c r="AO285">
        <v>0</v>
      </c>
      <c r="AP285" t="s">
        <v>45</v>
      </c>
      <c r="AQ285" t="s">
        <v>315</v>
      </c>
      <c r="AR285" t="s">
        <v>46</v>
      </c>
    </row>
    <row r="286" spans="1:44">
      <c r="A286" t="s">
        <v>1349</v>
      </c>
      <c r="B286" t="s">
        <v>1350</v>
      </c>
      <c r="C286" t="s">
        <v>1351</v>
      </c>
      <c r="D286" t="s">
        <v>1352</v>
      </c>
      <c r="E286">
        <v>35071</v>
      </c>
      <c r="F286" t="s">
        <v>40</v>
      </c>
      <c r="G286" t="s">
        <v>1329</v>
      </c>
      <c r="H286" t="s">
        <v>1334</v>
      </c>
      <c r="I286" t="s">
        <v>43</v>
      </c>
      <c r="J286" t="s">
        <v>44</v>
      </c>
      <c r="K286" s="1">
        <v>200019603509842</v>
      </c>
      <c r="L286" s="2">
        <v>25000</v>
      </c>
      <c r="M286" s="2">
        <v>25000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717.5</v>
      </c>
      <c r="Y286">
        <v>760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25</v>
      </c>
      <c r="AH286">
        <f t="shared" si="4"/>
        <v>0</v>
      </c>
      <c r="AI286">
        <v>0</v>
      </c>
      <c r="AJ286">
        <v>0</v>
      </c>
      <c r="AK286">
        <v>0</v>
      </c>
      <c r="AL286">
        <v>0</v>
      </c>
      <c r="AM286" s="2">
        <v>1502.5</v>
      </c>
      <c r="AN286" s="2">
        <v>23497.5</v>
      </c>
      <c r="AO286">
        <v>0</v>
      </c>
      <c r="AP286" t="s">
        <v>45</v>
      </c>
      <c r="AQ286" t="s">
        <v>46</v>
      </c>
      <c r="AR286" t="s">
        <v>46</v>
      </c>
    </row>
    <row r="287" spans="1:44">
      <c r="A287" t="s">
        <v>1353</v>
      </c>
      <c r="B287" t="s">
        <v>1354</v>
      </c>
      <c r="C287" t="s">
        <v>1355</v>
      </c>
      <c r="D287" t="s">
        <v>1356</v>
      </c>
      <c r="E287">
        <v>11718</v>
      </c>
      <c r="F287" t="s">
        <v>40</v>
      </c>
      <c r="G287" t="s">
        <v>1329</v>
      </c>
      <c r="H287" t="s">
        <v>1334</v>
      </c>
      <c r="I287" t="s">
        <v>43</v>
      </c>
      <c r="J287" t="s">
        <v>44</v>
      </c>
      <c r="K287" s="1">
        <v>200013200259796</v>
      </c>
      <c r="L287" s="2">
        <v>25000</v>
      </c>
      <c r="M287" s="2">
        <v>25000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717.5</v>
      </c>
      <c r="Y287">
        <v>760</v>
      </c>
      <c r="Z287">
        <v>0</v>
      </c>
      <c r="AA287">
        <v>0</v>
      </c>
      <c r="AB287" s="2">
        <v>16844.54</v>
      </c>
      <c r="AC287">
        <v>0</v>
      </c>
      <c r="AD287">
        <v>0</v>
      </c>
      <c r="AE287">
        <v>0</v>
      </c>
      <c r="AF287">
        <v>0</v>
      </c>
      <c r="AG287">
        <v>25</v>
      </c>
      <c r="AH287">
        <f t="shared" si="4"/>
        <v>0</v>
      </c>
      <c r="AI287">
        <v>0</v>
      </c>
      <c r="AJ287">
        <v>0</v>
      </c>
      <c r="AK287">
        <v>0</v>
      </c>
      <c r="AL287">
        <v>0</v>
      </c>
      <c r="AM287" s="2">
        <v>18347.04</v>
      </c>
      <c r="AN287" s="2">
        <v>6652.96</v>
      </c>
      <c r="AO287">
        <v>0</v>
      </c>
      <c r="AP287" t="s">
        <v>45</v>
      </c>
      <c r="AQ287" t="s">
        <v>46</v>
      </c>
      <c r="AR287" t="s">
        <v>46</v>
      </c>
    </row>
    <row r="288" spans="1:44">
      <c r="A288" t="s">
        <v>1357</v>
      </c>
      <c r="B288" t="s">
        <v>1358</v>
      </c>
      <c r="C288" t="s">
        <v>1359</v>
      </c>
      <c r="D288" t="s">
        <v>1360</v>
      </c>
      <c r="E288">
        <v>37737</v>
      </c>
      <c r="F288" t="s">
        <v>40</v>
      </c>
      <c r="G288" t="s">
        <v>1329</v>
      </c>
      <c r="H288" t="s">
        <v>1195</v>
      </c>
      <c r="I288" t="s">
        <v>43</v>
      </c>
      <c r="J288" t="s">
        <v>44</v>
      </c>
      <c r="K288">
        <v>200019604332144</v>
      </c>
      <c r="L288" s="2">
        <v>35000</v>
      </c>
      <c r="M288" s="2">
        <v>35000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 s="2">
        <v>1004.5</v>
      </c>
      <c r="Y288" s="2">
        <v>1064</v>
      </c>
      <c r="Z288">
        <v>0</v>
      </c>
      <c r="AA288">
        <v>0</v>
      </c>
      <c r="AB288" s="2">
        <v>3895.29</v>
      </c>
      <c r="AC288">
        <v>0</v>
      </c>
      <c r="AD288">
        <v>0</v>
      </c>
      <c r="AE288">
        <v>0</v>
      </c>
      <c r="AF288">
        <v>0</v>
      </c>
      <c r="AG288">
        <v>25</v>
      </c>
      <c r="AH288">
        <f t="shared" si="4"/>
        <v>0</v>
      </c>
      <c r="AI288">
        <v>0</v>
      </c>
      <c r="AJ288">
        <v>0</v>
      </c>
      <c r="AK288">
        <v>0</v>
      </c>
      <c r="AL288">
        <v>0</v>
      </c>
      <c r="AM288" s="2">
        <v>5988.79</v>
      </c>
      <c r="AN288" s="2">
        <v>29011.21</v>
      </c>
      <c r="AO288">
        <v>0</v>
      </c>
      <c r="AP288" t="s">
        <v>45</v>
      </c>
      <c r="AQ288" t="s">
        <v>46</v>
      </c>
      <c r="AR288" t="s">
        <v>46</v>
      </c>
    </row>
    <row r="289" spans="1:44">
      <c r="A289" t="s">
        <v>1361</v>
      </c>
      <c r="B289" t="s">
        <v>1362</v>
      </c>
      <c r="C289" t="s">
        <v>1363</v>
      </c>
      <c r="D289" t="s">
        <v>1364</v>
      </c>
      <c r="E289">
        <v>37442</v>
      </c>
      <c r="F289" t="s">
        <v>40</v>
      </c>
      <c r="G289" t="s">
        <v>1329</v>
      </c>
      <c r="H289" t="s">
        <v>1334</v>
      </c>
      <c r="I289" t="s">
        <v>43</v>
      </c>
      <c r="J289" t="s">
        <v>44</v>
      </c>
      <c r="K289">
        <v>200019603706887</v>
      </c>
      <c r="L289" s="2">
        <v>22000</v>
      </c>
      <c r="M289" s="2">
        <v>22000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631.4</v>
      </c>
      <c r="Y289">
        <v>668.8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25</v>
      </c>
      <c r="AH289">
        <f t="shared" si="4"/>
        <v>0</v>
      </c>
      <c r="AI289">
        <v>0</v>
      </c>
      <c r="AJ289">
        <v>0</v>
      </c>
      <c r="AK289">
        <v>0</v>
      </c>
      <c r="AL289">
        <v>0</v>
      </c>
      <c r="AM289" s="2">
        <v>1325.2</v>
      </c>
      <c r="AN289" s="2">
        <v>20674.8</v>
      </c>
      <c r="AO289">
        <v>0</v>
      </c>
      <c r="AP289" t="s">
        <v>45</v>
      </c>
      <c r="AQ289" t="s">
        <v>46</v>
      </c>
      <c r="AR289" t="s">
        <v>46</v>
      </c>
    </row>
    <row r="290" spans="1:44">
      <c r="A290" t="s">
        <v>1365</v>
      </c>
      <c r="B290" t="s">
        <v>1366</v>
      </c>
      <c r="C290" t="s">
        <v>1367</v>
      </c>
      <c r="D290" t="s">
        <v>1368</v>
      </c>
      <c r="E290">
        <v>40674</v>
      </c>
      <c r="F290" t="s">
        <v>40</v>
      </c>
      <c r="G290" t="s">
        <v>1329</v>
      </c>
      <c r="H290" t="s">
        <v>42</v>
      </c>
      <c r="I290" s="1" t="s">
        <v>43</v>
      </c>
      <c r="J290" t="s">
        <v>44</v>
      </c>
      <c r="K290">
        <v>200019608425065</v>
      </c>
      <c r="L290" s="2">
        <v>25000</v>
      </c>
      <c r="M290" s="2">
        <v>25000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717.5</v>
      </c>
      <c r="Y290">
        <v>760</v>
      </c>
      <c r="Z290">
        <v>0</v>
      </c>
      <c r="AA290">
        <v>0</v>
      </c>
      <c r="AB290">
        <v>300</v>
      </c>
      <c r="AC290">
        <v>0</v>
      </c>
      <c r="AD290">
        <v>0</v>
      </c>
      <c r="AE290">
        <v>0</v>
      </c>
      <c r="AF290">
        <v>0</v>
      </c>
      <c r="AG290">
        <v>25</v>
      </c>
      <c r="AH290">
        <f t="shared" si="4"/>
        <v>0</v>
      </c>
      <c r="AI290">
        <v>0</v>
      </c>
      <c r="AJ290">
        <v>0</v>
      </c>
      <c r="AK290">
        <v>0</v>
      </c>
      <c r="AL290">
        <v>0</v>
      </c>
      <c r="AM290" s="2">
        <v>1802.5</v>
      </c>
      <c r="AN290" s="2">
        <v>23197.5</v>
      </c>
      <c r="AO290">
        <v>0</v>
      </c>
      <c r="AP290" t="s">
        <v>45</v>
      </c>
      <c r="AQ290" t="s">
        <v>225</v>
      </c>
      <c r="AR290" t="s">
        <v>46</v>
      </c>
    </row>
    <row r="291" spans="1:44">
      <c r="A291" t="s">
        <v>1369</v>
      </c>
      <c r="B291" t="s">
        <v>1370</v>
      </c>
      <c r="C291" t="s">
        <v>1371</v>
      </c>
      <c r="D291" t="s">
        <v>1372</v>
      </c>
      <c r="E291">
        <v>35503</v>
      </c>
      <c r="F291" t="s">
        <v>40</v>
      </c>
      <c r="G291" t="s">
        <v>1329</v>
      </c>
      <c r="H291" t="s">
        <v>1373</v>
      </c>
      <c r="I291" t="s">
        <v>43</v>
      </c>
      <c r="J291" t="s">
        <v>44</v>
      </c>
      <c r="K291">
        <v>200019603509838</v>
      </c>
      <c r="L291" s="2">
        <v>25000</v>
      </c>
      <c r="M291" s="2">
        <v>25000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717.5</v>
      </c>
      <c r="Y291">
        <v>760</v>
      </c>
      <c r="Z291">
        <v>0</v>
      </c>
      <c r="AA291">
        <v>0</v>
      </c>
      <c r="AB291" s="2">
        <v>4257</v>
      </c>
      <c r="AC291">
        <v>0</v>
      </c>
      <c r="AD291">
        <v>0</v>
      </c>
      <c r="AE291">
        <v>0</v>
      </c>
      <c r="AF291">
        <v>0</v>
      </c>
      <c r="AG291">
        <v>25</v>
      </c>
      <c r="AH291">
        <f t="shared" si="4"/>
        <v>0</v>
      </c>
      <c r="AI291">
        <v>0</v>
      </c>
      <c r="AJ291">
        <v>0</v>
      </c>
      <c r="AK291">
        <v>0</v>
      </c>
      <c r="AL291">
        <v>0</v>
      </c>
      <c r="AM291" s="2">
        <v>5759.5</v>
      </c>
      <c r="AN291" s="2">
        <v>19240.5</v>
      </c>
      <c r="AO291">
        <v>0</v>
      </c>
      <c r="AP291" t="s">
        <v>45</v>
      </c>
      <c r="AQ291" t="s">
        <v>46</v>
      </c>
      <c r="AR291" t="s">
        <v>46</v>
      </c>
    </row>
    <row r="292" spans="1:44">
      <c r="A292" t="s">
        <v>1374</v>
      </c>
      <c r="B292" t="s">
        <v>1375</v>
      </c>
      <c r="C292" t="s">
        <v>1376</v>
      </c>
      <c r="D292" t="s">
        <v>1377</v>
      </c>
      <c r="E292">
        <v>40221</v>
      </c>
      <c r="F292" t="s">
        <v>40</v>
      </c>
      <c r="G292" t="s">
        <v>1329</v>
      </c>
      <c r="H292" t="s">
        <v>42</v>
      </c>
      <c r="I292" t="s">
        <v>43</v>
      </c>
      <c r="J292" t="s">
        <v>44</v>
      </c>
      <c r="K292" s="1">
        <v>200019607641545</v>
      </c>
      <c r="L292" s="2">
        <v>15000</v>
      </c>
      <c r="M292" s="2">
        <v>15000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430.5</v>
      </c>
      <c r="Y292">
        <v>456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25</v>
      </c>
      <c r="AH292">
        <f t="shared" si="4"/>
        <v>0</v>
      </c>
      <c r="AI292">
        <v>0</v>
      </c>
      <c r="AJ292">
        <v>0</v>
      </c>
      <c r="AK292">
        <v>0</v>
      </c>
      <c r="AL292">
        <v>0</v>
      </c>
      <c r="AM292">
        <v>911.5</v>
      </c>
      <c r="AN292" s="2">
        <v>14088.5</v>
      </c>
      <c r="AO292">
        <v>0</v>
      </c>
      <c r="AP292" t="s">
        <v>45</v>
      </c>
      <c r="AQ292" t="s">
        <v>301</v>
      </c>
      <c r="AR292" t="s">
        <v>46</v>
      </c>
    </row>
    <row r="293" spans="1:44">
      <c r="A293" t="s">
        <v>1378</v>
      </c>
      <c r="B293" t="s">
        <v>1379</v>
      </c>
      <c r="C293" t="s">
        <v>1380</v>
      </c>
      <c r="D293" t="s">
        <v>1381</v>
      </c>
      <c r="E293">
        <v>39996</v>
      </c>
      <c r="F293" t="s">
        <v>40</v>
      </c>
      <c r="G293" t="s">
        <v>1329</v>
      </c>
      <c r="H293" t="s">
        <v>42</v>
      </c>
      <c r="I293" t="s">
        <v>43</v>
      </c>
      <c r="J293" t="s">
        <v>44</v>
      </c>
      <c r="K293" s="1">
        <v>200019607140872</v>
      </c>
      <c r="L293" s="2">
        <v>25000</v>
      </c>
      <c r="M293" s="2">
        <v>25000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717.5</v>
      </c>
      <c r="Y293">
        <v>760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25</v>
      </c>
      <c r="AH293">
        <f t="shared" si="4"/>
        <v>0</v>
      </c>
      <c r="AI293">
        <v>0</v>
      </c>
      <c r="AJ293">
        <v>0</v>
      </c>
      <c r="AK293">
        <v>0</v>
      </c>
      <c r="AL293">
        <v>0</v>
      </c>
      <c r="AM293" s="2">
        <v>1502.5</v>
      </c>
      <c r="AN293" s="2">
        <v>23497.5</v>
      </c>
      <c r="AO293">
        <v>0</v>
      </c>
      <c r="AP293" t="s">
        <v>45</v>
      </c>
      <c r="AQ293" t="s">
        <v>290</v>
      </c>
      <c r="AR293" t="s">
        <v>46</v>
      </c>
    </row>
    <row r="294" spans="1:44">
      <c r="A294" t="s">
        <v>1382</v>
      </c>
      <c r="B294" t="s">
        <v>1383</v>
      </c>
      <c r="C294" t="s">
        <v>1384</v>
      </c>
      <c r="D294" t="s">
        <v>1385</v>
      </c>
      <c r="E294">
        <v>37522</v>
      </c>
      <c r="F294" t="s">
        <v>40</v>
      </c>
      <c r="G294" t="s">
        <v>1329</v>
      </c>
      <c r="H294" t="s">
        <v>1334</v>
      </c>
      <c r="I294" t="s">
        <v>43</v>
      </c>
      <c r="J294" t="s">
        <v>44</v>
      </c>
      <c r="K294">
        <v>200019603919438</v>
      </c>
      <c r="L294" s="2">
        <v>22000</v>
      </c>
      <c r="M294" s="2">
        <v>22000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631.4</v>
      </c>
      <c r="Y294">
        <v>668.8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25</v>
      </c>
      <c r="AH294">
        <f t="shared" si="4"/>
        <v>0</v>
      </c>
      <c r="AI294">
        <v>0</v>
      </c>
      <c r="AJ294">
        <v>0</v>
      </c>
      <c r="AK294">
        <v>0</v>
      </c>
      <c r="AL294">
        <v>0</v>
      </c>
      <c r="AM294" s="2">
        <v>1325.2</v>
      </c>
      <c r="AN294" s="2">
        <v>20674.8</v>
      </c>
      <c r="AO294">
        <v>0</v>
      </c>
      <c r="AP294" t="s">
        <v>45</v>
      </c>
      <c r="AQ294" t="s">
        <v>46</v>
      </c>
      <c r="AR294" t="s">
        <v>46</v>
      </c>
    </row>
    <row r="295" spans="1:44">
      <c r="A295" t="s">
        <v>1386</v>
      </c>
      <c r="B295" t="s">
        <v>1387</v>
      </c>
      <c r="C295" t="s">
        <v>1388</v>
      </c>
      <c r="D295" t="s">
        <v>1389</v>
      </c>
      <c r="E295">
        <v>4549</v>
      </c>
      <c r="F295" t="s">
        <v>40</v>
      </c>
      <c r="G295" t="s">
        <v>1329</v>
      </c>
      <c r="H295" t="s">
        <v>73</v>
      </c>
      <c r="I295" t="s">
        <v>43</v>
      </c>
      <c r="J295" t="s">
        <v>44</v>
      </c>
      <c r="K295" s="1">
        <v>200013200258072</v>
      </c>
      <c r="L295" s="2">
        <v>50000</v>
      </c>
      <c r="M295" s="2">
        <v>50000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2">
        <v>1854</v>
      </c>
      <c r="X295" s="2">
        <v>1435</v>
      </c>
      <c r="Y295" s="2">
        <v>1520</v>
      </c>
      <c r="Z295">
        <v>0</v>
      </c>
      <c r="AA295">
        <v>0</v>
      </c>
      <c r="AB295">
        <v>0</v>
      </c>
      <c r="AC295">
        <v>50</v>
      </c>
      <c r="AD295">
        <v>0</v>
      </c>
      <c r="AE295">
        <v>0</v>
      </c>
      <c r="AF295">
        <v>0</v>
      </c>
      <c r="AG295">
        <v>25</v>
      </c>
      <c r="AH295">
        <f t="shared" si="4"/>
        <v>0</v>
      </c>
      <c r="AI295">
        <v>0</v>
      </c>
      <c r="AJ295">
        <v>0</v>
      </c>
      <c r="AK295">
        <v>0</v>
      </c>
      <c r="AL295">
        <v>0</v>
      </c>
      <c r="AM295" s="2">
        <v>4884</v>
      </c>
      <c r="AN295" s="2">
        <v>45116</v>
      </c>
      <c r="AO295">
        <v>0</v>
      </c>
      <c r="AP295" t="s">
        <v>52</v>
      </c>
      <c r="AQ295" t="s">
        <v>46</v>
      </c>
      <c r="AR295" t="s">
        <v>46</v>
      </c>
    </row>
    <row r="296" spans="1:44">
      <c r="A296" t="s">
        <v>1390</v>
      </c>
      <c r="B296" t="s">
        <v>1391</v>
      </c>
      <c r="C296" t="s">
        <v>1392</v>
      </c>
      <c r="D296" t="s">
        <v>1393</v>
      </c>
      <c r="E296">
        <v>36883</v>
      </c>
      <c r="F296" t="s">
        <v>40</v>
      </c>
      <c r="G296" t="s">
        <v>1329</v>
      </c>
      <c r="H296" t="s">
        <v>1334</v>
      </c>
      <c r="I296" t="s">
        <v>43</v>
      </c>
      <c r="J296" t="s">
        <v>44</v>
      </c>
      <c r="K296">
        <v>200019603509845</v>
      </c>
      <c r="L296" s="2">
        <v>25000</v>
      </c>
      <c r="M296" s="2">
        <v>25000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717.5</v>
      </c>
      <c r="Y296">
        <v>760</v>
      </c>
      <c r="Z296">
        <v>0</v>
      </c>
      <c r="AA296">
        <v>0</v>
      </c>
      <c r="AB296" s="2">
        <v>13083.37</v>
      </c>
      <c r="AC296">
        <v>0</v>
      </c>
      <c r="AD296">
        <v>0</v>
      </c>
      <c r="AE296">
        <v>0</v>
      </c>
      <c r="AF296">
        <v>0</v>
      </c>
      <c r="AG296">
        <v>25</v>
      </c>
      <c r="AH296">
        <f t="shared" si="4"/>
        <v>50</v>
      </c>
      <c r="AI296">
        <v>0</v>
      </c>
      <c r="AJ296">
        <v>0</v>
      </c>
      <c r="AK296">
        <v>0</v>
      </c>
      <c r="AL296">
        <v>0</v>
      </c>
      <c r="AM296" s="2">
        <v>14585.87</v>
      </c>
      <c r="AN296" s="2">
        <v>10414.129999999999</v>
      </c>
      <c r="AO296">
        <v>0</v>
      </c>
      <c r="AP296" t="s">
        <v>45</v>
      </c>
      <c r="AQ296" t="s">
        <v>46</v>
      </c>
      <c r="AR296" t="s">
        <v>46</v>
      </c>
    </row>
    <row r="297" spans="1:44">
      <c r="A297" t="s">
        <v>1394</v>
      </c>
      <c r="B297" t="s">
        <v>1395</v>
      </c>
      <c r="C297" t="s">
        <v>1396</v>
      </c>
      <c r="D297" t="s">
        <v>1397</v>
      </c>
      <c r="E297">
        <v>35074</v>
      </c>
      <c r="F297" t="s">
        <v>40</v>
      </c>
      <c r="G297" t="s">
        <v>1329</v>
      </c>
      <c r="H297" t="s">
        <v>1334</v>
      </c>
      <c r="I297" t="s">
        <v>43</v>
      </c>
      <c r="J297" t="s">
        <v>44</v>
      </c>
      <c r="K297" s="1">
        <v>200019603509836</v>
      </c>
      <c r="L297" s="2">
        <v>25000</v>
      </c>
      <c r="M297" s="2">
        <v>25000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717.5</v>
      </c>
      <c r="Y297">
        <v>760</v>
      </c>
      <c r="Z297">
        <v>0</v>
      </c>
      <c r="AA297">
        <v>0</v>
      </c>
      <c r="AB297" s="2">
        <v>14666.71</v>
      </c>
      <c r="AC297">
        <v>0</v>
      </c>
      <c r="AD297">
        <v>0</v>
      </c>
      <c r="AE297">
        <v>0</v>
      </c>
      <c r="AF297">
        <v>0</v>
      </c>
      <c r="AG297">
        <v>25</v>
      </c>
      <c r="AH297">
        <f t="shared" si="4"/>
        <v>0</v>
      </c>
      <c r="AI297">
        <v>0</v>
      </c>
      <c r="AJ297">
        <v>0</v>
      </c>
      <c r="AK297">
        <v>0</v>
      </c>
      <c r="AL297">
        <v>0</v>
      </c>
      <c r="AM297" s="2">
        <v>16169.21</v>
      </c>
      <c r="AN297" s="2">
        <v>8830.7900000000009</v>
      </c>
      <c r="AO297">
        <v>0</v>
      </c>
      <c r="AP297" t="s">
        <v>45</v>
      </c>
      <c r="AQ297" t="s">
        <v>46</v>
      </c>
      <c r="AR297" t="s">
        <v>46</v>
      </c>
    </row>
    <row r="298" spans="1:44">
      <c r="A298" t="s">
        <v>1398</v>
      </c>
      <c r="B298" t="s">
        <v>1399</v>
      </c>
      <c r="C298" t="s">
        <v>1400</v>
      </c>
      <c r="D298" t="s">
        <v>1401</v>
      </c>
      <c r="E298">
        <v>37653</v>
      </c>
      <c r="F298" t="s">
        <v>40</v>
      </c>
      <c r="G298" t="s">
        <v>1329</v>
      </c>
      <c r="H298" t="s">
        <v>73</v>
      </c>
      <c r="I298" t="s">
        <v>43</v>
      </c>
      <c r="J298" t="s">
        <v>44</v>
      </c>
      <c r="K298" s="1">
        <v>200010301240940</v>
      </c>
      <c r="L298" s="2">
        <v>75000</v>
      </c>
      <c r="M298" s="2">
        <v>75000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5925.39</v>
      </c>
      <c r="X298" s="2">
        <v>2152.5</v>
      </c>
      <c r="Y298" s="2">
        <v>2280</v>
      </c>
      <c r="Z298" s="2">
        <v>1919.78</v>
      </c>
      <c r="AA298">
        <v>0</v>
      </c>
      <c r="AB298" s="2">
        <v>10616.98</v>
      </c>
      <c r="AC298">
        <v>0</v>
      </c>
      <c r="AD298">
        <v>0</v>
      </c>
      <c r="AE298">
        <v>0</v>
      </c>
      <c r="AF298">
        <v>0</v>
      </c>
      <c r="AG298">
        <v>25</v>
      </c>
      <c r="AH298">
        <f t="shared" si="4"/>
        <v>0</v>
      </c>
      <c r="AI298">
        <v>0</v>
      </c>
      <c r="AJ298">
        <v>0</v>
      </c>
      <c r="AK298">
        <v>0</v>
      </c>
      <c r="AL298">
        <v>0</v>
      </c>
      <c r="AM298" s="2">
        <v>22919.65</v>
      </c>
      <c r="AN298" s="2">
        <v>52080.35</v>
      </c>
      <c r="AO298">
        <v>0</v>
      </c>
      <c r="AP298" t="s">
        <v>45</v>
      </c>
      <c r="AQ298" t="s">
        <v>46</v>
      </c>
      <c r="AR298" t="s">
        <v>46</v>
      </c>
    </row>
    <row r="299" spans="1:44">
      <c r="A299" t="s">
        <v>1402</v>
      </c>
      <c r="B299" t="s">
        <v>1403</v>
      </c>
      <c r="C299" t="s">
        <v>1404</v>
      </c>
      <c r="D299" t="s">
        <v>1405</v>
      </c>
      <c r="E299">
        <v>39121</v>
      </c>
      <c r="F299" t="s">
        <v>40</v>
      </c>
      <c r="G299" t="s">
        <v>1329</v>
      </c>
      <c r="H299" t="s">
        <v>42</v>
      </c>
      <c r="I299" t="s">
        <v>43</v>
      </c>
      <c r="J299" t="s">
        <v>44</v>
      </c>
      <c r="K299">
        <v>200019607077889</v>
      </c>
      <c r="L299" s="2">
        <v>20000</v>
      </c>
      <c r="M299" s="2">
        <v>20000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574</v>
      </c>
      <c r="Y299">
        <v>608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25</v>
      </c>
      <c r="AH299">
        <f t="shared" si="4"/>
        <v>0</v>
      </c>
      <c r="AI299">
        <v>0</v>
      </c>
      <c r="AJ299">
        <v>0</v>
      </c>
      <c r="AK299">
        <v>0</v>
      </c>
      <c r="AL299">
        <v>0</v>
      </c>
      <c r="AM299" s="2">
        <v>1207</v>
      </c>
      <c r="AN299" s="2">
        <v>18793</v>
      </c>
      <c r="AO299">
        <v>0</v>
      </c>
      <c r="AP299" t="s">
        <v>45</v>
      </c>
      <c r="AQ299" t="s">
        <v>237</v>
      </c>
      <c r="AR299" t="s">
        <v>46</v>
      </c>
    </row>
    <row r="300" spans="1:44">
      <c r="A300" t="s">
        <v>1406</v>
      </c>
      <c r="B300" t="s">
        <v>1407</v>
      </c>
      <c r="C300" t="s">
        <v>1408</v>
      </c>
      <c r="D300" t="s">
        <v>1409</v>
      </c>
      <c r="E300">
        <v>32391</v>
      </c>
      <c r="F300" t="s">
        <v>40</v>
      </c>
      <c r="G300" t="s">
        <v>1329</v>
      </c>
      <c r="H300" t="s">
        <v>1373</v>
      </c>
      <c r="I300" t="s">
        <v>43</v>
      </c>
      <c r="J300" t="s">
        <v>44</v>
      </c>
      <c r="K300">
        <v>200019601450994</v>
      </c>
      <c r="L300" s="2">
        <v>35000</v>
      </c>
      <c r="M300" s="2">
        <v>35000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s="2">
        <v>1004.5</v>
      </c>
      <c r="Y300" s="2">
        <v>1064</v>
      </c>
      <c r="Z300">
        <v>0</v>
      </c>
      <c r="AA300">
        <v>0</v>
      </c>
      <c r="AB300" s="2">
        <v>1500</v>
      </c>
      <c r="AC300">
        <v>100</v>
      </c>
      <c r="AD300">
        <v>0</v>
      </c>
      <c r="AE300">
        <v>0</v>
      </c>
      <c r="AF300">
        <v>0</v>
      </c>
      <c r="AG300">
        <v>25</v>
      </c>
      <c r="AH300">
        <f t="shared" si="4"/>
        <v>0</v>
      </c>
      <c r="AI300">
        <v>0</v>
      </c>
      <c r="AJ300">
        <v>0</v>
      </c>
      <c r="AK300">
        <v>0</v>
      </c>
      <c r="AL300">
        <v>0</v>
      </c>
      <c r="AM300" s="2">
        <v>3693.5</v>
      </c>
      <c r="AN300" s="2">
        <v>31306.5</v>
      </c>
      <c r="AO300">
        <v>0</v>
      </c>
      <c r="AP300" t="s">
        <v>45</v>
      </c>
      <c r="AQ300" t="s">
        <v>46</v>
      </c>
      <c r="AR300" t="s">
        <v>46</v>
      </c>
    </row>
    <row r="301" spans="1:44">
      <c r="A301" t="s">
        <v>1410</v>
      </c>
      <c r="B301" t="s">
        <v>1411</v>
      </c>
      <c r="C301" t="s">
        <v>1412</v>
      </c>
      <c r="D301" t="s">
        <v>1413</v>
      </c>
      <c r="E301">
        <v>40215</v>
      </c>
      <c r="F301" t="s">
        <v>40</v>
      </c>
      <c r="G301" t="s">
        <v>1329</v>
      </c>
      <c r="H301" t="s">
        <v>42</v>
      </c>
      <c r="I301" t="s">
        <v>43</v>
      </c>
      <c r="J301" t="s">
        <v>44</v>
      </c>
      <c r="K301" s="1">
        <v>200019607641536</v>
      </c>
      <c r="L301" s="2">
        <v>25000</v>
      </c>
      <c r="M301" s="2">
        <v>25000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717.5</v>
      </c>
      <c r="Y301">
        <v>760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25</v>
      </c>
      <c r="AH301">
        <f t="shared" si="4"/>
        <v>100</v>
      </c>
      <c r="AI301">
        <v>0</v>
      </c>
      <c r="AJ301">
        <v>0</v>
      </c>
      <c r="AK301">
        <v>0</v>
      </c>
      <c r="AL301">
        <v>0</v>
      </c>
      <c r="AM301" s="2">
        <v>1502.5</v>
      </c>
      <c r="AN301" s="2">
        <v>23497.5</v>
      </c>
      <c r="AO301">
        <v>0</v>
      </c>
      <c r="AP301" t="s">
        <v>45</v>
      </c>
      <c r="AQ301" t="s">
        <v>1414</v>
      </c>
      <c r="AR301" t="s">
        <v>46</v>
      </c>
    </row>
    <row r="302" spans="1:44">
      <c r="A302" t="s">
        <v>1415</v>
      </c>
      <c r="B302" t="s">
        <v>1416</v>
      </c>
      <c r="C302" t="s">
        <v>1417</v>
      </c>
      <c r="D302" t="s">
        <v>1418</v>
      </c>
      <c r="E302">
        <v>37906</v>
      </c>
      <c r="F302" t="s">
        <v>40</v>
      </c>
      <c r="G302" t="s">
        <v>1329</v>
      </c>
      <c r="H302" t="s">
        <v>42</v>
      </c>
      <c r="I302" t="s">
        <v>43</v>
      </c>
      <c r="J302" t="s">
        <v>44</v>
      </c>
      <c r="K302" s="1">
        <v>200019604668133</v>
      </c>
      <c r="L302" s="2">
        <v>20000</v>
      </c>
      <c r="M302" s="2">
        <v>20000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574</v>
      </c>
      <c r="Y302">
        <v>608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25</v>
      </c>
      <c r="AH302">
        <f t="shared" si="4"/>
        <v>0</v>
      </c>
      <c r="AI302">
        <v>0</v>
      </c>
      <c r="AJ302">
        <v>0</v>
      </c>
      <c r="AK302">
        <v>0</v>
      </c>
      <c r="AL302">
        <v>0</v>
      </c>
      <c r="AM302" s="2">
        <v>1207</v>
      </c>
      <c r="AN302" s="2">
        <v>18793</v>
      </c>
      <c r="AO302">
        <v>0</v>
      </c>
      <c r="AP302" t="s">
        <v>45</v>
      </c>
      <c r="AQ302" t="s">
        <v>46</v>
      </c>
      <c r="AR302" t="s">
        <v>46</v>
      </c>
    </row>
    <row r="303" spans="1:44">
      <c r="A303" t="s">
        <v>1419</v>
      </c>
      <c r="B303" t="s">
        <v>1420</v>
      </c>
      <c r="C303" t="s">
        <v>1421</v>
      </c>
      <c r="D303" t="s">
        <v>1422</v>
      </c>
      <c r="E303">
        <v>11687</v>
      </c>
      <c r="F303" t="s">
        <v>40</v>
      </c>
      <c r="G303" t="s">
        <v>1329</v>
      </c>
      <c r="H303" t="s">
        <v>1334</v>
      </c>
      <c r="I303" t="s">
        <v>43</v>
      </c>
      <c r="J303" t="s">
        <v>44</v>
      </c>
      <c r="K303" s="1">
        <v>200012800210201</v>
      </c>
      <c r="L303" s="2">
        <v>28000</v>
      </c>
      <c r="M303" s="2">
        <v>28000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803.6</v>
      </c>
      <c r="Y303">
        <v>851.2</v>
      </c>
      <c r="Z303">
        <v>0</v>
      </c>
      <c r="AA303">
        <v>0</v>
      </c>
      <c r="AB303" s="2">
        <v>3036.63</v>
      </c>
      <c r="AC303">
        <v>0</v>
      </c>
      <c r="AD303">
        <v>0</v>
      </c>
      <c r="AE303">
        <v>0</v>
      </c>
      <c r="AF303">
        <v>0</v>
      </c>
      <c r="AG303">
        <v>25</v>
      </c>
      <c r="AH303">
        <f t="shared" si="4"/>
        <v>0</v>
      </c>
      <c r="AI303">
        <v>0</v>
      </c>
      <c r="AJ303">
        <v>0</v>
      </c>
      <c r="AK303">
        <v>0</v>
      </c>
      <c r="AL303">
        <v>0</v>
      </c>
      <c r="AM303" s="2">
        <v>4716.43</v>
      </c>
      <c r="AN303" s="2">
        <v>23283.57</v>
      </c>
      <c r="AO303">
        <v>0</v>
      </c>
      <c r="AP303" t="s">
        <v>45</v>
      </c>
      <c r="AQ303" t="s">
        <v>46</v>
      </c>
      <c r="AR303" t="s">
        <v>46</v>
      </c>
    </row>
    <row r="304" spans="1:44">
      <c r="A304" t="s">
        <v>1423</v>
      </c>
      <c r="B304" t="s">
        <v>1424</v>
      </c>
      <c r="C304" t="s">
        <v>1425</v>
      </c>
      <c r="D304" t="s">
        <v>1426</v>
      </c>
      <c r="E304">
        <v>34452</v>
      </c>
      <c r="F304" t="s">
        <v>40</v>
      </c>
      <c r="G304" t="s">
        <v>1329</v>
      </c>
      <c r="H304" t="s">
        <v>42</v>
      </c>
      <c r="I304" t="s">
        <v>43</v>
      </c>
      <c r="J304" t="s">
        <v>44</v>
      </c>
      <c r="K304" s="1">
        <v>200019604271033</v>
      </c>
      <c r="L304" s="2">
        <v>25000</v>
      </c>
      <c r="M304" s="2">
        <v>25000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717.5</v>
      </c>
      <c r="Y304">
        <v>760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25</v>
      </c>
      <c r="AH304">
        <f t="shared" si="4"/>
        <v>0</v>
      </c>
      <c r="AI304">
        <v>0</v>
      </c>
      <c r="AJ304">
        <v>0</v>
      </c>
      <c r="AK304">
        <v>0</v>
      </c>
      <c r="AL304">
        <v>0</v>
      </c>
      <c r="AM304" s="2">
        <v>1502.5</v>
      </c>
      <c r="AN304" s="2">
        <v>23497.5</v>
      </c>
      <c r="AO304">
        <v>0</v>
      </c>
      <c r="AP304" t="s">
        <v>45</v>
      </c>
      <c r="AQ304" t="s">
        <v>46</v>
      </c>
      <c r="AR304" t="s">
        <v>46</v>
      </c>
    </row>
    <row r="305" spans="1:44">
      <c r="A305" t="s">
        <v>1427</v>
      </c>
      <c r="B305" t="s">
        <v>1428</v>
      </c>
      <c r="C305" t="s">
        <v>1429</v>
      </c>
      <c r="D305" t="s">
        <v>1430</v>
      </c>
      <c r="E305">
        <v>39194</v>
      </c>
      <c r="F305" t="s">
        <v>40</v>
      </c>
      <c r="G305" t="s">
        <v>1329</v>
      </c>
      <c r="H305" t="s">
        <v>42</v>
      </c>
      <c r="I305" t="s">
        <v>43</v>
      </c>
      <c r="J305" t="s">
        <v>44</v>
      </c>
      <c r="K305">
        <v>200019606339633</v>
      </c>
      <c r="L305" s="2">
        <v>25000</v>
      </c>
      <c r="M305" s="2">
        <v>25000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717.5</v>
      </c>
      <c r="Y305">
        <v>760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25</v>
      </c>
      <c r="AH305">
        <f t="shared" si="4"/>
        <v>0</v>
      </c>
      <c r="AI305">
        <v>0</v>
      </c>
      <c r="AJ305">
        <v>0</v>
      </c>
      <c r="AK305">
        <v>0</v>
      </c>
      <c r="AL305">
        <v>0</v>
      </c>
      <c r="AM305" s="2">
        <v>1502.5</v>
      </c>
      <c r="AN305" s="2">
        <v>23497.5</v>
      </c>
      <c r="AO305">
        <v>0</v>
      </c>
      <c r="AP305" t="s">
        <v>45</v>
      </c>
      <c r="AQ305" t="s">
        <v>296</v>
      </c>
      <c r="AR305" t="s">
        <v>46</v>
      </c>
    </row>
    <row r="306" spans="1:44">
      <c r="A306" t="s">
        <v>1431</v>
      </c>
      <c r="B306" t="s">
        <v>1432</v>
      </c>
      <c r="C306" t="s">
        <v>1433</v>
      </c>
      <c r="D306" t="s">
        <v>1434</v>
      </c>
      <c r="E306">
        <v>40214</v>
      </c>
      <c r="F306" t="s">
        <v>40</v>
      </c>
      <c r="G306" t="s">
        <v>1329</v>
      </c>
      <c r="H306" t="s">
        <v>42</v>
      </c>
      <c r="I306" t="s">
        <v>43</v>
      </c>
      <c r="J306" t="s">
        <v>44</v>
      </c>
      <c r="K306">
        <v>200019607641537</v>
      </c>
      <c r="L306" s="2">
        <v>23000</v>
      </c>
      <c r="M306" s="2">
        <v>23000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660.1</v>
      </c>
      <c r="Y306">
        <v>699.2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25</v>
      </c>
      <c r="AH306">
        <f t="shared" si="4"/>
        <v>0</v>
      </c>
      <c r="AI306">
        <v>0</v>
      </c>
      <c r="AJ306">
        <v>0</v>
      </c>
      <c r="AK306">
        <v>0</v>
      </c>
      <c r="AL306">
        <v>0</v>
      </c>
      <c r="AM306" s="2">
        <v>1384.3</v>
      </c>
      <c r="AN306" s="2">
        <v>21615.7</v>
      </c>
      <c r="AO306">
        <v>0</v>
      </c>
      <c r="AP306" t="s">
        <v>45</v>
      </c>
      <c r="AQ306" t="s">
        <v>301</v>
      </c>
      <c r="AR306" t="s">
        <v>46</v>
      </c>
    </row>
    <row r="307" spans="1:44">
      <c r="A307" t="s">
        <v>1435</v>
      </c>
      <c r="B307" t="s">
        <v>1436</v>
      </c>
      <c r="C307" t="s">
        <v>1437</v>
      </c>
      <c r="D307" t="s">
        <v>1438</v>
      </c>
      <c r="E307">
        <v>38550</v>
      </c>
      <c r="F307" t="s">
        <v>40</v>
      </c>
      <c r="G307" t="s">
        <v>1329</v>
      </c>
      <c r="H307" t="s">
        <v>42</v>
      </c>
      <c r="I307" s="1" t="s">
        <v>43</v>
      </c>
      <c r="J307" t="s">
        <v>44</v>
      </c>
      <c r="K307" s="1">
        <v>200019605487725</v>
      </c>
      <c r="L307" s="2">
        <v>25000</v>
      </c>
      <c r="M307" s="2">
        <v>25000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717.5</v>
      </c>
      <c r="Y307">
        <v>760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25</v>
      </c>
      <c r="AH307">
        <f t="shared" si="4"/>
        <v>0</v>
      </c>
      <c r="AI307">
        <v>0</v>
      </c>
      <c r="AJ307">
        <v>0</v>
      </c>
      <c r="AK307">
        <v>0</v>
      </c>
      <c r="AL307">
        <v>0</v>
      </c>
      <c r="AM307" s="2">
        <v>1502.5</v>
      </c>
      <c r="AN307" s="2">
        <v>23497.5</v>
      </c>
      <c r="AO307">
        <v>0</v>
      </c>
      <c r="AP307" t="s">
        <v>45</v>
      </c>
      <c r="AQ307" t="s">
        <v>1439</v>
      </c>
      <c r="AR307" t="s">
        <v>46</v>
      </c>
    </row>
    <row r="308" spans="1:44">
      <c r="A308" t="s">
        <v>1440</v>
      </c>
      <c r="B308" t="s">
        <v>1441</v>
      </c>
      <c r="C308" t="s">
        <v>1442</v>
      </c>
      <c r="D308" t="s">
        <v>1443</v>
      </c>
      <c r="E308">
        <v>37382</v>
      </c>
      <c r="F308" t="s">
        <v>40</v>
      </c>
      <c r="G308" t="s">
        <v>1329</v>
      </c>
      <c r="H308" t="s">
        <v>175</v>
      </c>
      <c r="I308" t="s">
        <v>43</v>
      </c>
      <c r="J308" t="s">
        <v>44</v>
      </c>
      <c r="K308" s="1">
        <v>200019603585102</v>
      </c>
      <c r="L308" s="2">
        <v>120000</v>
      </c>
      <c r="M308" s="2">
        <v>120000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2">
        <v>16809.939999999999</v>
      </c>
      <c r="X308" s="2">
        <v>3444</v>
      </c>
      <c r="Y308" s="2">
        <v>3648</v>
      </c>
      <c r="Z308">
        <v>0</v>
      </c>
      <c r="AA308">
        <v>0</v>
      </c>
      <c r="AB308" s="2">
        <v>36658.47</v>
      </c>
      <c r="AC308">
        <v>300</v>
      </c>
      <c r="AD308">
        <v>0</v>
      </c>
      <c r="AE308">
        <v>0</v>
      </c>
      <c r="AF308">
        <v>0</v>
      </c>
      <c r="AG308">
        <v>25</v>
      </c>
      <c r="AH308">
        <f t="shared" si="4"/>
        <v>0</v>
      </c>
      <c r="AI308">
        <v>0</v>
      </c>
      <c r="AJ308">
        <v>0</v>
      </c>
      <c r="AK308">
        <v>0</v>
      </c>
      <c r="AL308">
        <v>0</v>
      </c>
      <c r="AM308" s="2">
        <v>60885.41</v>
      </c>
      <c r="AN308" s="2">
        <v>59114.59</v>
      </c>
      <c r="AO308">
        <v>0</v>
      </c>
      <c r="AP308" t="s">
        <v>45</v>
      </c>
      <c r="AQ308" t="s">
        <v>46</v>
      </c>
      <c r="AR308" t="s">
        <v>46</v>
      </c>
    </row>
    <row r="309" spans="1:44">
      <c r="A309" t="s">
        <v>1444</v>
      </c>
      <c r="B309" t="s">
        <v>1445</v>
      </c>
      <c r="C309" t="s">
        <v>1446</v>
      </c>
      <c r="D309" t="s">
        <v>1447</v>
      </c>
      <c r="E309">
        <v>37527</v>
      </c>
      <c r="F309" t="s">
        <v>40</v>
      </c>
      <c r="G309" t="s">
        <v>1329</v>
      </c>
      <c r="H309" t="s">
        <v>1334</v>
      </c>
      <c r="I309" s="1" t="s">
        <v>43</v>
      </c>
      <c r="J309" t="s">
        <v>44</v>
      </c>
      <c r="K309" s="1">
        <v>200019603919425</v>
      </c>
      <c r="L309" s="2">
        <v>22000</v>
      </c>
      <c r="M309" s="2">
        <v>22000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631.4</v>
      </c>
      <c r="Y309">
        <v>668.8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25</v>
      </c>
      <c r="AH309">
        <f t="shared" si="4"/>
        <v>300</v>
      </c>
      <c r="AI309">
        <v>0</v>
      </c>
      <c r="AJ309">
        <v>0</v>
      </c>
      <c r="AK309">
        <v>0</v>
      </c>
      <c r="AL309">
        <v>0</v>
      </c>
      <c r="AM309" s="2">
        <v>1325.2</v>
      </c>
      <c r="AN309" s="2">
        <v>20674.8</v>
      </c>
      <c r="AO309">
        <v>0</v>
      </c>
      <c r="AP309" t="s">
        <v>45</v>
      </c>
      <c r="AQ309" t="s">
        <v>46</v>
      </c>
      <c r="AR309" t="s">
        <v>46</v>
      </c>
    </row>
    <row r="310" spans="1:44">
      <c r="A310" t="s">
        <v>1448</v>
      </c>
      <c r="B310" t="s">
        <v>410</v>
      </c>
      <c r="C310" t="s">
        <v>1449</v>
      </c>
      <c r="D310" t="s">
        <v>1450</v>
      </c>
      <c r="E310">
        <v>37855</v>
      </c>
      <c r="F310" t="s">
        <v>40</v>
      </c>
      <c r="G310" t="s">
        <v>1329</v>
      </c>
      <c r="H310" t="s">
        <v>42</v>
      </c>
      <c r="I310" t="s">
        <v>43</v>
      </c>
      <c r="J310" t="s">
        <v>44</v>
      </c>
      <c r="K310" s="1">
        <v>200019604546412</v>
      </c>
      <c r="L310" s="2">
        <v>25000</v>
      </c>
      <c r="M310" s="2">
        <v>25000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717.5</v>
      </c>
      <c r="Y310">
        <v>760</v>
      </c>
      <c r="Z310">
        <v>0</v>
      </c>
      <c r="AA310">
        <v>0</v>
      </c>
      <c r="AB310" s="2">
        <v>12249.16</v>
      </c>
      <c r="AC310">
        <v>0</v>
      </c>
      <c r="AD310">
        <v>0</v>
      </c>
      <c r="AE310">
        <v>0</v>
      </c>
      <c r="AF310">
        <v>0</v>
      </c>
      <c r="AG310">
        <v>25</v>
      </c>
      <c r="AH310">
        <f t="shared" si="4"/>
        <v>0</v>
      </c>
      <c r="AI310">
        <v>0</v>
      </c>
      <c r="AJ310">
        <v>0</v>
      </c>
      <c r="AK310">
        <v>0</v>
      </c>
      <c r="AL310">
        <v>0</v>
      </c>
      <c r="AM310" s="2">
        <v>13751.66</v>
      </c>
      <c r="AN310" s="2">
        <v>11248.34</v>
      </c>
      <c r="AO310">
        <v>0</v>
      </c>
      <c r="AP310" t="s">
        <v>45</v>
      </c>
      <c r="AQ310" t="s">
        <v>46</v>
      </c>
      <c r="AR310" t="s">
        <v>46</v>
      </c>
    </row>
    <row r="311" spans="1:44">
      <c r="A311" t="s">
        <v>1451</v>
      </c>
      <c r="B311" t="s">
        <v>1452</v>
      </c>
      <c r="C311" t="s">
        <v>572</v>
      </c>
      <c r="D311" t="s">
        <v>1453</v>
      </c>
      <c r="E311">
        <v>37363</v>
      </c>
      <c r="F311" t="s">
        <v>40</v>
      </c>
      <c r="G311" t="s">
        <v>1329</v>
      </c>
      <c r="H311" t="s">
        <v>42</v>
      </c>
      <c r="I311" t="s">
        <v>43</v>
      </c>
      <c r="J311" t="s">
        <v>44</v>
      </c>
      <c r="K311" s="1">
        <v>200019603534444</v>
      </c>
      <c r="L311" s="2">
        <v>28000</v>
      </c>
      <c r="M311" s="2">
        <v>28000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803.6</v>
      </c>
      <c r="Y311">
        <v>851.2</v>
      </c>
      <c r="Z311">
        <v>0</v>
      </c>
      <c r="AA311">
        <v>0</v>
      </c>
      <c r="AB311" s="2">
        <v>14787.68</v>
      </c>
      <c r="AC311">
        <v>100</v>
      </c>
      <c r="AD311">
        <v>0</v>
      </c>
      <c r="AE311">
        <v>0</v>
      </c>
      <c r="AF311">
        <v>513.29999999999995</v>
      </c>
      <c r="AG311">
        <v>25</v>
      </c>
      <c r="AH311">
        <f t="shared" si="4"/>
        <v>0</v>
      </c>
      <c r="AI311">
        <v>0</v>
      </c>
      <c r="AJ311">
        <v>0</v>
      </c>
      <c r="AK311">
        <v>0</v>
      </c>
      <c r="AL311">
        <v>0</v>
      </c>
      <c r="AM311" s="2">
        <v>17080.78</v>
      </c>
      <c r="AN311" s="2">
        <v>10919.22</v>
      </c>
      <c r="AO311">
        <v>0</v>
      </c>
      <c r="AP311" t="s">
        <v>45</v>
      </c>
      <c r="AQ311" t="s">
        <v>46</v>
      </c>
      <c r="AR311" t="s">
        <v>46</v>
      </c>
    </row>
    <row r="312" spans="1:44">
      <c r="A312" t="s">
        <v>1454</v>
      </c>
      <c r="B312" t="s">
        <v>1455</v>
      </c>
      <c r="C312" t="s">
        <v>1456</v>
      </c>
      <c r="D312" t="s">
        <v>1457</v>
      </c>
      <c r="E312">
        <v>37361</v>
      </c>
      <c r="F312" t="s">
        <v>40</v>
      </c>
      <c r="G312" t="s">
        <v>1329</v>
      </c>
      <c r="H312" t="s">
        <v>1458</v>
      </c>
      <c r="I312" t="s">
        <v>43</v>
      </c>
      <c r="J312" t="s">
        <v>44</v>
      </c>
      <c r="K312" s="1">
        <v>200019603543763</v>
      </c>
      <c r="L312" s="2">
        <v>25000</v>
      </c>
      <c r="M312" s="2">
        <v>25000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717.5</v>
      </c>
      <c r="Y312">
        <v>760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25</v>
      </c>
      <c r="AH312">
        <f t="shared" si="4"/>
        <v>613.29999999999995</v>
      </c>
      <c r="AI312">
        <v>0</v>
      </c>
      <c r="AJ312">
        <v>0</v>
      </c>
      <c r="AK312">
        <v>0</v>
      </c>
      <c r="AL312">
        <v>0</v>
      </c>
      <c r="AM312" s="2">
        <v>1502.5</v>
      </c>
      <c r="AN312" s="2">
        <v>23497.5</v>
      </c>
      <c r="AO312">
        <v>0</v>
      </c>
      <c r="AP312" t="s">
        <v>45</v>
      </c>
      <c r="AQ312" t="s">
        <v>46</v>
      </c>
      <c r="AR312" t="s">
        <v>46</v>
      </c>
    </row>
    <row r="313" spans="1:44">
      <c r="A313" t="s">
        <v>1459</v>
      </c>
      <c r="B313" t="s">
        <v>1460</v>
      </c>
      <c r="C313" t="s">
        <v>1461</v>
      </c>
      <c r="D313" t="s">
        <v>1462</v>
      </c>
      <c r="E313">
        <v>40152</v>
      </c>
      <c r="F313" t="s">
        <v>40</v>
      </c>
      <c r="G313" t="s">
        <v>1329</v>
      </c>
      <c r="H313" t="s">
        <v>42</v>
      </c>
      <c r="I313" t="s">
        <v>43</v>
      </c>
      <c r="J313" t="s">
        <v>44</v>
      </c>
      <c r="K313" s="1">
        <v>200019607520990</v>
      </c>
      <c r="L313" s="2">
        <v>25000</v>
      </c>
      <c r="M313" s="2">
        <v>25000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717.5</v>
      </c>
      <c r="Y313">
        <v>760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25</v>
      </c>
      <c r="AH313">
        <f t="shared" si="4"/>
        <v>0</v>
      </c>
      <c r="AI313">
        <v>0</v>
      </c>
      <c r="AJ313">
        <v>0</v>
      </c>
      <c r="AK313">
        <v>0</v>
      </c>
      <c r="AL313">
        <v>0</v>
      </c>
      <c r="AM313" s="2">
        <v>1502.5</v>
      </c>
      <c r="AN313" s="2">
        <v>23497.5</v>
      </c>
      <c r="AO313">
        <v>0</v>
      </c>
      <c r="AP313" t="s">
        <v>45</v>
      </c>
      <c r="AQ313" t="s">
        <v>301</v>
      </c>
      <c r="AR313" t="s">
        <v>46</v>
      </c>
    </row>
    <row r="314" spans="1:44">
      <c r="A314" t="s">
        <v>1463</v>
      </c>
      <c r="B314" t="s">
        <v>1464</v>
      </c>
      <c r="C314" t="s">
        <v>1465</v>
      </c>
      <c r="D314" t="s">
        <v>1466</v>
      </c>
      <c r="E314">
        <v>40598</v>
      </c>
      <c r="F314" t="s">
        <v>40</v>
      </c>
      <c r="G314" t="s">
        <v>1329</v>
      </c>
      <c r="H314" t="s">
        <v>42</v>
      </c>
      <c r="I314" s="1" t="s">
        <v>43</v>
      </c>
      <c r="J314" t="s">
        <v>44</v>
      </c>
      <c r="K314">
        <v>200019608193954</v>
      </c>
      <c r="L314" s="2">
        <v>25000</v>
      </c>
      <c r="M314" s="2">
        <v>25000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717.5</v>
      </c>
      <c r="Y314">
        <v>760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25</v>
      </c>
      <c r="AH314">
        <f t="shared" si="4"/>
        <v>0</v>
      </c>
      <c r="AI314">
        <v>0</v>
      </c>
      <c r="AJ314">
        <v>0</v>
      </c>
      <c r="AK314">
        <v>0</v>
      </c>
      <c r="AL314">
        <v>0</v>
      </c>
      <c r="AM314" s="2">
        <v>1502.5</v>
      </c>
      <c r="AN314" s="2">
        <v>23497.5</v>
      </c>
      <c r="AO314">
        <v>0</v>
      </c>
      <c r="AP314" t="s">
        <v>45</v>
      </c>
      <c r="AQ314" t="s">
        <v>225</v>
      </c>
      <c r="AR314" t="s">
        <v>46</v>
      </c>
    </row>
    <row r="315" spans="1:44">
      <c r="A315" t="s">
        <v>1467</v>
      </c>
      <c r="B315" t="s">
        <v>1468</v>
      </c>
      <c r="C315" t="s">
        <v>1469</v>
      </c>
      <c r="D315" t="s">
        <v>1470</v>
      </c>
      <c r="E315">
        <v>35152</v>
      </c>
      <c r="F315" t="s">
        <v>40</v>
      </c>
      <c r="G315" t="s">
        <v>1329</v>
      </c>
      <c r="H315" t="s">
        <v>1195</v>
      </c>
      <c r="I315" t="s">
        <v>43</v>
      </c>
      <c r="J315" t="s">
        <v>44</v>
      </c>
      <c r="K315">
        <v>200019603534448</v>
      </c>
      <c r="L315" s="2">
        <v>30000</v>
      </c>
      <c r="M315" s="2">
        <v>30000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861</v>
      </c>
      <c r="Y315">
        <v>912</v>
      </c>
      <c r="Z315">
        <v>0</v>
      </c>
      <c r="AA315">
        <v>0</v>
      </c>
      <c r="AB315" s="2">
        <v>4408.8900000000003</v>
      </c>
      <c r="AC315">
        <v>0</v>
      </c>
      <c r="AD315">
        <v>0</v>
      </c>
      <c r="AE315">
        <v>0</v>
      </c>
      <c r="AF315">
        <v>0</v>
      </c>
      <c r="AG315">
        <v>25</v>
      </c>
      <c r="AH315">
        <f t="shared" si="4"/>
        <v>0</v>
      </c>
      <c r="AI315">
        <v>0</v>
      </c>
      <c r="AJ315">
        <v>0</v>
      </c>
      <c r="AK315">
        <v>0</v>
      </c>
      <c r="AL315">
        <v>0</v>
      </c>
      <c r="AM315" s="2">
        <v>6206.89</v>
      </c>
      <c r="AN315" s="2">
        <v>23793.11</v>
      </c>
      <c r="AO315">
        <v>0</v>
      </c>
      <c r="AP315" t="s">
        <v>45</v>
      </c>
      <c r="AQ315" t="s">
        <v>46</v>
      </c>
      <c r="AR315" t="s">
        <v>46</v>
      </c>
    </row>
    <row r="316" spans="1:44">
      <c r="A316" t="s">
        <v>1471</v>
      </c>
      <c r="B316" t="s">
        <v>1472</v>
      </c>
      <c r="C316" t="s">
        <v>1473</v>
      </c>
      <c r="D316" t="s">
        <v>1474</v>
      </c>
      <c r="E316">
        <v>37788</v>
      </c>
      <c r="F316" t="s">
        <v>40</v>
      </c>
      <c r="G316" t="s">
        <v>1329</v>
      </c>
      <c r="H316" t="s">
        <v>42</v>
      </c>
      <c r="I316" s="1" t="s">
        <v>43</v>
      </c>
      <c r="J316" t="s">
        <v>44</v>
      </c>
      <c r="K316" s="1">
        <v>200019604431036</v>
      </c>
      <c r="L316" s="2">
        <v>15000</v>
      </c>
      <c r="M316" s="2">
        <v>15000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430.5</v>
      </c>
      <c r="Y316">
        <v>456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25</v>
      </c>
      <c r="AH316">
        <f t="shared" si="4"/>
        <v>0</v>
      </c>
      <c r="AI316">
        <v>0</v>
      </c>
      <c r="AJ316">
        <v>0</v>
      </c>
      <c r="AK316">
        <v>0</v>
      </c>
      <c r="AL316">
        <v>0</v>
      </c>
      <c r="AM316">
        <v>911.5</v>
      </c>
      <c r="AN316" s="2">
        <v>14088.5</v>
      </c>
      <c r="AO316">
        <v>0</v>
      </c>
      <c r="AP316" t="s">
        <v>45</v>
      </c>
      <c r="AQ316" t="s">
        <v>46</v>
      </c>
      <c r="AR316" t="s">
        <v>46</v>
      </c>
    </row>
    <row r="317" spans="1:44">
      <c r="A317" t="s">
        <v>1475</v>
      </c>
      <c r="B317" t="s">
        <v>1476</v>
      </c>
      <c r="C317" t="s">
        <v>1477</v>
      </c>
      <c r="D317" t="s">
        <v>1478</v>
      </c>
      <c r="E317">
        <v>37511</v>
      </c>
      <c r="F317" t="s">
        <v>40</v>
      </c>
      <c r="G317" t="s">
        <v>1329</v>
      </c>
      <c r="H317" t="s">
        <v>42</v>
      </c>
      <c r="I317" t="s">
        <v>43</v>
      </c>
      <c r="J317" t="s">
        <v>44</v>
      </c>
      <c r="K317">
        <v>200019606728151</v>
      </c>
      <c r="L317" s="2">
        <v>20000</v>
      </c>
      <c r="M317" s="2">
        <v>20000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574</v>
      </c>
      <c r="Y317">
        <v>608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25</v>
      </c>
      <c r="AH317">
        <f t="shared" si="4"/>
        <v>0</v>
      </c>
      <c r="AI317">
        <v>0</v>
      </c>
      <c r="AJ317">
        <v>0</v>
      </c>
      <c r="AK317">
        <v>0</v>
      </c>
      <c r="AL317">
        <v>0</v>
      </c>
      <c r="AM317" s="2">
        <v>1207</v>
      </c>
      <c r="AN317" s="2">
        <v>18793</v>
      </c>
      <c r="AO317">
        <v>0</v>
      </c>
      <c r="AP317" t="s">
        <v>45</v>
      </c>
      <c r="AQ317" t="s">
        <v>237</v>
      </c>
      <c r="AR317" t="s">
        <v>46</v>
      </c>
    </row>
    <row r="318" spans="1:44">
      <c r="A318" t="s">
        <v>1479</v>
      </c>
      <c r="B318" t="s">
        <v>1480</v>
      </c>
      <c r="C318" t="s">
        <v>1481</v>
      </c>
      <c r="D318" t="s">
        <v>1482</v>
      </c>
      <c r="E318">
        <v>40402</v>
      </c>
      <c r="F318" t="s">
        <v>40</v>
      </c>
      <c r="G318" t="s">
        <v>1329</v>
      </c>
      <c r="H318" t="s">
        <v>51</v>
      </c>
      <c r="I318" s="1" t="s">
        <v>43</v>
      </c>
      <c r="J318" t="s">
        <v>44</v>
      </c>
      <c r="K318" s="1">
        <v>200019607781279</v>
      </c>
      <c r="L318" s="2">
        <v>30000</v>
      </c>
      <c r="M318" s="2">
        <v>30000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861</v>
      </c>
      <c r="Y318">
        <v>912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25</v>
      </c>
      <c r="AH318">
        <f t="shared" si="4"/>
        <v>0</v>
      </c>
      <c r="AI318">
        <v>0</v>
      </c>
      <c r="AJ318">
        <v>0</v>
      </c>
      <c r="AK318">
        <v>0</v>
      </c>
      <c r="AL318">
        <v>0</v>
      </c>
      <c r="AM318" s="2">
        <v>1798</v>
      </c>
      <c r="AN318" s="2">
        <v>28202</v>
      </c>
      <c r="AO318">
        <v>0</v>
      </c>
      <c r="AP318" t="s">
        <v>45</v>
      </c>
      <c r="AQ318" t="s">
        <v>301</v>
      </c>
      <c r="AR318" t="s">
        <v>46</v>
      </c>
    </row>
    <row r="319" spans="1:44">
      <c r="A319" t="s">
        <v>1483</v>
      </c>
      <c r="B319" t="s">
        <v>1480</v>
      </c>
      <c r="C319" t="s">
        <v>1484</v>
      </c>
      <c r="D319" t="s">
        <v>1485</v>
      </c>
      <c r="E319">
        <v>5525</v>
      </c>
      <c r="F319" t="s">
        <v>40</v>
      </c>
      <c r="G319" t="s">
        <v>1329</v>
      </c>
      <c r="H319" t="s">
        <v>1458</v>
      </c>
      <c r="I319" s="1" t="s">
        <v>43</v>
      </c>
      <c r="J319" t="s">
        <v>44</v>
      </c>
      <c r="K319">
        <v>200013200258645</v>
      </c>
      <c r="L319" s="2">
        <v>25000</v>
      </c>
      <c r="M319" s="2">
        <v>25000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717.5</v>
      </c>
      <c r="Y319">
        <v>760</v>
      </c>
      <c r="Z319">
        <v>0</v>
      </c>
      <c r="AA319">
        <v>0</v>
      </c>
      <c r="AB319" s="2">
        <v>9104.7099999999991</v>
      </c>
      <c r="AC319">
        <v>100</v>
      </c>
      <c r="AD319">
        <v>0</v>
      </c>
      <c r="AE319">
        <v>0</v>
      </c>
      <c r="AF319" s="2">
        <v>3274.5</v>
      </c>
      <c r="AG319">
        <v>25</v>
      </c>
      <c r="AH319">
        <f t="shared" si="4"/>
        <v>0</v>
      </c>
      <c r="AI319">
        <v>0</v>
      </c>
      <c r="AJ319">
        <v>0</v>
      </c>
      <c r="AK319">
        <v>0</v>
      </c>
      <c r="AL319">
        <v>0</v>
      </c>
      <c r="AM319" s="2">
        <v>13981.71</v>
      </c>
      <c r="AN319" s="2">
        <v>11018.29</v>
      </c>
      <c r="AO319">
        <v>0</v>
      </c>
      <c r="AP319" t="s">
        <v>45</v>
      </c>
      <c r="AQ319" t="s">
        <v>46</v>
      </c>
      <c r="AR319" t="s">
        <v>46</v>
      </c>
    </row>
    <row r="320" spans="1:44">
      <c r="A320" t="s">
        <v>1486</v>
      </c>
      <c r="B320" t="s">
        <v>1487</v>
      </c>
      <c r="C320" t="s">
        <v>1488</v>
      </c>
      <c r="D320" t="s">
        <v>1489</v>
      </c>
      <c r="E320">
        <v>37858</v>
      </c>
      <c r="F320" t="s">
        <v>40</v>
      </c>
      <c r="G320" t="s">
        <v>1329</v>
      </c>
      <c r="H320" t="s">
        <v>42</v>
      </c>
      <c r="I320" t="s">
        <v>43</v>
      </c>
      <c r="J320" t="s">
        <v>44</v>
      </c>
      <c r="K320" s="1">
        <v>200019604546414</v>
      </c>
      <c r="L320" s="2">
        <v>25000</v>
      </c>
      <c r="M320" s="2">
        <v>25000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717.5</v>
      </c>
      <c r="Y320">
        <v>760</v>
      </c>
      <c r="Z320">
        <v>0</v>
      </c>
      <c r="AA320">
        <v>0</v>
      </c>
      <c r="AB320" s="2">
        <v>2000</v>
      </c>
      <c r="AC320">
        <v>0</v>
      </c>
      <c r="AD320">
        <v>0</v>
      </c>
      <c r="AE320">
        <v>0</v>
      </c>
      <c r="AF320">
        <v>0</v>
      </c>
      <c r="AG320">
        <v>25</v>
      </c>
      <c r="AH320">
        <f t="shared" si="4"/>
        <v>3374.5</v>
      </c>
      <c r="AI320">
        <v>0</v>
      </c>
      <c r="AJ320">
        <v>0</v>
      </c>
      <c r="AK320">
        <v>0</v>
      </c>
      <c r="AL320">
        <v>0</v>
      </c>
      <c r="AM320" s="2">
        <v>3502.5</v>
      </c>
      <c r="AN320" s="2">
        <v>21497.5</v>
      </c>
      <c r="AO320">
        <v>0</v>
      </c>
      <c r="AP320" t="s">
        <v>45</v>
      </c>
      <c r="AQ320" t="s">
        <v>46</v>
      </c>
      <c r="AR320" t="s">
        <v>46</v>
      </c>
    </row>
    <row r="321" spans="1:44">
      <c r="A321" t="s">
        <v>1490</v>
      </c>
      <c r="B321" t="s">
        <v>1136</v>
      </c>
      <c r="C321" t="s">
        <v>1491</v>
      </c>
      <c r="D321" t="s">
        <v>1492</v>
      </c>
      <c r="E321">
        <v>37645</v>
      </c>
      <c r="F321" t="s">
        <v>40</v>
      </c>
      <c r="G321" t="s">
        <v>1329</v>
      </c>
      <c r="H321" t="s">
        <v>1458</v>
      </c>
      <c r="I321" t="s">
        <v>43</v>
      </c>
      <c r="J321" t="s">
        <v>44</v>
      </c>
      <c r="K321">
        <v>200019604094994</v>
      </c>
      <c r="L321" s="2">
        <v>25000</v>
      </c>
      <c r="M321" s="2">
        <v>25000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717.5</v>
      </c>
      <c r="Y321">
        <v>760</v>
      </c>
      <c r="Z321">
        <v>0</v>
      </c>
      <c r="AA321">
        <v>0</v>
      </c>
      <c r="AB321" s="2">
        <v>19510.95</v>
      </c>
      <c r="AC321">
        <v>0</v>
      </c>
      <c r="AD321">
        <v>0</v>
      </c>
      <c r="AE321">
        <v>0</v>
      </c>
      <c r="AF321">
        <v>277.3</v>
      </c>
      <c r="AG321">
        <v>25</v>
      </c>
      <c r="AH321">
        <f t="shared" si="4"/>
        <v>0</v>
      </c>
      <c r="AI321">
        <v>0</v>
      </c>
      <c r="AJ321">
        <v>0</v>
      </c>
      <c r="AK321">
        <v>0</v>
      </c>
      <c r="AL321">
        <v>0</v>
      </c>
      <c r="AM321" s="2">
        <v>21290.75</v>
      </c>
      <c r="AN321" s="2">
        <v>3709.25</v>
      </c>
      <c r="AO321">
        <v>0</v>
      </c>
      <c r="AP321" t="s">
        <v>45</v>
      </c>
      <c r="AQ321" t="s">
        <v>46</v>
      </c>
      <c r="AR321" t="s">
        <v>46</v>
      </c>
    </row>
    <row r="322" spans="1:44">
      <c r="A322" t="s">
        <v>1493</v>
      </c>
      <c r="B322" t="s">
        <v>1136</v>
      </c>
      <c r="C322" t="s">
        <v>1494</v>
      </c>
      <c r="D322" t="s">
        <v>1495</v>
      </c>
      <c r="E322">
        <v>36500</v>
      </c>
      <c r="F322" t="s">
        <v>40</v>
      </c>
      <c r="G322" t="s">
        <v>1329</v>
      </c>
      <c r="H322" t="s">
        <v>1458</v>
      </c>
      <c r="I322" s="1" t="s">
        <v>43</v>
      </c>
      <c r="J322" t="s">
        <v>44</v>
      </c>
      <c r="K322">
        <v>200019604094988</v>
      </c>
      <c r="L322" s="2">
        <v>22000</v>
      </c>
      <c r="M322" s="2">
        <v>22000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631.4</v>
      </c>
      <c r="Y322">
        <v>668.8</v>
      </c>
      <c r="Z322">
        <v>0</v>
      </c>
      <c r="AA322">
        <v>0</v>
      </c>
      <c r="AB322" s="2">
        <v>11115.61</v>
      </c>
      <c r="AC322">
        <v>0</v>
      </c>
      <c r="AD322">
        <v>0</v>
      </c>
      <c r="AE322">
        <v>0</v>
      </c>
      <c r="AF322">
        <v>0</v>
      </c>
      <c r="AG322">
        <v>25</v>
      </c>
      <c r="AH322">
        <f t="shared" si="4"/>
        <v>277.3</v>
      </c>
      <c r="AI322">
        <v>0</v>
      </c>
      <c r="AJ322">
        <v>0</v>
      </c>
      <c r="AK322">
        <v>0</v>
      </c>
      <c r="AL322">
        <v>0</v>
      </c>
      <c r="AM322" s="2">
        <v>12440.81</v>
      </c>
      <c r="AN322" s="2">
        <v>9559.19</v>
      </c>
      <c r="AO322">
        <v>0</v>
      </c>
      <c r="AP322" t="s">
        <v>45</v>
      </c>
      <c r="AQ322" t="s">
        <v>46</v>
      </c>
      <c r="AR322" t="s">
        <v>46</v>
      </c>
    </row>
    <row r="323" spans="1:44">
      <c r="A323" t="s">
        <v>1496</v>
      </c>
      <c r="B323" t="s">
        <v>1497</v>
      </c>
      <c r="C323" t="s">
        <v>1498</v>
      </c>
      <c r="D323" t="s">
        <v>1499</v>
      </c>
      <c r="E323">
        <v>37698</v>
      </c>
      <c r="F323" t="s">
        <v>40</v>
      </c>
      <c r="G323" t="s">
        <v>1329</v>
      </c>
      <c r="H323" t="s">
        <v>42</v>
      </c>
      <c r="I323" t="s">
        <v>43</v>
      </c>
      <c r="J323" t="s">
        <v>44</v>
      </c>
      <c r="K323">
        <v>200019604271024</v>
      </c>
      <c r="L323" s="2">
        <v>23000</v>
      </c>
      <c r="M323" s="2">
        <v>23000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660.1</v>
      </c>
      <c r="Y323">
        <v>699.2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25</v>
      </c>
      <c r="AH323">
        <f t="shared" ref="AH323:AH386" si="5">AC322+AF322</f>
        <v>0</v>
      </c>
      <c r="AI323">
        <v>0</v>
      </c>
      <c r="AJ323">
        <v>0</v>
      </c>
      <c r="AK323">
        <v>0</v>
      </c>
      <c r="AL323">
        <v>0</v>
      </c>
      <c r="AM323" s="2">
        <v>1384.3</v>
      </c>
      <c r="AN323" s="2">
        <v>21615.7</v>
      </c>
      <c r="AO323">
        <v>0</v>
      </c>
      <c r="AP323" t="s">
        <v>45</v>
      </c>
      <c r="AQ323" t="s">
        <v>622</v>
      </c>
      <c r="AR323" t="s">
        <v>46</v>
      </c>
    </row>
    <row r="324" spans="1:44">
      <c r="A324" t="s">
        <v>1500</v>
      </c>
      <c r="B324" t="s">
        <v>1501</v>
      </c>
      <c r="C324" t="s">
        <v>1502</v>
      </c>
      <c r="D324" t="s">
        <v>1503</v>
      </c>
      <c r="E324">
        <v>37489</v>
      </c>
      <c r="F324" t="s">
        <v>40</v>
      </c>
      <c r="G324" t="s">
        <v>1329</v>
      </c>
      <c r="H324" t="s">
        <v>57</v>
      </c>
      <c r="I324" s="1" t="s">
        <v>43</v>
      </c>
      <c r="J324" t="s">
        <v>44</v>
      </c>
      <c r="K324">
        <v>200019603822554</v>
      </c>
      <c r="L324" s="2">
        <v>50000</v>
      </c>
      <c r="M324" s="2">
        <v>50000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2">
        <v>1854</v>
      </c>
      <c r="X324" s="2">
        <v>1435</v>
      </c>
      <c r="Y324" s="2">
        <v>1520</v>
      </c>
      <c r="Z324">
        <v>0</v>
      </c>
      <c r="AA324">
        <v>0</v>
      </c>
      <c r="AB324" s="2">
        <v>14300.04</v>
      </c>
      <c r="AC324">
        <v>50</v>
      </c>
      <c r="AD324">
        <v>0</v>
      </c>
      <c r="AE324">
        <v>0</v>
      </c>
      <c r="AF324">
        <v>0</v>
      </c>
      <c r="AG324">
        <v>25</v>
      </c>
      <c r="AH324">
        <f t="shared" si="5"/>
        <v>0</v>
      </c>
      <c r="AI324">
        <v>0</v>
      </c>
      <c r="AJ324">
        <v>0</v>
      </c>
      <c r="AK324">
        <v>0</v>
      </c>
      <c r="AL324">
        <v>0</v>
      </c>
      <c r="AM324" s="2">
        <v>19184.04</v>
      </c>
      <c r="AN324" s="2">
        <v>30815.96</v>
      </c>
      <c r="AO324">
        <v>0</v>
      </c>
      <c r="AP324" t="s">
        <v>52</v>
      </c>
      <c r="AQ324" t="s">
        <v>46</v>
      </c>
      <c r="AR324" t="s">
        <v>46</v>
      </c>
    </row>
    <row r="325" spans="1:44">
      <c r="A325" t="s">
        <v>1504</v>
      </c>
      <c r="B325" t="s">
        <v>1505</v>
      </c>
      <c r="C325" t="s">
        <v>1506</v>
      </c>
      <c r="D325" t="s">
        <v>1507</v>
      </c>
      <c r="E325">
        <v>37655</v>
      </c>
      <c r="F325" t="s">
        <v>40</v>
      </c>
      <c r="G325" t="s">
        <v>1329</v>
      </c>
      <c r="H325" t="s">
        <v>1373</v>
      </c>
      <c r="I325" t="s">
        <v>43</v>
      </c>
      <c r="J325" t="s">
        <v>44</v>
      </c>
      <c r="K325">
        <v>200019604271025</v>
      </c>
      <c r="L325" s="2">
        <v>15000</v>
      </c>
      <c r="M325" s="2">
        <v>15000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430.5</v>
      </c>
      <c r="Y325">
        <v>456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25</v>
      </c>
      <c r="AH325">
        <f t="shared" si="5"/>
        <v>50</v>
      </c>
      <c r="AI325">
        <v>0</v>
      </c>
      <c r="AJ325">
        <v>0</v>
      </c>
      <c r="AK325">
        <v>0</v>
      </c>
      <c r="AL325">
        <v>0</v>
      </c>
      <c r="AM325">
        <v>911.5</v>
      </c>
      <c r="AN325" s="2">
        <v>14088.5</v>
      </c>
      <c r="AO325">
        <v>0</v>
      </c>
      <c r="AP325" t="s">
        <v>52</v>
      </c>
      <c r="AQ325" t="s">
        <v>46</v>
      </c>
      <c r="AR325" t="s">
        <v>46</v>
      </c>
    </row>
    <row r="326" spans="1:44">
      <c r="A326" t="s">
        <v>1508</v>
      </c>
      <c r="B326" t="s">
        <v>1509</v>
      </c>
      <c r="C326" t="s">
        <v>1510</v>
      </c>
      <c r="D326" t="s">
        <v>1511</v>
      </c>
      <c r="E326">
        <v>39305</v>
      </c>
      <c r="F326" t="s">
        <v>40</v>
      </c>
      <c r="G326" t="s">
        <v>1329</v>
      </c>
      <c r="H326" t="s">
        <v>42</v>
      </c>
      <c r="I326" t="s">
        <v>43</v>
      </c>
      <c r="J326" t="s">
        <v>44</v>
      </c>
      <c r="K326" s="1">
        <v>200019606410997</v>
      </c>
      <c r="L326" s="2">
        <v>20000</v>
      </c>
      <c r="M326" s="2">
        <v>20000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574</v>
      </c>
      <c r="Y326">
        <v>608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25</v>
      </c>
      <c r="AH326">
        <f t="shared" si="5"/>
        <v>0</v>
      </c>
      <c r="AI326">
        <v>0</v>
      </c>
      <c r="AJ326">
        <v>0</v>
      </c>
      <c r="AK326">
        <v>0</v>
      </c>
      <c r="AL326">
        <v>0</v>
      </c>
      <c r="AM326" s="2">
        <v>1207</v>
      </c>
      <c r="AN326" s="2">
        <v>18793</v>
      </c>
      <c r="AO326">
        <v>0</v>
      </c>
      <c r="AP326" t="s">
        <v>45</v>
      </c>
      <c r="AQ326" t="s">
        <v>709</v>
      </c>
      <c r="AR326" t="s">
        <v>46</v>
      </c>
    </row>
    <row r="327" spans="1:44">
      <c r="A327" t="s">
        <v>1512</v>
      </c>
      <c r="B327" t="s">
        <v>1513</v>
      </c>
      <c r="C327" t="s">
        <v>898</v>
      </c>
      <c r="D327" t="s">
        <v>1514</v>
      </c>
      <c r="E327">
        <v>34432</v>
      </c>
      <c r="F327" t="s">
        <v>40</v>
      </c>
      <c r="G327" t="s">
        <v>1329</v>
      </c>
      <c r="H327" t="s">
        <v>1334</v>
      </c>
      <c r="I327" t="s">
        <v>43</v>
      </c>
      <c r="J327" t="s">
        <v>44</v>
      </c>
      <c r="K327">
        <v>200019603518899</v>
      </c>
      <c r="L327" s="2">
        <v>24000</v>
      </c>
      <c r="M327" s="2">
        <v>24000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688.8</v>
      </c>
      <c r="Y327">
        <v>729.6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25</v>
      </c>
      <c r="AH327">
        <f t="shared" si="5"/>
        <v>0</v>
      </c>
      <c r="AI327">
        <v>0</v>
      </c>
      <c r="AJ327">
        <v>0</v>
      </c>
      <c r="AK327">
        <v>0</v>
      </c>
      <c r="AL327">
        <v>0</v>
      </c>
      <c r="AM327" s="2">
        <v>1443.4</v>
      </c>
      <c r="AN327" s="2">
        <v>22556.6</v>
      </c>
      <c r="AO327">
        <v>0</v>
      </c>
      <c r="AP327" t="s">
        <v>45</v>
      </c>
      <c r="AQ327" t="s">
        <v>46</v>
      </c>
      <c r="AR327" t="s">
        <v>46</v>
      </c>
    </row>
    <row r="328" spans="1:44">
      <c r="A328" t="s">
        <v>1515</v>
      </c>
      <c r="B328" t="s">
        <v>1513</v>
      </c>
      <c r="C328" t="s">
        <v>1516</v>
      </c>
      <c r="D328" t="s">
        <v>1517</v>
      </c>
      <c r="E328">
        <v>37733</v>
      </c>
      <c r="F328" t="s">
        <v>40</v>
      </c>
      <c r="G328" t="s">
        <v>1329</v>
      </c>
      <c r="H328" t="s">
        <v>42</v>
      </c>
      <c r="I328" t="s">
        <v>43</v>
      </c>
      <c r="J328" t="s">
        <v>44</v>
      </c>
      <c r="K328">
        <v>200019604332147</v>
      </c>
      <c r="L328" s="2">
        <v>25000</v>
      </c>
      <c r="M328" s="2">
        <v>25000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717.5</v>
      </c>
      <c r="Y328">
        <v>760</v>
      </c>
      <c r="Z328">
        <v>0</v>
      </c>
      <c r="AA328">
        <v>0</v>
      </c>
      <c r="AB328" s="2">
        <v>2678.93</v>
      </c>
      <c r="AC328">
        <v>0</v>
      </c>
      <c r="AD328">
        <v>0</v>
      </c>
      <c r="AE328">
        <v>0</v>
      </c>
      <c r="AF328">
        <v>0</v>
      </c>
      <c r="AG328">
        <v>25</v>
      </c>
      <c r="AH328">
        <f t="shared" si="5"/>
        <v>0</v>
      </c>
      <c r="AI328">
        <v>0</v>
      </c>
      <c r="AJ328">
        <v>0</v>
      </c>
      <c r="AK328">
        <v>0</v>
      </c>
      <c r="AL328">
        <v>0</v>
      </c>
      <c r="AM328" s="2">
        <v>4181.43</v>
      </c>
      <c r="AN328" s="2">
        <v>20818.57</v>
      </c>
      <c r="AO328">
        <v>0</v>
      </c>
      <c r="AP328" t="s">
        <v>45</v>
      </c>
      <c r="AQ328" t="s">
        <v>664</v>
      </c>
      <c r="AR328" t="s">
        <v>46</v>
      </c>
    </row>
    <row r="329" spans="1:44">
      <c r="A329" t="s">
        <v>1518</v>
      </c>
      <c r="B329" t="s">
        <v>1519</v>
      </c>
      <c r="C329" t="s">
        <v>1520</v>
      </c>
      <c r="D329" t="s">
        <v>1521</v>
      </c>
      <c r="E329">
        <v>37572</v>
      </c>
      <c r="F329" t="s">
        <v>40</v>
      </c>
      <c r="G329" t="s">
        <v>1329</v>
      </c>
      <c r="H329" t="s">
        <v>1458</v>
      </c>
      <c r="I329" t="s">
        <v>43</v>
      </c>
      <c r="J329" t="s">
        <v>44</v>
      </c>
      <c r="K329" s="1">
        <v>200019604005333</v>
      </c>
      <c r="L329" s="2">
        <v>20000</v>
      </c>
      <c r="M329" s="2">
        <v>20000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574</v>
      </c>
      <c r="Y329">
        <v>608</v>
      </c>
      <c r="Z329">
        <v>0</v>
      </c>
      <c r="AA329">
        <v>0</v>
      </c>
      <c r="AB329" s="2">
        <v>14615.61</v>
      </c>
      <c r="AC329">
        <v>0</v>
      </c>
      <c r="AD329">
        <v>0</v>
      </c>
      <c r="AE329">
        <v>0</v>
      </c>
      <c r="AF329">
        <v>0</v>
      </c>
      <c r="AG329">
        <v>25</v>
      </c>
      <c r="AH329">
        <f t="shared" si="5"/>
        <v>0</v>
      </c>
      <c r="AI329">
        <v>0</v>
      </c>
      <c r="AJ329">
        <v>0</v>
      </c>
      <c r="AK329">
        <v>0</v>
      </c>
      <c r="AL329">
        <v>0</v>
      </c>
      <c r="AM329" s="2">
        <v>15822.61</v>
      </c>
      <c r="AN329" s="2">
        <v>4177.3900000000003</v>
      </c>
      <c r="AO329">
        <v>0</v>
      </c>
      <c r="AP329" t="s">
        <v>45</v>
      </c>
      <c r="AQ329" t="s">
        <v>46</v>
      </c>
      <c r="AR329" t="s">
        <v>46</v>
      </c>
    </row>
    <row r="330" spans="1:44">
      <c r="A330" t="s">
        <v>1522</v>
      </c>
      <c r="B330" t="s">
        <v>1523</v>
      </c>
      <c r="C330" t="s">
        <v>572</v>
      </c>
      <c r="D330" t="s">
        <v>1524</v>
      </c>
      <c r="E330">
        <v>39195</v>
      </c>
      <c r="F330" t="s">
        <v>40</v>
      </c>
      <c r="G330" t="s">
        <v>1329</v>
      </c>
      <c r="H330" t="s">
        <v>42</v>
      </c>
      <c r="I330" t="s">
        <v>43</v>
      </c>
      <c r="J330" t="s">
        <v>44</v>
      </c>
      <c r="K330">
        <v>200019606345462</v>
      </c>
      <c r="L330" s="2">
        <v>25000</v>
      </c>
      <c r="M330" s="2">
        <v>25000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717.5</v>
      </c>
      <c r="Y330">
        <v>760</v>
      </c>
      <c r="Z330">
        <v>0</v>
      </c>
      <c r="AA330">
        <v>0</v>
      </c>
      <c r="AB330" s="2">
        <v>1500</v>
      </c>
      <c r="AC330">
        <v>0</v>
      </c>
      <c r="AD330">
        <v>0</v>
      </c>
      <c r="AE330">
        <v>0</v>
      </c>
      <c r="AF330">
        <v>0</v>
      </c>
      <c r="AG330">
        <v>25</v>
      </c>
      <c r="AH330">
        <f t="shared" si="5"/>
        <v>0</v>
      </c>
      <c r="AI330">
        <v>0</v>
      </c>
      <c r="AJ330">
        <v>0</v>
      </c>
      <c r="AK330">
        <v>0</v>
      </c>
      <c r="AL330">
        <v>0</v>
      </c>
      <c r="AM330" s="2">
        <v>3002.5</v>
      </c>
      <c r="AN330" s="2">
        <v>21997.5</v>
      </c>
      <c r="AO330">
        <v>0</v>
      </c>
      <c r="AP330" t="s">
        <v>45</v>
      </c>
      <c r="AQ330" t="s">
        <v>296</v>
      </c>
      <c r="AR330" t="s">
        <v>46</v>
      </c>
    </row>
    <row r="331" spans="1:44">
      <c r="A331" t="s">
        <v>1525</v>
      </c>
      <c r="B331" t="s">
        <v>1526</v>
      </c>
      <c r="C331" t="s">
        <v>1527</v>
      </c>
      <c r="D331" t="s">
        <v>1528</v>
      </c>
      <c r="E331">
        <v>34480</v>
      </c>
      <c r="F331" t="s">
        <v>40</v>
      </c>
      <c r="G331" t="s">
        <v>1329</v>
      </c>
      <c r="H331" t="s">
        <v>1334</v>
      </c>
      <c r="I331" t="s">
        <v>43</v>
      </c>
      <c r="J331" t="s">
        <v>44</v>
      </c>
      <c r="K331" s="1">
        <v>200019601450991</v>
      </c>
      <c r="L331" s="2">
        <v>25000</v>
      </c>
      <c r="M331" s="2">
        <v>25000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717.5</v>
      </c>
      <c r="Y331">
        <v>760</v>
      </c>
      <c r="Z331">
        <v>0</v>
      </c>
      <c r="AA331">
        <v>0</v>
      </c>
      <c r="AB331" s="2">
        <v>14038.73</v>
      </c>
      <c r="AC331">
        <v>0</v>
      </c>
      <c r="AD331">
        <v>0</v>
      </c>
      <c r="AE331">
        <v>0</v>
      </c>
      <c r="AF331">
        <v>0</v>
      </c>
      <c r="AG331">
        <v>25</v>
      </c>
      <c r="AH331">
        <f t="shared" si="5"/>
        <v>0</v>
      </c>
      <c r="AI331">
        <v>0</v>
      </c>
      <c r="AJ331">
        <v>0</v>
      </c>
      <c r="AK331">
        <v>0</v>
      </c>
      <c r="AL331">
        <v>0</v>
      </c>
      <c r="AM331" s="2">
        <v>15541.23</v>
      </c>
      <c r="AN331" s="2">
        <v>9458.77</v>
      </c>
      <c r="AO331">
        <v>0</v>
      </c>
      <c r="AP331" t="s">
        <v>45</v>
      </c>
      <c r="AQ331" t="s">
        <v>46</v>
      </c>
      <c r="AR331" t="s">
        <v>46</v>
      </c>
    </row>
    <row r="332" spans="1:44">
      <c r="A332" t="s">
        <v>1529</v>
      </c>
      <c r="B332" t="s">
        <v>1530</v>
      </c>
      <c r="C332" t="s">
        <v>1531</v>
      </c>
      <c r="D332" t="s">
        <v>1532</v>
      </c>
      <c r="E332">
        <v>38551</v>
      </c>
      <c r="F332" t="s">
        <v>40</v>
      </c>
      <c r="G332" t="s">
        <v>1329</v>
      </c>
      <c r="H332" t="s">
        <v>42</v>
      </c>
      <c r="I332" t="s">
        <v>43</v>
      </c>
      <c r="J332" t="s">
        <v>44</v>
      </c>
      <c r="K332" s="1">
        <v>200019605483180</v>
      </c>
      <c r="L332" s="2">
        <v>18000</v>
      </c>
      <c r="M332" s="2">
        <v>18000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516.6</v>
      </c>
      <c r="Y332">
        <v>547.20000000000005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25</v>
      </c>
      <c r="AH332">
        <f t="shared" si="5"/>
        <v>0</v>
      </c>
      <c r="AI332">
        <v>0</v>
      </c>
      <c r="AJ332">
        <v>0</v>
      </c>
      <c r="AK332">
        <v>0</v>
      </c>
      <c r="AL332">
        <v>0</v>
      </c>
      <c r="AM332" s="2">
        <v>1088.8</v>
      </c>
      <c r="AN332" s="2">
        <v>16911.2</v>
      </c>
      <c r="AO332">
        <v>0</v>
      </c>
      <c r="AP332" t="s">
        <v>45</v>
      </c>
      <c r="AQ332" t="s">
        <v>1533</v>
      </c>
      <c r="AR332" t="s">
        <v>46</v>
      </c>
    </row>
    <row r="333" spans="1:44">
      <c r="A333" t="s">
        <v>1534</v>
      </c>
      <c r="B333" t="s">
        <v>463</v>
      </c>
      <c r="C333" t="s">
        <v>1535</v>
      </c>
      <c r="D333" t="s">
        <v>1536</v>
      </c>
      <c r="E333">
        <v>39967</v>
      </c>
      <c r="F333" t="s">
        <v>40</v>
      </c>
      <c r="G333" t="s">
        <v>1329</v>
      </c>
      <c r="H333" t="s">
        <v>42</v>
      </c>
      <c r="I333" t="s">
        <v>43</v>
      </c>
      <c r="J333" t="s">
        <v>44</v>
      </c>
      <c r="K333" s="1">
        <v>200019607049366</v>
      </c>
      <c r="L333" s="2">
        <v>20000</v>
      </c>
      <c r="M333" s="2">
        <v>20000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574</v>
      </c>
      <c r="Y333">
        <v>608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25</v>
      </c>
      <c r="AH333">
        <f t="shared" si="5"/>
        <v>0</v>
      </c>
      <c r="AI333">
        <v>0</v>
      </c>
      <c r="AJ333">
        <v>0</v>
      </c>
      <c r="AK333">
        <v>0</v>
      </c>
      <c r="AL333">
        <v>0</v>
      </c>
      <c r="AM333" s="2">
        <v>1207</v>
      </c>
      <c r="AN333" s="2">
        <v>18793</v>
      </c>
      <c r="AO333">
        <v>0</v>
      </c>
      <c r="AP333" t="s">
        <v>45</v>
      </c>
      <c r="AQ333" t="s">
        <v>315</v>
      </c>
      <c r="AR333" t="s">
        <v>46</v>
      </c>
    </row>
    <row r="334" spans="1:44">
      <c r="A334" t="s">
        <v>1537</v>
      </c>
      <c r="B334" t="s">
        <v>1538</v>
      </c>
      <c r="C334" t="s">
        <v>478</v>
      </c>
      <c r="D334" t="s">
        <v>1539</v>
      </c>
      <c r="E334">
        <v>38090</v>
      </c>
      <c r="F334" t="s">
        <v>40</v>
      </c>
      <c r="G334" t="s">
        <v>1329</v>
      </c>
      <c r="H334" t="s">
        <v>1373</v>
      </c>
      <c r="I334" s="1" t="s">
        <v>43</v>
      </c>
      <c r="J334" t="s">
        <v>44</v>
      </c>
      <c r="K334" s="1">
        <v>200019604821573</v>
      </c>
      <c r="L334" s="2">
        <v>35000</v>
      </c>
      <c r="M334" s="2">
        <v>35000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 s="2">
        <v>1004.5</v>
      </c>
      <c r="Y334" s="2">
        <v>1064</v>
      </c>
      <c r="Z334">
        <v>0</v>
      </c>
      <c r="AA334">
        <v>0</v>
      </c>
      <c r="AB334" s="2">
        <v>10074.370000000001</v>
      </c>
      <c r="AC334">
        <v>0</v>
      </c>
      <c r="AD334">
        <v>0</v>
      </c>
      <c r="AE334">
        <v>0</v>
      </c>
      <c r="AF334" s="2">
        <v>2318.6999999999998</v>
      </c>
      <c r="AG334">
        <v>25</v>
      </c>
      <c r="AH334">
        <f t="shared" si="5"/>
        <v>0</v>
      </c>
      <c r="AI334">
        <v>0</v>
      </c>
      <c r="AJ334">
        <v>0</v>
      </c>
      <c r="AK334">
        <v>0</v>
      </c>
      <c r="AL334">
        <v>0</v>
      </c>
      <c r="AM334" s="2">
        <v>14486.57</v>
      </c>
      <c r="AN334" s="2">
        <v>20513.43</v>
      </c>
      <c r="AO334">
        <v>0</v>
      </c>
      <c r="AP334" t="s">
        <v>45</v>
      </c>
      <c r="AQ334" t="s">
        <v>46</v>
      </c>
      <c r="AR334" t="s">
        <v>46</v>
      </c>
    </row>
    <row r="335" spans="1:44">
      <c r="A335" t="s">
        <v>1540</v>
      </c>
      <c r="B335" t="s">
        <v>1541</v>
      </c>
      <c r="C335" t="s">
        <v>1542</v>
      </c>
      <c r="D335" t="s">
        <v>1543</v>
      </c>
      <c r="E335">
        <v>40132</v>
      </c>
      <c r="F335" t="s">
        <v>40</v>
      </c>
      <c r="G335" t="s">
        <v>1329</v>
      </c>
      <c r="H335" t="s">
        <v>42</v>
      </c>
      <c r="I335" t="s">
        <v>43</v>
      </c>
      <c r="J335" t="s">
        <v>44</v>
      </c>
      <c r="K335" s="1">
        <v>200019607390251</v>
      </c>
      <c r="L335" s="2">
        <v>20000</v>
      </c>
      <c r="M335" s="2">
        <v>20000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574</v>
      </c>
      <c r="Y335">
        <v>608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25</v>
      </c>
      <c r="AH335">
        <f t="shared" si="5"/>
        <v>2318.6999999999998</v>
      </c>
      <c r="AI335">
        <v>0</v>
      </c>
      <c r="AJ335">
        <v>0</v>
      </c>
      <c r="AK335">
        <v>0</v>
      </c>
      <c r="AL335">
        <v>0</v>
      </c>
      <c r="AM335" s="2">
        <v>1207</v>
      </c>
      <c r="AN335" s="2">
        <v>18793</v>
      </c>
      <c r="AO335">
        <v>0</v>
      </c>
      <c r="AP335" t="s">
        <v>45</v>
      </c>
      <c r="AQ335" t="s">
        <v>237</v>
      </c>
      <c r="AR335" t="s">
        <v>46</v>
      </c>
    </row>
    <row r="336" spans="1:44">
      <c r="A336" t="s">
        <v>1544</v>
      </c>
      <c r="B336" t="s">
        <v>1545</v>
      </c>
      <c r="C336" t="s">
        <v>577</v>
      </c>
      <c r="D336" t="s">
        <v>1546</v>
      </c>
      <c r="E336">
        <v>39527</v>
      </c>
      <c r="F336" t="s">
        <v>40</v>
      </c>
      <c r="G336" t="s">
        <v>1329</v>
      </c>
      <c r="H336" t="s">
        <v>42</v>
      </c>
      <c r="I336" t="s">
        <v>43</v>
      </c>
      <c r="J336" t="s">
        <v>44</v>
      </c>
      <c r="K336">
        <v>200019606674069</v>
      </c>
      <c r="L336" s="2">
        <v>25000</v>
      </c>
      <c r="M336" s="2">
        <v>25000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717.5</v>
      </c>
      <c r="Y336">
        <v>760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25</v>
      </c>
      <c r="AH336">
        <f t="shared" si="5"/>
        <v>0</v>
      </c>
      <c r="AI336">
        <v>0</v>
      </c>
      <c r="AJ336">
        <v>0</v>
      </c>
      <c r="AK336">
        <v>0</v>
      </c>
      <c r="AL336">
        <v>0</v>
      </c>
      <c r="AM336" s="2">
        <v>1502.5</v>
      </c>
      <c r="AN336" s="2">
        <v>23497.5</v>
      </c>
      <c r="AO336">
        <v>0</v>
      </c>
      <c r="AP336" t="s">
        <v>45</v>
      </c>
      <c r="AQ336" t="s">
        <v>664</v>
      </c>
      <c r="AR336" t="s">
        <v>46</v>
      </c>
    </row>
    <row r="337" spans="1:44">
      <c r="A337" t="s">
        <v>1547</v>
      </c>
      <c r="B337" t="s">
        <v>1548</v>
      </c>
      <c r="C337" t="s">
        <v>1549</v>
      </c>
      <c r="D337" t="s">
        <v>1550</v>
      </c>
      <c r="E337">
        <v>38586</v>
      </c>
      <c r="F337" t="s">
        <v>40</v>
      </c>
      <c r="G337" t="s">
        <v>1329</v>
      </c>
      <c r="H337" t="s">
        <v>1373</v>
      </c>
      <c r="I337" t="s">
        <v>43</v>
      </c>
      <c r="J337" t="s">
        <v>44</v>
      </c>
      <c r="K337">
        <v>200019605585473</v>
      </c>
      <c r="L337" s="2">
        <v>35000</v>
      </c>
      <c r="M337" s="2">
        <v>35000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 s="2">
        <v>1004.5</v>
      </c>
      <c r="Y337" s="2">
        <v>1064</v>
      </c>
      <c r="Z337">
        <v>0</v>
      </c>
      <c r="AA337">
        <v>0</v>
      </c>
      <c r="AB337" s="2">
        <v>12586.55</v>
      </c>
      <c r="AC337">
        <v>100</v>
      </c>
      <c r="AD337">
        <v>0</v>
      </c>
      <c r="AE337">
        <v>0</v>
      </c>
      <c r="AF337">
        <v>0</v>
      </c>
      <c r="AG337">
        <v>25</v>
      </c>
      <c r="AH337">
        <f t="shared" si="5"/>
        <v>0</v>
      </c>
      <c r="AI337">
        <v>0</v>
      </c>
      <c r="AJ337">
        <v>0</v>
      </c>
      <c r="AK337">
        <v>0</v>
      </c>
      <c r="AL337">
        <v>0</v>
      </c>
      <c r="AM337" s="2">
        <v>14780.05</v>
      </c>
      <c r="AN337" s="2">
        <v>20219.95</v>
      </c>
      <c r="AO337">
        <v>0</v>
      </c>
      <c r="AP337" t="s">
        <v>45</v>
      </c>
      <c r="AQ337" t="s">
        <v>1551</v>
      </c>
      <c r="AR337" t="s">
        <v>46</v>
      </c>
    </row>
    <row r="338" spans="1:44">
      <c r="A338" t="s">
        <v>1552</v>
      </c>
      <c r="B338" t="s">
        <v>1553</v>
      </c>
      <c r="C338" t="s">
        <v>1554</v>
      </c>
      <c r="D338" t="s">
        <v>1555</v>
      </c>
      <c r="E338">
        <v>34481</v>
      </c>
      <c r="F338" t="s">
        <v>40</v>
      </c>
      <c r="G338" t="s">
        <v>1329</v>
      </c>
      <c r="H338" t="s">
        <v>1334</v>
      </c>
      <c r="I338" t="s">
        <v>43</v>
      </c>
      <c r="J338" t="s">
        <v>44</v>
      </c>
      <c r="K338">
        <v>200019601450999</v>
      </c>
      <c r="L338" s="2">
        <v>25000</v>
      </c>
      <c r="M338" s="2">
        <v>25000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717.5</v>
      </c>
      <c r="Y338">
        <v>760</v>
      </c>
      <c r="Z338" s="2">
        <v>1919.78</v>
      </c>
      <c r="AA338">
        <v>0</v>
      </c>
      <c r="AB338" s="2">
        <v>5000</v>
      </c>
      <c r="AC338">
        <v>0</v>
      </c>
      <c r="AD338">
        <v>0</v>
      </c>
      <c r="AE338">
        <v>0</v>
      </c>
      <c r="AF338">
        <v>0</v>
      </c>
      <c r="AG338">
        <v>25</v>
      </c>
      <c r="AH338">
        <f t="shared" si="5"/>
        <v>100</v>
      </c>
      <c r="AI338">
        <v>0</v>
      </c>
      <c r="AJ338">
        <v>0</v>
      </c>
      <c r="AK338">
        <v>0</v>
      </c>
      <c r="AL338">
        <v>0</v>
      </c>
      <c r="AM338" s="2">
        <v>8422.2800000000007</v>
      </c>
      <c r="AN338" s="2">
        <v>16577.72</v>
      </c>
      <c r="AO338">
        <v>0</v>
      </c>
      <c r="AP338" t="s">
        <v>45</v>
      </c>
      <c r="AQ338" t="s">
        <v>46</v>
      </c>
      <c r="AR338" t="s">
        <v>46</v>
      </c>
    </row>
    <row r="339" spans="1:44">
      <c r="A339" t="s">
        <v>1556</v>
      </c>
      <c r="B339" t="s">
        <v>1557</v>
      </c>
      <c r="C339" t="s">
        <v>1133</v>
      </c>
      <c r="D339" t="s">
        <v>1558</v>
      </c>
      <c r="E339">
        <v>40149</v>
      </c>
      <c r="F339" t="s">
        <v>40</v>
      </c>
      <c r="G339" t="s">
        <v>1329</v>
      </c>
      <c r="H339" t="s">
        <v>42</v>
      </c>
      <c r="I339" t="s">
        <v>43</v>
      </c>
      <c r="J339" t="s">
        <v>44</v>
      </c>
      <c r="K339">
        <v>200019607520998</v>
      </c>
      <c r="L339" s="2">
        <v>25000</v>
      </c>
      <c r="M339" s="2">
        <v>25000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717.5</v>
      </c>
      <c r="Y339">
        <v>760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25</v>
      </c>
      <c r="AH339">
        <f t="shared" si="5"/>
        <v>0</v>
      </c>
      <c r="AI339">
        <v>0</v>
      </c>
      <c r="AJ339">
        <v>0</v>
      </c>
      <c r="AK339">
        <v>0</v>
      </c>
      <c r="AL339">
        <v>0</v>
      </c>
      <c r="AM339" s="2">
        <v>1502.5</v>
      </c>
      <c r="AN339" s="2">
        <v>23497.5</v>
      </c>
      <c r="AO339">
        <v>0</v>
      </c>
      <c r="AP339" t="s">
        <v>45</v>
      </c>
      <c r="AQ339" t="s">
        <v>301</v>
      </c>
      <c r="AR339" t="s">
        <v>46</v>
      </c>
    </row>
    <row r="340" spans="1:44">
      <c r="A340" t="s">
        <v>1559</v>
      </c>
      <c r="B340" t="s">
        <v>1560</v>
      </c>
      <c r="C340" t="s">
        <v>1561</v>
      </c>
      <c r="D340" t="s">
        <v>1562</v>
      </c>
      <c r="E340">
        <v>40705</v>
      </c>
      <c r="F340" t="s">
        <v>40</v>
      </c>
      <c r="G340" t="s">
        <v>1329</v>
      </c>
      <c r="H340" t="s">
        <v>1458</v>
      </c>
      <c r="I340" t="s">
        <v>43</v>
      </c>
      <c r="J340" t="s">
        <v>44</v>
      </c>
      <c r="K340">
        <v>200019608527251</v>
      </c>
      <c r="L340" s="2">
        <v>21000</v>
      </c>
      <c r="M340" s="2">
        <v>21000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602.70000000000005</v>
      </c>
      <c r="Y340">
        <v>638.4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25</v>
      </c>
      <c r="AH340">
        <f t="shared" si="5"/>
        <v>0</v>
      </c>
      <c r="AI340">
        <v>0</v>
      </c>
      <c r="AJ340">
        <v>0</v>
      </c>
      <c r="AK340">
        <v>0</v>
      </c>
      <c r="AL340">
        <v>0</v>
      </c>
      <c r="AM340" s="2">
        <v>1266.0999999999999</v>
      </c>
      <c r="AN340" s="2">
        <v>19733.900000000001</v>
      </c>
      <c r="AO340">
        <v>0</v>
      </c>
      <c r="AP340" t="s">
        <v>45</v>
      </c>
      <c r="AQ340" t="s">
        <v>210</v>
      </c>
      <c r="AR340" t="s">
        <v>46</v>
      </c>
    </row>
    <row r="341" spans="1:44">
      <c r="A341" t="s">
        <v>1563</v>
      </c>
      <c r="B341" t="s">
        <v>1564</v>
      </c>
      <c r="C341" t="s">
        <v>1565</v>
      </c>
      <c r="D341" t="s">
        <v>1566</v>
      </c>
      <c r="E341">
        <v>39528</v>
      </c>
      <c r="F341" t="s">
        <v>40</v>
      </c>
      <c r="G341" t="s">
        <v>1329</v>
      </c>
      <c r="H341" t="s">
        <v>42</v>
      </c>
      <c r="I341" t="s">
        <v>43</v>
      </c>
      <c r="J341" t="s">
        <v>44</v>
      </c>
      <c r="K341">
        <v>200019606674071</v>
      </c>
      <c r="L341" s="2">
        <v>25000</v>
      </c>
      <c r="M341" s="2">
        <v>25000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717.5</v>
      </c>
      <c r="Y341">
        <v>760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25</v>
      </c>
      <c r="AH341">
        <f t="shared" si="5"/>
        <v>0</v>
      </c>
      <c r="AI341">
        <v>0</v>
      </c>
      <c r="AJ341">
        <v>0</v>
      </c>
      <c r="AK341">
        <v>0</v>
      </c>
      <c r="AL341">
        <v>0</v>
      </c>
      <c r="AM341" s="2">
        <v>1502.5</v>
      </c>
      <c r="AN341" s="2">
        <v>23497.5</v>
      </c>
      <c r="AO341">
        <v>0</v>
      </c>
      <c r="AP341" t="s">
        <v>45</v>
      </c>
      <c r="AQ341" t="s">
        <v>664</v>
      </c>
      <c r="AR341" t="s">
        <v>46</v>
      </c>
    </row>
    <row r="342" spans="1:44">
      <c r="A342" t="s">
        <v>1567</v>
      </c>
      <c r="B342" t="s">
        <v>1568</v>
      </c>
      <c r="C342" t="s">
        <v>1488</v>
      </c>
      <c r="D342" t="s">
        <v>1569</v>
      </c>
      <c r="E342">
        <v>38123</v>
      </c>
      <c r="F342" t="s">
        <v>40</v>
      </c>
      <c r="G342" t="s">
        <v>1570</v>
      </c>
      <c r="H342" t="s">
        <v>403</v>
      </c>
      <c r="I342" s="1" t="s">
        <v>43</v>
      </c>
      <c r="J342" t="s">
        <v>44</v>
      </c>
      <c r="K342">
        <v>200019605016672</v>
      </c>
      <c r="L342" s="2">
        <v>190000</v>
      </c>
      <c r="M342" s="2">
        <v>190000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2">
        <v>33275.69</v>
      </c>
      <c r="X342" s="2">
        <v>5453</v>
      </c>
      <c r="Y342" s="2">
        <v>5776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25</v>
      </c>
      <c r="AH342">
        <f t="shared" si="5"/>
        <v>0</v>
      </c>
      <c r="AI342">
        <v>0</v>
      </c>
      <c r="AJ342">
        <v>0</v>
      </c>
      <c r="AK342">
        <v>0</v>
      </c>
      <c r="AL342">
        <v>0</v>
      </c>
      <c r="AM342" s="2">
        <v>44529.69</v>
      </c>
      <c r="AN342" s="2">
        <v>145470.31</v>
      </c>
      <c r="AO342">
        <v>0</v>
      </c>
      <c r="AP342" t="s">
        <v>45</v>
      </c>
      <c r="AQ342" t="s">
        <v>46</v>
      </c>
      <c r="AR342" t="s">
        <v>46</v>
      </c>
    </row>
    <row r="343" spans="1:44">
      <c r="A343" t="s">
        <v>1571</v>
      </c>
      <c r="B343" t="s">
        <v>1572</v>
      </c>
      <c r="C343" t="s">
        <v>1573</v>
      </c>
      <c r="D343" t="s">
        <v>1574</v>
      </c>
      <c r="E343">
        <v>37540</v>
      </c>
      <c r="F343" t="s">
        <v>40</v>
      </c>
      <c r="G343" t="s">
        <v>1570</v>
      </c>
      <c r="H343" t="s">
        <v>98</v>
      </c>
      <c r="I343" s="1" t="s">
        <v>43</v>
      </c>
      <c r="J343" t="s">
        <v>44</v>
      </c>
      <c r="K343">
        <v>200019603919433</v>
      </c>
      <c r="L343" s="2">
        <v>60000</v>
      </c>
      <c r="M343" s="2">
        <v>60000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3486.65</v>
      </c>
      <c r="X343" s="2">
        <v>1722</v>
      </c>
      <c r="Y343" s="2">
        <v>1824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25</v>
      </c>
      <c r="AH343">
        <f t="shared" si="5"/>
        <v>0</v>
      </c>
      <c r="AI343">
        <v>0</v>
      </c>
      <c r="AJ343">
        <v>0</v>
      </c>
      <c r="AK343">
        <v>0</v>
      </c>
      <c r="AL343">
        <v>0</v>
      </c>
      <c r="AM343" s="2">
        <v>7057.65</v>
      </c>
      <c r="AN343" s="2">
        <v>52942.35</v>
      </c>
      <c r="AO343">
        <v>0</v>
      </c>
      <c r="AP343" t="s">
        <v>45</v>
      </c>
      <c r="AQ343" t="s">
        <v>46</v>
      </c>
      <c r="AR343" t="s">
        <v>46</v>
      </c>
    </row>
    <row r="344" spans="1:44">
      <c r="A344" t="s">
        <v>1575</v>
      </c>
      <c r="B344" t="s">
        <v>1576</v>
      </c>
      <c r="C344" t="s">
        <v>1577</v>
      </c>
      <c r="D344" t="s">
        <v>1578</v>
      </c>
      <c r="E344">
        <v>37393</v>
      </c>
      <c r="F344" t="s">
        <v>40</v>
      </c>
      <c r="G344" t="s">
        <v>1579</v>
      </c>
      <c r="H344" t="s">
        <v>326</v>
      </c>
      <c r="I344" t="s">
        <v>43</v>
      </c>
      <c r="J344" t="s">
        <v>44</v>
      </c>
      <c r="K344">
        <v>200019603602240</v>
      </c>
      <c r="L344" s="2">
        <v>150000</v>
      </c>
      <c r="M344" s="2">
        <v>150000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23866.69</v>
      </c>
      <c r="X344" s="2">
        <v>4305</v>
      </c>
      <c r="Y344" s="2">
        <v>4560</v>
      </c>
      <c r="Z344">
        <v>0</v>
      </c>
      <c r="AA344" s="2">
        <v>2699.26</v>
      </c>
      <c r="AB344" s="2">
        <v>64783.83</v>
      </c>
      <c r="AC344">
        <v>100</v>
      </c>
      <c r="AD344">
        <v>0</v>
      </c>
      <c r="AE344">
        <v>0</v>
      </c>
      <c r="AF344">
        <v>0</v>
      </c>
      <c r="AG344">
        <v>25</v>
      </c>
      <c r="AH344">
        <f t="shared" si="5"/>
        <v>0</v>
      </c>
      <c r="AI344">
        <v>0</v>
      </c>
      <c r="AJ344">
        <v>0</v>
      </c>
      <c r="AK344">
        <v>0</v>
      </c>
      <c r="AL344">
        <v>0</v>
      </c>
      <c r="AM344" s="2">
        <v>100339.78</v>
      </c>
      <c r="AN344" s="2">
        <v>49660.22</v>
      </c>
      <c r="AO344">
        <v>0</v>
      </c>
      <c r="AP344" t="s">
        <v>45</v>
      </c>
      <c r="AQ344" t="s">
        <v>46</v>
      </c>
      <c r="AR344" t="s">
        <v>46</v>
      </c>
    </row>
    <row r="345" spans="1:44">
      <c r="A345" t="s">
        <v>1580</v>
      </c>
      <c r="B345" t="s">
        <v>1581</v>
      </c>
      <c r="C345" t="s">
        <v>942</v>
      </c>
      <c r="D345" t="s">
        <v>1582</v>
      </c>
      <c r="E345">
        <v>34097</v>
      </c>
      <c r="F345" t="s">
        <v>40</v>
      </c>
      <c r="G345" t="s">
        <v>1579</v>
      </c>
      <c r="H345" t="s">
        <v>51</v>
      </c>
      <c r="I345" t="s">
        <v>43</v>
      </c>
      <c r="J345" t="s">
        <v>44</v>
      </c>
      <c r="K345">
        <v>200019602183180</v>
      </c>
      <c r="L345" s="2">
        <v>35000</v>
      </c>
      <c r="M345" s="2">
        <v>35000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 s="2">
        <v>1004.5</v>
      </c>
      <c r="Y345" s="2">
        <v>1064</v>
      </c>
      <c r="Z345">
        <v>0</v>
      </c>
      <c r="AA345">
        <v>0</v>
      </c>
      <c r="AB345" s="2">
        <v>3181.5</v>
      </c>
      <c r="AC345">
        <v>0</v>
      </c>
      <c r="AD345">
        <v>0</v>
      </c>
      <c r="AE345">
        <v>0</v>
      </c>
      <c r="AF345">
        <v>0</v>
      </c>
      <c r="AG345">
        <v>25</v>
      </c>
      <c r="AH345">
        <f t="shared" si="5"/>
        <v>100</v>
      </c>
      <c r="AI345">
        <v>0</v>
      </c>
      <c r="AJ345">
        <v>0</v>
      </c>
      <c r="AK345">
        <v>0</v>
      </c>
      <c r="AL345">
        <v>0</v>
      </c>
      <c r="AM345" s="2">
        <v>5275</v>
      </c>
      <c r="AN345" s="2">
        <v>29725</v>
      </c>
      <c r="AO345">
        <v>0</v>
      </c>
      <c r="AP345" t="s">
        <v>52</v>
      </c>
      <c r="AQ345" t="s">
        <v>46</v>
      </c>
      <c r="AR345" t="s">
        <v>46</v>
      </c>
    </row>
    <row r="346" spans="1:44">
      <c r="A346" t="s">
        <v>1583</v>
      </c>
      <c r="B346" t="s">
        <v>1584</v>
      </c>
      <c r="C346" t="s">
        <v>1585</v>
      </c>
      <c r="D346" t="s">
        <v>1586</v>
      </c>
      <c r="E346">
        <v>377</v>
      </c>
      <c r="F346" t="s">
        <v>40</v>
      </c>
      <c r="G346" t="s">
        <v>1579</v>
      </c>
      <c r="H346" t="s">
        <v>1587</v>
      </c>
      <c r="I346" t="s">
        <v>43</v>
      </c>
      <c r="J346" t="s">
        <v>44</v>
      </c>
      <c r="K346" s="1">
        <v>200013200257507</v>
      </c>
      <c r="L346" s="2">
        <v>95000</v>
      </c>
      <c r="M346" s="2">
        <v>95000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2">
        <v>10929.31</v>
      </c>
      <c r="X346" s="2">
        <v>2726.5</v>
      </c>
      <c r="Y346" s="2">
        <v>2888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25</v>
      </c>
      <c r="AH346">
        <f t="shared" si="5"/>
        <v>0</v>
      </c>
      <c r="AI346">
        <v>0</v>
      </c>
      <c r="AJ346">
        <v>0</v>
      </c>
      <c r="AK346">
        <v>0</v>
      </c>
      <c r="AL346">
        <v>0</v>
      </c>
      <c r="AM346" s="2">
        <v>16568.810000000001</v>
      </c>
      <c r="AN346" s="2">
        <v>78431.19</v>
      </c>
      <c r="AO346">
        <v>0</v>
      </c>
      <c r="AP346" t="s">
        <v>45</v>
      </c>
      <c r="AQ346" t="s">
        <v>46</v>
      </c>
      <c r="AR346" t="s">
        <v>46</v>
      </c>
    </row>
    <row r="347" spans="1:44">
      <c r="A347" t="s">
        <v>1588</v>
      </c>
      <c r="B347" t="s">
        <v>1589</v>
      </c>
      <c r="C347" t="s">
        <v>1590</v>
      </c>
      <c r="D347" t="s">
        <v>1591</v>
      </c>
      <c r="E347">
        <v>38172</v>
      </c>
      <c r="F347" t="s">
        <v>40</v>
      </c>
      <c r="G347" t="s">
        <v>1579</v>
      </c>
      <c r="H347" t="s">
        <v>123</v>
      </c>
      <c r="I347" t="s">
        <v>43</v>
      </c>
      <c r="J347" t="s">
        <v>44</v>
      </c>
      <c r="K347" s="1">
        <v>200019604959618</v>
      </c>
      <c r="L347" s="2">
        <v>45000</v>
      </c>
      <c r="M347" s="2">
        <v>45000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2">
        <v>1148.33</v>
      </c>
      <c r="X347" s="2">
        <v>1291.5</v>
      </c>
      <c r="Y347" s="2">
        <v>1368</v>
      </c>
      <c r="Z347">
        <v>0</v>
      </c>
      <c r="AA347">
        <v>0</v>
      </c>
      <c r="AB347" s="2">
        <v>7004.28</v>
      </c>
      <c r="AC347">
        <v>100</v>
      </c>
      <c r="AD347">
        <v>0</v>
      </c>
      <c r="AE347">
        <v>0</v>
      </c>
      <c r="AF347">
        <v>0</v>
      </c>
      <c r="AG347">
        <v>25</v>
      </c>
      <c r="AH347">
        <f t="shared" si="5"/>
        <v>0</v>
      </c>
      <c r="AI347">
        <v>0</v>
      </c>
      <c r="AJ347">
        <v>0</v>
      </c>
      <c r="AK347">
        <v>0</v>
      </c>
      <c r="AL347">
        <v>0</v>
      </c>
      <c r="AM347" s="2">
        <v>10937.11</v>
      </c>
      <c r="AN347" s="2">
        <v>34062.89</v>
      </c>
      <c r="AO347">
        <v>0</v>
      </c>
      <c r="AP347" t="s">
        <v>45</v>
      </c>
      <c r="AQ347" t="s">
        <v>46</v>
      </c>
      <c r="AR347" t="s">
        <v>46</v>
      </c>
    </row>
    <row r="348" spans="1:44">
      <c r="A348" t="s">
        <v>1592</v>
      </c>
      <c r="B348" t="s">
        <v>1593</v>
      </c>
      <c r="C348" t="s">
        <v>1594</v>
      </c>
      <c r="D348" t="s">
        <v>1595</v>
      </c>
      <c r="E348">
        <v>40407</v>
      </c>
      <c r="F348" t="s">
        <v>40</v>
      </c>
      <c r="G348" t="s">
        <v>1579</v>
      </c>
      <c r="H348" t="s">
        <v>1596</v>
      </c>
      <c r="I348" t="s">
        <v>43</v>
      </c>
      <c r="J348" t="s">
        <v>44</v>
      </c>
      <c r="K348" s="1">
        <v>200019607781280</v>
      </c>
      <c r="L348" s="2">
        <v>35000</v>
      </c>
      <c r="M348" s="2">
        <v>35000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 s="2">
        <v>1004.5</v>
      </c>
      <c r="Y348" s="2">
        <v>1064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25</v>
      </c>
      <c r="AH348">
        <f t="shared" si="5"/>
        <v>100</v>
      </c>
      <c r="AI348">
        <v>0</v>
      </c>
      <c r="AJ348">
        <v>0</v>
      </c>
      <c r="AK348">
        <v>0</v>
      </c>
      <c r="AL348">
        <v>0</v>
      </c>
      <c r="AM348" s="2">
        <v>2093.5</v>
      </c>
      <c r="AN348" s="2">
        <v>32906.5</v>
      </c>
      <c r="AO348">
        <v>0</v>
      </c>
      <c r="AP348" t="s">
        <v>52</v>
      </c>
      <c r="AQ348" t="s">
        <v>301</v>
      </c>
      <c r="AR348" t="s">
        <v>46</v>
      </c>
    </row>
    <row r="349" spans="1:44">
      <c r="A349" t="s">
        <v>1597</v>
      </c>
      <c r="B349" t="s">
        <v>1598</v>
      </c>
      <c r="C349" t="s">
        <v>1599</v>
      </c>
      <c r="D349" t="s">
        <v>1600</v>
      </c>
      <c r="E349">
        <v>39310</v>
      </c>
      <c r="F349" t="s">
        <v>40</v>
      </c>
      <c r="G349" t="s">
        <v>1579</v>
      </c>
      <c r="H349" t="s">
        <v>92</v>
      </c>
      <c r="I349" t="s">
        <v>43</v>
      </c>
      <c r="J349" t="s">
        <v>44</v>
      </c>
      <c r="K349">
        <v>200019606339637</v>
      </c>
      <c r="L349" s="2">
        <v>90000</v>
      </c>
      <c r="M349" s="2">
        <v>90000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9753.19</v>
      </c>
      <c r="X349" s="2">
        <v>2583</v>
      </c>
      <c r="Y349" s="2">
        <v>2736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25</v>
      </c>
      <c r="AH349">
        <f t="shared" si="5"/>
        <v>0</v>
      </c>
      <c r="AI349">
        <v>0</v>
      </c>
      <c r="AJ349">
        <v>0</v>
      </c>
      <c r="AK349">
        <v>0</v>
      </c>
      <c r="AL349">
        <v>0</v>
      </c>
      <c r="AM349" s="2">
        <v>15097.19</v>
      </c>
      <c r="AN349" s="2">
        <v>74902.81</v>
      </c>
      <c r="AO349">
        <v>0</v>
      </c>
      <c r="AP349" t="s">
        <v>45</v>
      </c>
      <c r="AQ349" t="s">
        <v>709</v>
      </c>
      <c r="AR349" t="s">
        <v>46</v>
      </c>
    </row>
    <row r="350" spans="1:44">
      <c r="A350" t="s">
        <v>1601</v>
      </c>
      <c r="B350" t="s">
        <v>1602</v>
      </c>
      <c r="C350" t="s">
        <v>1603</v>
      </c>
      <c r="D350" t="s">
        <v>1604</v>
      </c>
      <c r="E350">
        <v>37481</v>
      </c>
      <c r="F350" t="s">
        <v>40</v>
      </c>
      <c r="G350" t="s">
        <v>1579</v>
      </c>
      <c r="H350" t="s">
        <v>1605</v>
      </c>
      <c r="I350" t="s">
        <v>43</v>
      </c>
      <c r="J350" t="s">
        <v>44</v>
      </c>
      <c r="K350">
        <v>200019603790522</v>
      </c>
      <c r="L350" s="2">
        <v>60000</v>
      </c>
      <c r="M350" s="2">
        <v>60000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3486.65</v>
      </c>
      <c r="X350" s="2">
        <v>1722</v>
      </c>
      <c r="Y350" s="2">
        <v>1824</v>
      </c>
      <c r="Z350">
        <v>0</v>
      </c>
      <c r="AA350">
        <v>0</v>
      </c>
      <c r="AB350">
        <v>0</v>
      </c>
      <c r="AC350">
        <v>100</v>
      </c>
      <c r="AD350">
        <v>0</v>
      </c>
      <c r="AE350">
        <v>0</v>
      </c>
      <c r="AF350">
        <v>0</v>
      </c>
      <c r="AG350">
        <v>25</v>
      </c>
      <c r="AH350">
        <f t="shared" si="5"/>
        <v>0</v>
      </c>
      <c r="AI350">
        <v>0</v>
      </c>
      <c r="AJ350">
        <v>0</v>
      </c>
      <c r="AK350">
        <v>0</v>
      </c>
      <c r="AL350">
        <v>0</v>
      </c>
      <c r="AM350" s="2">
        <v>7157.65</v>
      </c>
      <c r="AN350" s="2">
        <v>52842.35</v>
      </c>
      <c r="AO350">
        <v>0</v>
      </c>
      <c r="AP350" t="s">
        <v>52</v>
      </c>
      <c r="AQ350" t="s">
        <v>46</v>
      </c>
      <c r="AR350" t="s">
        <v>46</v>
      </c>
    </row>
    <row r="351" spans="1:44">
      <c r="A351" t="s">
        <v>1606</v>
      </c>
      <c r="B351" t="s">
        <v>1607</v>
      </c>
      <c r="C351" t="s">
        <v>1608</v>
      </c>
      <c r="D351" t="s">
        <v>1609</v>
      </c>
      <c r="E351">
        <v>37344</v>
      </c>
      <c r="F351" t="s">
        <v>40</v>
      </c>
      <c r="G351" t="s">
        <v>1610</v>
      </c>
      <c r="H351" t="s">
        <v>175</v>
      </c>
      <c r="I351" t="s">
        <v>43</v>
      </c>
      <c r="J351" t="s">
        <v>44</v>
      </c>
      <c r="K351">
        <v>200019603475881</v>
      </c>
      <c r="L351" s="2">
        <v>100000</v>
      </c>
      <c r="M351" s="2">
        <v>100000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11145.55</v>
      </c>
      <c r="X351" s="2">
        <v>2870</v>
      </c>
      <c r="Y351" s="2">
        <v>3040</v>
      </c>
      <c r="Z351" s="2">
        <v>3839.56</v>
      </c>
      <c r="AA351">
        <v>0</v>
      </c>
      <c r="AB351" s="2">
        <v>63457.83</v>
      </c>
      <c r="AC351">
        <v>0</v>
      </c>
      <c r="AD351">
        <v>0</v>
      </c>
      <c r="AE351">
        <v>0</v>
      </c>
      <c r="AF351">
        <v>0</v>
      </c>
      <c r="AG351">
        <v>25</v>
      </c>
      <c r="AH351">
        <f t="shared" si="5"/>
        <v>100</v>
      </c>
      <c r="AI351">
        <v>0</v>
      </c>
      <c r="AJ351">
        <v>0</v>
      </c>
      <c r="AK351">
        <v>0</v>
      </c>
      <c r="AL351">
        <v>0</v>
      </c>
      <c r="AM351" s="2">
        <v>84377.94</v>
      </c>
      <c r="AN351" s="2">
        <v>15622.06</v>
      </c>
      <c r="AO351">
        <v>0</v>
      </c>
      <c r="AP351" t="s">
        <v>52</v>
      </c>
      <c r="AQ351" t="s">
        <v>46</v>
      </c>
      <c r="AR351" t="s">
        <v>46</v>
      </c>
    </row>
    <row r="352" spans="1:44">
      <c r="A352" t="s">
        <v>1611</v>
      </c>
      <c r="B352" t="s">
        <v>1612</v>
      </c>
      <c r="C352" t="s">
        <v>1613</v>
      </c>
      <c r="D352" t="s">
        <v>1614</v>
      </c>
      <c r="E352">
        <v>37803</v>
      </c>
      <c r="F352" t="s">
        <v>40</v>
      </c>
      <c r="G352" t="s">
        <v>1610</v>
      </c>
      <c r="H352" t="s">
        <v>123</v>
      </c>
      <c r="I352" t="s">
        <v>43</v>
      </c>
      <c r="J352" t="s">
        <v>44</v>
      </c>
      <c r="K352">
        <v>200019604431026</v>
      </c>
      <c r="L352" s="2">
        <v>36000</v>
      </c>
      <c r="M352" s="2">
        <v>36000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 s="2">
        <v>1033.2</v>
      </c>
      <c r="Y352" s="2">
        <v>1094.4000000000001</v>
      </c>
      <c r="Z352" s="2">
        <v>1919.78</v>
      </c>
      <c r="AA352">
        <v>0</v>
      </c>
      <c r="AB352" s="2">
        <v>5036.63</v>
      </c>
      <c r="AC352">
        <v>0</v>
      </c>
      <c r="AD352">
        <v>0</v>
      </c>
      <c r="AE352">
        <v>0</v>
      </c>
      <c r="AF352">
        <v>354</v>
      </c>
      <c r="AG352">
        <v>25</v>
      </c>
      <c r="AH352">
        <f t="shared" si="5"/>
        <v>0</v>
      </c>
      <c r="AI352">
        <v>0</v>
      </c>
      <c r="AJ352">
        <v>0</v>
      </c>
      <c r="AK352">
        <v>0</v>
      </c>
      <c r="AL352">
        <v>0</v>
      </c>
      <c r="AM352" s="2">
        <v>9463.01</v>
      </c>
      <c r="AN352" s="2">
        <v>26536.99</v>
      </c>
      <c r="AO352">
        <v>0</v>
      </c>
      <c r="AP352" t="s">
        <v>52</v>
      </c>
      <c r="AQ352" t="s">
        <v>46</v>
      </c>
      <c r="AR352" t="s">
        <v>46</v>
      </c>
    </row>
    <row r="353" spans="1:44">
      <c r="A353" t="s">
        <v>1615</v>
      </c>
      <c r="B353" t="s">
        <v>1616</v>
      </c>
      <c r="C353" t="s">
        <v>1617</v>
      </c>
      <c r="D353" t="s">
        <v>1618</v>
      </c>
      <c r="E353">
        <v>38555</v>
      </c>
      <c r="F353" t="s">
        <v>40</v>
      </c>
      <c r="G353" t="s">
        <v>1610</v>
      </c>
      <c r="H353" t="s">
        <v>1596</v>
      </c>
      <c r="I353" t="s">
        <v>43</v>
      </c>
      <c r="J353" t="s">
        <v>44</v>
      </c>
      <c r="K353">
        <v>200019605483183</v>
      </c>
      <c r="L353" s="2">
        <v>25000</v>
      </c>
      <c r="M353" s="2">
        <v>25000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717.5</v>
      </c>
      <c r="Y353">
        <v>760</v>
      </c>
      <c r="Z353">
        <v>0</v>
      </c>
      <c r="AA353">
        <v>0</v>
      </c>
      <c r="AB353" s="2">
        <v>3364.51</v>
      </c>
      <c r="AC353">
        <v>0</v>
      </c>
      <c r="AD353">
        <v>0</v>
      </c>
      <c r="AE353">
        <v>0</v>
      </c>
      <c r="AF353">
        <v>0</v>
      </c>
      <c r="AG353">
        <v>25</v>
      </c>
      <c r="AH353">
        <f t="shared" si="5"/>
        <v>354</v>
      </c>
      <c r="AI353">
        <v>0</v>
      </c>
      <c r="AJ353">
        <v>0</v>
      </c>
      <c r="AK353">
        <v>0</v>
      </c>
      <c r="AL353">
        <v>0</v>
      </c>
      <c r="AM353" s="2">
        <v>4867.01</v>
      </c>
      <c r="AN353" s="2">
        <v>20132.990000000002</v>
      </c>
      <c r="AO353">
        <v>0</v>
      </c>
      <c r="AP353" t="s">
        <v>52</v>
      </c>
      <c r="AQ353" t="s">
        <v>1551</v>
      </c>
      <c r="AR353" t="s">
        <v>46</v>
      </c>
    </row>
    <row r="354" spans="1:44">
      <c r="A354" t="s">
        <v>1619</v>
      </c>
      <c r="B354" t="s">
        <v>1620</v>
      </c>
      <c r="C354" t="s">
        <v>1621</v>
      </c>
      <c r="D354" t="s">
        <v>1622</v>
      </c>
      <c r="E354">
        <v>37396</v>
      </c>
      <c r="F354" t="s">
        <v>40</v>
      </c>
      <c r="G354" t="s">
        <v>1623</v>
      </c>
      <c r="H354" t="s">
        <v>175</v>
      </c>
      <c r="I354" t="s">
        <v>43</v>
      </c>
      <c r="J354" t="s">
        <v>44</v>
      </c>
      <c r="K354">
        <v>200019603706885</v>
      </c>
      <c r="L354" s="2">
        <v>100000</v>
      </c>
      <c r="M354" s="2">
        <v>100000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 s="2">
        <v>11625.49</v>
      </c>
      <c r="X354" s="2">
        <v>2870</v>
      </c>
      <c r="Y354" s="2">
        <v>3040</v>
      </c>
      <c r="Z354" s="2">
        <v>1919.78</v>
      </c>
      <c r="AA354">
        <v>0</v>
      </c>
      <c r="AB354">
        <v>500</v>
      </c>
      <c r="AC354">
        <v>0</v>
      </c>
      <c r="AD354">
        <v>0</v>
      </c>
      <c r="AE354">
        <v>0</v>
      </c>
      <c r="AF354">
        <v>0</v>
      </c>
      <c r="AG354">
        <v>25</v>
      </c>
      <c r="AH354">
        <f t="shared" si="5"/>
        <v>0</v>
      </c>
      <c r="AI354">
        <v>0</v>
      </c>
      <c r="AJ354">
        <v>0</v>
      </c>
      <c r="AK354">
        <v>0</v>
      </c>
      <c r="AL354">
        <v>0</v>
      </c>
      <c r="AM354" s="2">
        <v>19980.27</v>
      </c>
      <c r="AN354" s="2">
        <v>80019.73</v>
      </c>
      <c r="AO354">
        <v>0</v>
      </c>
      <c r="AP354" t="s">
        <v>52</v>
      </c>
      <c r="AQ354" t="s">
        <v>46</v>
      </c>
      <c r="AR354" t="s">
        <v>46</v>
      </c>
    </row>
    <row r="355" spans="1:44">
      <c r="A355" t="s">
        <v>1624</v>
      </c>
      <c r="B355" t="s">
        <v>1625</v>
      </c>
      <c r="C355" t="s">
        <v>1626</v>
      </c>
      <c r="D355" t="s">
        <v>1627</v>
      </c>
      <c r="E355">
        <v>40729</v>
      </c>
      <c r="F355" t="s">
        <v>40</v>
      </c>
      <c r="G355" t="s">
        <v>1623</v>
      </c>
      <c r="H355" t="s">
        <v>51</v>
      </c>
      <c r="I355" t="s">
        <v>43</v>
      </c>
      <c r="J355" t="s">
        <v>44</v>
      </c>
      <c r="K355">
        <v>200019608613339</v>
      </c>
      <c r="L355" s="2">
        <v>35000</v>
      </c>
      <c r="M355" s="2">
        <v>35000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 s="2">
        <v>1004.5</v>
      </c>
      <c r="Y355" s="2">
        <v>1064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25</v>
      </c>
      <c r="AH355">
        <f t="shared" si="5"/>
        <v>0</v>
      </c>
      <c r="AI355">
        <v>0</v>
      </c>
      <c r="AJ355">
        <v>0</v>
      </c>
      <c r="AK355">
        <v>0</v>
      </c>
      <c r="AL355">
        <v>0</v>
      </c>
      <c r="AM355" s="2">
        <v>2093.5</v>
      </c>
      <c r="AN355" s="2">
        <v>32906.5</v>
      </c>
      <c r="AO355">
        <v>0</v>
      </c>
      <c r="AP355" t="s">
        <v>45</v>
      </c>
      <c r="AQ355" t="s">
        <v>422</v>
      </c>
      <c r="AR355" t="s">
        <v>46</v>
      </c>
    </row>
    <row r="356" spans="1:44">
      <c r="A356" t="s">
        <v>1628</v>
      </c>
      <c r="B356" t="s">
        <v>1629</v>
      </c>
      <c r="C356" t="s">
        <v>1630</v>
      </c>
      <c r="D356" t="s">
        <v>1631</v>
      </c>
      <c r="E356">
        <v>30979</v>
      </c>
      <c r="F356" t="s">
        <v>40</v>
      </c>
      <c r="G356" t="s">
        <v>1632</v>
      </c>
      <c r="H356" t="s">
        <v>1633</v>
      </c>
      <c r="I356" t="s">
        <v>43</v>
      </c>
      <c r="J356" t="s">
        <v>44</v>
      </c>
      <c r="K356">
        <v>200019603822541</v>
      </c>
      <c r="L356" s="2">
        <v>50000</v>
      </c>
      <c r="M356" s="2">
        <v>50000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2">
        <v>1854</v>
      </c>
      <c r="X356" s="2">
        <v>1435</v>
      </c>
      <c r="Y356" s="2">
        <v>1520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25</v>
      </c>
      <c r="AH356">
        <f t="shared" si="5"/>
        <v>0</v>
      </c>
      <c r="AI356">
        <v>0</v>
      </c>
      <c r="AJ356">
        <v>0</v>
      </c>
      <c r="AK356">
        <v>0</v>
      </c>
      <c r="AL356">
        <v>0</v>
      </c>
      <c r="AM356" s="2">
        <v>4834</v>
      </c>
      <c r="AN356" s="2">
        <v>45166</v>
      </c>
      <c r="AO356">
        <v>0</v>
      </c>
      <c r="AP356" t="s">
        <v>45</v>
      </c>
      <c r="AQ356" t="s">
        <v>46</v>
      </c>
      <c r="AR356" t="s">
        <v>46</v>
      </c>
    </row>
    <row r="357" spans="1:44">
      <c r="A357" t="s">
        <v>1634</v>
      </c>
      <c r="B357" t="s">
        <v>1635</v>
      </c>
      <c r="C357" t="s">
        <v>1636</v>
      </c>
      <c r="D357" t="s">
        <v>1637</v>
      </c>
      <c r="E357">
        <v>23312</v>
      </c>
      <c r="F357" t="s">
        <v>40</v>
      </c>
      <c r="G357" t="s">
        <v>1638</v>
      </c>
      <c r="H357" t="s">
        <v>73</v>
      </c>
      <c r="I357" t="s">
        <v>43</v>
      </c>
      <c r="J357" t="s">
        <v>44</v>
      </c>
      <c r="K357">
        <v>200019603706911</v>
      </c>
      <c r="L357" s="2">
        <v>90000</v>
      </c>
      <c r="M357" s="2">
        <v>90000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9753.19</v>
      </c>
      <c r="X357" s="2">
        <v>2583</v>
      </c>
      <c r="Y357" s="2">
        <v>2736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25</v>
      </c>
      <c r="AH357">
        <f t="shared" si="5"/>
        <v>0</v>
      </c>
      <c r="AI357">
        <v>0</v>
      </c>
      <c r="AJ357">
        <v>0</v>
      </c>
      <c r="AK357">
        <v>0</v>
      </c>
      <c r="AL357">
        <v>0</v>
      </c>
      <c r="AM357" s="2">
        <v>15097.19</v>
      </c>
      <c r="AN357" s="2">
        <v>74902.81</v>
      </c>
      <c r="AO357">
        <v>0</v>
      </c>
      <c r="AP357" t="s">
        <v>45</v>
      </c>
      <c r="AQ357" t="s">
        <v>46</v>
      </c>
      <c r="AR357" t="s">
        <v>46</v>
      </c>
    </row>
    <row r="358" spans="1:44">
      <c r="A358" t="s">
        <v>1639</v>
      </c>
      <c r="B358" t="s">
        <v>1640</v>
      </c>
      <c r="C358" t="s">
        <v>1641</v>
      </c>
      <c r="D358" t="s">
        <v>1642</v>
      </c>
      <c r="E358">
        <v>30995</v>
      </c>
      <c r="F358" t="s">
        <v>40</v>
      </c>
      <c r="G358" t="s">
        <v>1643</v>
      </c>
      <c r="H358" t="s">
        <v>175</v>
      </c>
      <c r="I358" t="s">
        <v>43</v>
      </c>
      <c r="J358" t="s">
        <v>44</v>
      </c>
      <c r="K358">
        <v>200013200526584</v>
      </c>
      <c r="L358" s="2">
        <v>100000</v>
      </c>
      <c r="M358" s="2">
        <v>100000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12105.44</v>
      </c>
      <c r="X358" s="2">
        <v>2870</v>
      </c>
      <c r="Y358" s="2">
        <v>3040</v>
      </c>
      <c r="Z358">
        <v>0</v>
      </c>
      <c r="AA358" s="2">
        <v>4048.89</v>
      </c>
      <c r="AB358">
        <v>0</v>
      </c>
      <c r="AC358">
        <v>100</v>
      </c>
      <c r="AD358">
        <v>0</v>
      </c>
      <c r="AE358">
        <v>0</v>
      </c>
      <c r="AF358">
        <v>0</v>
      </c>
      <c r="AG358">
        <v>25</v>
      </c>
      <c r="AH358">
        <f t="shared" si="5"/>
        <v>0</v>
      </c>
      <c r="AI358">
        <v>0</v>
      </c>
      <c r="AJ358">
        <v>0</v>
      </c>
      <c r="AK358">
        <v>0</v>
      </c>
      <c r="AL358">
        <v>0</v>
      </c>
      <c r="AM358" s="2">
        <v>22189.33</v>
      </c>
      <c r="AN358" s="2">
        <v>77810.67</v>
      </c>
      <c r="AO358">
        <v>0</v>
      </c>
      <c r="AP358" t="s">
        <v>52</v>
      </c>
      <c r="AQ358" t="s">
        <v>46</v>
      </c>
      <c r="AR358" t="s">
        <v>46</v>
      </c>
    </row>
    <row r="359" spans="1:44">
      <c r="A359" t="s">
        <v>1644</v>
      </c>
      <c r="B359" t="s">
        <v>1645</v>
      </c>
      <c r="C359" t="s">
        <v>1646</v>
      </c>
      <c r="D359" t="s">
        <v>1647</v>
      </c>
      <c r="E359">
        <v>40472</v>
      </c>
      <c r="F359" t="s">
        <v>40</v>
      </c>
      <c r="G359" t="s">
        <v>1648</v>
      </c>
      <c r="H359" t="s">
        <v>51</v>
      </c>
      <c r="I359" t="s">
        <v>43</v>
      </c>
      <c r="J359" t="s">
        <v>44</v>
      </c>
      <c r="K359">
        <v>200019607836240</v>
      </c>
      <c r="L359" s="2">
        <v>20000</v>
      </c>
      <c r="M359" s="2">
        <v>20000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574</v>
      </c>
      <c r="Y359">
        <v>608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25</v>
      </c>
      <c r="AH359">
        <f t="shared" si="5"/>
        <v>100</v>
      </c>
      <c r="AI359">
        <v>0</v>
      </c>
      <c r="AJ359">
        <v>0</v>
      </c>
      <c r="AK359">
        <v>0</v>
      </c>
      <c r="AL359">
        <v>0</v>
      </c>
      <c r="AM359" s="2">
        <v>1207</v>
      </c>
      <c r="AN359" s="2">
        <v>18793</v>
      </c>
      <c r="AO359">
        <v>0</v>
      </c>
      <c r="AP359" t="s">
        <v>52</v>
      </c>
      <c r="AQ359" t="s">
        <v>1076</v>
      </c>
      <c r="AR359" t="s">
        <v>46</v>
      </c>
    </row>
    <row r="360" spans="1:44">
      <c r="A360" t="s">
        <v>1649</v>
      </c>
      <c r="B360" t="s">
        <v>1650</v>
      </c>
      <c r="C360" t="s">
        <v>1651</v>
      </c>
      <c r="D360" t="s">
        <v>1652</v>
      </c>
      <c r="E360">
        <v>40781</v>
      </c>
      <c r="F360" t="s">
        <v>40</v>
      </c>
      <c r="G360" t="s">
        <v>1653</v>
      </c>
      <c r="H360" t="s">
        <v>51</v>
      </c>
      <c r="I360" t="s">
        <v>43</v>
      </c>
      <c r="J360" t="s">
        <v>44</v>
      </c>
      <c r="K360">
        <v>200019608961484</v>
      </c>
      <c r="L360" s="2">
        <v>30000</v>
      </c>
      <c r="M360" s="2">
        <v>30000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861</v>
      </c>
      <c r="Y360">
        <v>912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25</v>
      </c>
      <c r="AH360">
        <f t="shared" si="5"/>
        <v>0</v>
      </c>
      <c r="AI360">
        <v>0</v>
      </c>
      <c r="AJ360">
        <v>0</v>
      </c>
      <c r="AK360">
        <v>0</v>
      </c>
      <c r="AL360">
        <v>0</v>
      </c>
      <c r="AM360" s="2">
        <v>1798</v>
      </c>
      <c r="AN360" s="2">
        <v>28202</v>
      </c>
      <c r="AO360">
        <v>0</v>
      </c>
      <c r="AP360" t="s">
        <v>45</v>
      </c>
      <c r="AQ360" t="s">
        <v>815</v>
      </c>
      <c r="AR360" t="s">
        <v>46</v>
      </c>
    </row>
    <row r="361" spans="1:44">
      <c r="A361" t="s">
        <v>1654</v>
      </c>
      <c r="B361" t="s">
        <v>1655</v>
      </c>
      <c r="C361" t="s">
        <v>1656</v>
      </c>
      <c r="D361" t="s">
        <v>1657</v>
      </c>
      <c r="E361">
        <v>38171</v>
      </c>
      <c r="F361" t="s">
        <v>40</v>
      </c>
      <c r="G361" t="s">
        <v>1658</v>
      </c>
      <c r="H361" t="s">
        <v>92</v>
      </c>
      <c r="I361" t="s">
        <v>43</v>
      </c>
      <c r="J361" t="s">
        <v>44</v>
      </c>
      <c r="K361">
        <v>200019604959611</v>
      </c>
      <c r="L361" s="2">
        <v>90000</v>
      </c>
      <c r="M361" s="2">
        <v>90000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2">
        <v>9753.19</v>
      </c>
      <c r="X361" s="2">
        <v>2583</v>
      </c>
      <c r="Y361" s="2">
        <v>2736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25</v>
      </c>
      <c r="AH361">
        <f t="shared" si="5"/>
        <v>0</v>
      </c>
      <c r="AI361">
        <v>0</v>
      </c>
      <c r="AJ361">
        <v>0</v>
      </c>
      <c r="AK361">
        <v>0</v>
      </c>
      <c r="AL361">
        <v>0</v>
      </c>
      <c r="AM361" s="2">
        <v>15097.19</v>
      </c>
      <c r="AN361" s="2">
        <v>74902.81</v>
      </c>
      <c r="AO361">
        <v>0</v>
      </c>
      <c r="AP361" t="s">
        <v>45</v>
      </c>
      <c r="AQ361" t="s">
        <v>46</v>
      </c>
      <c r="AR361" t="s">
        <v>46</v>
      </c>
    </row>
    <row r="362" spans="1:44">
      <c r="A362" t="s">
        <v>1659</v>
      </c>
      <c r="B362" t="s">
        <v>1530</v>
      </c>
      <c r="C362" t="s">
        <v>1660</v>
      </c>
      <c r="D362" t="s">
        <v>1661</v>
      </c>
      <c r="E362">
        <v>35510</v>
      </c>
      <c r="F362" t="s">
        <v>40</v>
      </c>
      <c r="G362" t="s">
        <v>1658</v>
      </c>
      <c r="H362" t="s">
        <v>403</v>
      </c>
      <c r="I362" t="s">
        <v>43</v>
      </c>
      <c r="J362" t="s">
        <v>44</v>
      </c>
      <c r="K362">
        <v>200019602029676</v>
      </c>
      <c r="L362" s="2">
        <v>190000</v>
      </c>
      <c r="M362" s="2">
        <v>190000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33275.69</v>
      </c>
      <c r="X362" s="2">
        <v>5453</v>
      </c>
      <c r="Y362" s="2">
        <v>5776</v>
      </c>
      <c r="Z362">
        <v>0</v>
      </c>
      <c r="AA362" s="2">
        <v>5842.8</v>
      </c>
      <c r="AB362" s="2">
        <v>20662.59</v>
      </c>
      <c r="AC362">
        <v>0</v>
      </c>
      <c r="AD362">
        <v>0</v>
      </c>
      <c r="AE362">
        <v>0</v>
      </c>
      <c r="AF362">
        <v>0</v>
      </c>
      <c r="AG362">
        <v>25</v>
      </c>
      <c r="AH362">
        <f t="shared" si="5"/>
        <v>0</v>
      </c>
      <c r="AI362">
        <v>0</v>
      </c>
      <c r="AJ362">
        <v>0</v>
      </c>
      <c r="AK362">
        <v>0</v>
      </c>
      <c r="AL362">
        <v>0</v>
      </c>
      <c r="AM362" s="2">
        <v>71035.08</v>
      </c>
      <c r="AN362" s="2">
        <v>118964.92</v>
      </c>
      <c r="AO362">
        <v>0</v>
      </c>
      <c r="AP362" t="s">
        <v>45</v>
      </c>
      <c r="AQ362" t="s">
        <v>46</v>
      </c>
      <c r="AR362" t="s">
        <v>46</v>
      </c>
    </row>
    <row r="363" spans="1:44">
      <c r="A363" t="s">
        <v>1662</v>
      </c>
      <c r="B363" t="s">
        <v>1663</v>
      </c>
      <c r="C363" t="s">
        <v>1664</v>
      </c>
      <c r="D363" t="s">
        <v>1665</v>
      </c>
      <c r="E363">
        <v>27951</v>
      </c>
      <c r="F363" t="s">
        <v>40</v>
      </c>
      <c r="G363" t="s">
        <v>1658</v>
      </c>
      <c r="H363" t="s">
        <v>1666</v>
      </c>
      <c r="I363" t="s">
        <v>43</v>
      </c>
      <c r="J363" t="s">
        <v>44</v>
      </c>
      <c r="K363">
        <v>200019603436234</v>
      </c>
      <c r="L363" s="2">
        <v>100000</v>
      </c>
      <c r="M363" s="2">
        <v>100000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12105.44</v>
      </c>
      <c r="X363" s="2">
        <v>2870</v>
      </c>
      <c r="Y363" s="2">
        <v>3040</v>
      </c>
      <c r="Z363">
        <v>0</v>
      </c>
      <c r="AA363">
        <v>0</v>
      </c>
      <c r="AB363" s="2">
        <v>75283.899999999994</v>
      </c>
      <c r="AC363">
        <v>0</v>
      </c>
      <c r="AD363">
        <v>0</v>
      </c>
      <c r="AE363">
        <v>0</v>
      </c>
      <c r="AF363">
        <v>0</v>
      </c>
      <c r="AG363">
        <v>25</v>
      </c>
      <c r="AH363">
        <f t="shared" si="5"/>
        <v>0</v>
      </c>
      <c r="AI363">
        <v>0</v>
      </c>
      <c r="AJ363">
        <v>0</v>
      </c>
      <c r="AK363">
        <v>0</v>
      </c>
      <c r="AL363">
        <v>0</v>
      </c>
      <c r="AM363" s="2">
        <v>93324.34</v>
      </c>
      <c r="AN363" s="2">
        <v>6675.66</v>
      </c>
      <c r="AO363">
        <v>0</v>
      </c>
      <c r="AP363" t="s">
        <v>45</v>
      </c>
      <c r="AQ363" t="s">
        <v>46</v>
      </c>
      <c r="AR363" t="s">
        <v>46</v>
      </c>
    </row>
    <row r="364" spans="1:44">
      <c r="A364" t="s">
        <v>1667</v>
      </c>
      <c r="B364" t="s">
        <v>1668</v>
      </c>
      <c r="C364" t="s">
        <v>1669</v>
      </c>
      <c r="D364" t="s">
        <v>1670</v>
      </c>
      <c r="E364">
        <v>22847</v>
      </c>
      <c r="F364" t="s">
        <v>40</v>
      </c>
      <c r="G364" t="s">
        <v>1671</v>
      </c>
      <c r="H364" t="s">
        <v>485</v>
      </c>
      <c r="I364" t="s">
        <v>43</v>
      </c>
      <c r="J364" t="s">
        <v>44</v>
      </c>
      <c r="K364">
        <v>200013200317531</v>
      </c>
      <c r="L364" s="2">
        <v>55000</v>
      </c>
      <c r="M364" s="2">
        <v>55000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2">
        <v>2559.6799999999998</v>
      </c>
      <c r="X364" s="2">
        <v>1578.5</v>
      </c>
      <c r="Y364" s="2">
        <v>1672</v>
      </c>
      <c r="Z364">
        <v>0</v>
      </c>
      <c r="AA364">
        <v>0</v>
      </c>
      <c r="AB364" s="2">
        <v>29941.74</v>
      </c>
      <c r="AC364">
        <v>150</v>
      </c>
      <c r="AD364">
        <v>0</v>
      </c>
      <c r="AE364">
        <v>0</v>
      </c>
      <c r="AF364">
        <v>0</v>
      </c>
      <c r="AG364">
        <v>25</v>
      </c>
      <c r="AH364">
        <f t="shared" si="5"/>
        <v>0</v>
      </c>
      <c r="AI364">
        <v>0</v>
      </c>
      <c r="AJ364">
        <v>0</v>
      </c>
      <c r="AK364">
        <v>0</v>
      </c>
      <c r="AL364">
        <v>0</v>
      </c>
      <c r="AM364" s="2">
        <v>35926.92</v>
      </c>
      <c r="AN364" s="2">
        <v>19073.080000000002</v>
      </c>
      <c r="AO364">
        <v>0</v>
      </c>
      <c r="AP364" t="s">
        <v>52</v>
      </c>
      <c r="AQ364" t="s">
        <v>46</v>
      </c>
      <c r="AR364" t="s">
        <v>46</v>
      </c>
    </row>
    <row r="365" spans="1:44">
      <c r="A365" t="s">
        <v>1672</v>
      </c>
      <c r="B365" t="s">
        <v>543</v>
      </c>
      <c r="C365" t="s">
        <v>1673</v>
      </c>
      <c r="D365" t="s">
        <v>1674</v>
      </c>
      <c r="E365">
        <v>23524</v>
      </c>
      <c r="F365" t="s">
        <v>40</v>
      </c>
      <c r="G365" t="s">
        <v>1671</v>
      </c>
      <c r="H365" t="s">
        <v>123</v>
      </c>
      <c r="I365" t="s">
        <v>43</v>
      </c>
      <c r="J365" t="s">
        <v>44</v>
      </c>
      <c r="K365">
        <v>200013200253912</v>
      </c>
      <c r="L365" s="2">
        <v>38000</v>
      </c>
      <c r="M365" s="2">
        <v>38000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160.38</v>
      </c>
      <c r="X365" s="2">
        <v>1090.5999999999999</v>
      </c>
      <c r="Y365" s="2">
        <v>1155.2</v>
      </c>
      <c r="Z365">
        <v>0</v>
      </c>
      <c r="AA365">
        <v>0</v>
      </c>
      <c r="AB365">
        <v>0</v>
      </c>
      <c r="AC365">
        <v>100</v>
      </c>
      <c r="AD365">
        <v>0</v>
      </c>
      <c r="AE365">
        <v>0</v>
      </c>
      <c r="AF365">
        <v>826</v>
      </c>
      <c r="AG365">
        <v>25</v>
      </c>
      <c r="AH365">
        <f t="shared" si="5"/>
        <v>150</v>
      </c>
      <c r="AI365">
        <v>0</v>
      </c>
      <c r="AJ365">
        <v>0</v>
      </c>
      <c r="AK365">
        <v>0</v>
      </c>
      <c r="AL365">
        <v>0</v>
      </c>
      <c r="AM365" s="2">
        <v>3357.18</v>
      </c>
      <c r="AN365" s="2">
        <v>34642.82</v>
      </c>
      <c r="AO365">
        <v>0</v>
      </c>
      <c r="AP365" t="s">
        <v>45</v>
      </c>
      <c r="AQ365" t="s">
        <v>46</v>
      </c>
      <c r="AR365" t="s">
        <v>46</v>
      </c>
    </row>
    <row r="366" spans="1:44">
      <c r="A366" t="s">
        <v>1675</v>
      </c>
      <c r="B366" t="s">
        <v>1676</v>
      </c>
      <c r="C366" t="s">
        <v>1677</v>
      </c>
      <c r="D366" t="s">
        <v>1678</v>
      </c>
      <c r="E366">
        <v>40744</v>
      </c>
      <c r="F366" t="s">
        <v>40</v>
      </c>
      <c r="G366" t="s">
        <v>1671</v>
      </c>
      <c r="H366" t="s">
        <v>51</v>
      </c>
      <c r="I366" t="s">
        <v>43</v>
      </c>
      <c r="J366" t="s">
        <v>44</v>
      </c>
      <c r="K366">
        <v>200019608657429</v>
      </c>
      <c r="L366" s="2">
        <v>35000</v>
      </c>
      <c r="M366" s="2">
        <v>35000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 s="2">
        <v>1004.5</v>
      </c>
      <c r="Y366" s="2">
        <v>1064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25</v>
      </c>
      <c r="AH366">
        <f t="shared" si="5"/>
        <v>926</v>
      </c>
      <c r="AI366">
        <v>0</v>
      </c>
      <c r="AJ366">
        <v>0</v>
      </c>
      <c r="AK366">
        <v>0</v>
      </c>
      <c r="AL366">
        <v>0</v>
      </c>
      <c r="AM366" s="2">
        <v>2093.5</v>
      </c>
      <c r="AN366" s="2">
        <v>32906.5</v>
      </c>
      <c r="AO366">
        <v>0</v>
      </c>
      <c r="AP366" t="s">
        <v>45</v>
      </c>
      <c r="AQ366" t="s">
        <v>1679</v>
      </c>
      <c r="AR366" t="s">
        <v>46</v>
      </c>
    </row>
    <row r="367" spans="1:44">
      <c r="A367" t="s">
        <v>1680</v>
      </c>
      <c r="B367" t="s">
        <v>1275</v>
      </c>
      <c r="C367" t="s">
        <v>1681</v>
      </c>
      <c r="D367" t="s">
        <v>1682</v>
      </c>
      <c r="E367">
        <v>37843</v>
      </c>
      <c r="F367" t="s">
        <v>40</v>
      </c>
      <c r="G367" t="s">
        <v>1671</v>
      </c>
      <c r="H367" t="s">
        <v>123</v>
      </c>
      <c r="I367" t="s">
        <v>43</v>
      </c>
      <c r="J367" t="s">
        <v>44</v>
      </c>
      <c r="K367">
        <v>200019604546401</v>
      </c>
      <c r="L367" s="2">
        <v>36000</v>
      </c>
      <c r="M367" s="2">
        <v>36000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 s="2">
        <v>1033.2</v>
      </c>
      <c r="Y367" s="2">
        <v>1094.4000000000001</v>
      </c>
      <c r="Z367">
        <v>0</v>
      </c>
      <c r="AA367">
        <v>0</v>
      </c>
      <c r="AB367" s="2">
        <v>3536.63</v>
      </c>
      <c r="AC367">
        <v>300</v>
      </c>
      <c r="AD367">
        <v>0</v>
      </c>
      <c r="AE367">
        <v>0</v>
      </c>
      <c r="AF367">
        <v>0</v>
      </c>
      <c r="AG367">
        <v>25</v>
      </c>
      <c r="AH367">
        <f t="shared" si="5"/>
        <v>0</v>
      </c>
      <c r="AI367">
        <v>0</v>
      </c>
      <c r="AJ367">
        <v>0</v>
      </c>
      <c r="AK367">
        <v>0</v>
      </c>
      <c r="AL367">
        <v>0</v>
      </c>
      <c r="AM367" s="2">
        <v>5989.23</v>
      </c>
      <c r="AN367" s="2">
        <v>30010.77</v>
      </c>
      <c r="AO367">
        <v>0</v>
      </c>
      <c r="AP367" t="s">
        <v>52</v>
      </c>
      <c r="AQ367" t="s">
        <v>46</v>
      </c>
      <c r="AR367" t="s">
        <v>46</v>
      </c>
    </row>
    <row r="368" spans="1:44">
      <c r="A368" t="s">
        <v>1683</v>
      </c>
      <c r="B368" t="s">
        <v>1684</v>
      </c>
      <c r="C368" t="s">
        <v>1685</v>
      </c>
      <c r="D368" t="s">
        <v>1686</v>
      </c>
      <c r="E368">
        <v>37470</v>
      </c>
      <c r="F368" t="s">
        <v>40</v>
      </c>
      <c r="G368" t="s">
        <v>1671</v>
      </c>
      <c r="H368" t="s">
        <v>1687</v>
      </c>
      <c r="I368" t="s">
        <v>43</v>
      </c>
      <c r="J368" t="s">
        <v>44</v>
      </c>
      <c r="K368">
        <v>200019603789285</v>
      </c>
      <c r="L368" s="2">
        <v>85000</v>
      </c>
      <c r="M368" s="2">
        <v>85000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2">
        <v>8577.06</v>
      </c>
      <c r="X368" s="2">
        <v>2439.5</v>
      </c>
      <c r="Y368" s="2">
        <v>2584</v>
      </c>
      <c r="Z368">
        <v>0</v>
      </c>
      <c r="AA368">
        <v>0</v>
      </c>
      <c r="AB368" s="2">
        <v>28132.05</v>
      </c>
      <c r="AC368">
        <v>200</v>
      </c>
      <c r="AD368">
        <v>0</v>
      </c>
      <c r="AE368">
        <v>0</v>
      </c>
      <c r="AF368">
        <v>0</v>
      </c>
      <c r="AG368">
        <v>25</v>
      </c>
      <c r="AH368">
        <f t="shared" si="5"/>
        <v>300</v>
      </c>
      <c r="AI368">
        <v>0</v>
      </c>
      <c r="AJ368">
        <v>0</v>
      </c>
      <c r="AK368">
        <v>0</v>
      </c>
      <c r="AL368">
        <v>0</v>
      </c>
      <c r="AM368" s="2">
        <v>41957.61</v>
      </c>
      <c r="AN368" s="2">
        <v>43042.39</v>
      </c>
      <c r="AO368">
        <v>0</v>
      </c>
      <c r="AP368" t="s">
        <v>45</v>
      </c>
      <c r="AQ368" t="s">
        <v>46</v>
      </c>
      <c r="AR368" t="s">
        <v>46</v>
      </c>
    </row>
    <row r="369" spans="1:44">
      <c r="A369" t="s">
        <v>1688</v>
      </c>
      <c r="B369" t="s">
        <v>1689</v>
      </c>
      <c r="C369" t="s">
        <v>1690</v>
      </c>
      <c r="D369" t="s">
        <v>1691</v>
      </c>
      <c r="E369">
        <v>37860</v>
      </c>
      <c r="F369" t="s">
        <v>40</v>
      </c>
      <c r="G369" t="s">
        <v>1671</v>
      </c>
      <c r="H369" t="s">
        <v>954</v>
      </c>
      <c r="I369" t="s">
        <v>43</v>
      </c>
      <c r="J369" t="s">
        <v>44</v>
      </c>
      <c r="K369">
        <v>200019604546411</v>
      </c>
      <c r="L369" s="2">
        <v>100000</v>
      </c>
      <c r="M369" s="2">
        <v>100000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2">
        <v>11145.55</v>
      </c>
      <c r="X369" s="2">
        <v>2870</v>
      </c>
      <c r="Y369" s="2">
        <v>3040</v>
      </c>
      <c r="Z369" s="2">
        <v>3839.56</v>
      </c>
      <c r="AA369">
        <v>0</v>
      </c>
      <c r="AB369" s="2">
        <v>11155.54</v>
      </c>
      <c r="AC369">
        <v>200</v>
      </c>
      <c r="AD369">
        <v>0</v>
      </c>
      <c r="AE369">
        <v>0</v>
      </c>
      <c r="AF369">
        <v>0</v>
      </c>
      <c r="AG369">
        <v>25</v>
      </c>
      <c r="AH369">
        <f t="shared" si="5"/>
        <v>200</v>
      </c>
      <c r="AI369">
        <v>0</v>
      </c>
      <c r="AJ369">
        <v>0</v>
      </c>
      <c r="AK369">
        <v>0</v>
      </c>
      <c r="AL369">
        <v>0</v>
      </c>
      <c r="AM369" s="2">
        <v>32275.65</v>
      </c>
      <c r="AN369" s="2">
        <v>67724.350000000006</v>
      </c>
      <c r="AO369">
        <v>0</v>
      </c>
      <c r="AP369" t="s">
        <v>45</v>
      </c>
      <c r="AQ369" t="s">
        <v>46</v>
      </c>
      <c r="AR369" t="s">
        <v>46</v>
      </c>
    </row>
    <row r="370" spans="1:44">
      <c r="A370" t="s">
        <v>1692</v>
      </c>
      <c r="B370" t="s">
        <v>1693</v>
      </c>
      <c r="C370" t="s">
        <v>1694</v>
      </c>
      <c r="D370" t="s">
        <v>1695</v>
      </c>
      <c r="E370">
        <v>4271</v>
      </c>
      <c r="F370" t="s">
        <v>40</v>
      </c>
      <c r="G370" t="s">
        <v>1671</v>
      </c>
      <c r="H370" t="s">
        <v>1696</v>
      </c>
      <c r="I370" t="s">
        <v>43</v>
      </c>
      <c r="J370" t="s">
        <v>44</v>
      </c>
      <c r="K370">
        <v>200013200259039</v>
      </c>
      <c r="L370" s="2">
        <v>30000</v>
      </c>
      <c r="M370" s="2">
        <v>30000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861</v>
      </c>
      <c r="Y370">
        <v>912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25</v>
      </c>
      <c r="AH370">
        <f t="shared" si="5"/>
        <v>200</v>
      </c>
      <c r="AI370">
        <v>0</v>
      </c>
      <c r="AJ370">
        <v>0</v>
      </c>
      <c r="AK370">
        <v>0</v>
      </c>
      <c r="AL370">
        <v>0</v>
      </c>
      <c r="AM370" s="2">
        <v>1798</v>
      </c>
      <c r="AN370" s="2">
        <v>28202</v>
      </c>
      <c r="AO370">
        <v>0</v>
      </c>
      <c r="AP370" t="s">
        <v>52</v>
      </c>
      <c r="AQ370" t="s">
        <v>46</v>
      </c>
      <c r="AR370" t="s">
        <v>46</v>
      </c>
    </row>
    <row r="371" spans="1:44">
      <c r="A371" t="s">
        <v>1697</v>
      </c>
      <c r="B371" t="s">
        <v>1698</v>
      </c>
      <c r="C371" t="s">
        <v>1699</v>
      </c>
      <c r="D371" t="s">
        <v>1700</v>
      </c>
      <c r="E371">
        <v>39997</v>
      </c>
      <c r="F371" t="s">
        <v>40</v>
      </c>
      <c r="G371" t="s">
        <v>1671</v>
      </c>
      <c r="H371" t="s">
        <v>98</v>
      </c>
      <c r="I371" t="s">
        <v>43</v>
      </c>
      <c r="J371" t="s">
        <v>44</v>
      </c>
      <c r="K371">
        <v>200019607140871</v>
      </c>
      <c r="L371" s="2">
        <v>75000</v>
      </c>
      <c r="M371" s="2">
        <v>75000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6309.35</v>
      </c>
      <c r="X371" s="2">
        <v>2152.5</v>
      </c>
      <c r="Y371" s="2">
        <v>2280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25</v>
      </c>
      <c r="AH371">
        <f t="shared" si="5"/>
        <v>0</v>
      </c>
      <c r="AI371">
        <v>0</v>
      </c>
      <c r="AJ371">
        <v>0</v>
      </c>
      <c r="AK371">
        <v>0</v>
      </c>
      <c r="AL371">
        <v>0</v>
      </c>
      <c r="AM371" s="2">
        <v>10766.85</v>
      </c>
      <c r="AN371" s="2">
        <v>64233.15</v>
      </c>
      <c r="AO371">
        <v>0</v>
      </c>
      <c r="AP371" t="s">
        <v>52</v>
      </c>
      <c r="AQ371" t="s">
        <v>1217</v>
      </c>
      <c r="AR371" t="s">
        <v>46</v>
      </c>
    </row>
    <row r="372" spans="1:44">
      <c r="A372" t="s">
        <v>1701</v>
      </c>
      <c r="B372" t="s">
        <v>1702</v>
      </c>
      <c r="C372" t="s">
        <v>1703</v>
      </c>
      <c r="D372" t="s">
        <v>1704</v>
      </c>
      <c r="E372">
        <v>38454</v>
      </c>
      <c r="F372" t="s">
        <v>40</v>
      </c>
      <c r="G372" t="s">
        <v>1671</v>
      </c>
      <c r="H372" t="s">
        <v>1705</v>
      </c>
      <c r="I372" t="s">
        <v>43</v>
      </c>
      <c r="J372" t="s">
        <v>44</v>
      </c>
      <c r="K372">
        <v>200019605266781</v>
      </c>
      <c r="L372" s="2">
        <v>30000</v>
      </c>
      <c r="M372" s="2">
        <v>30000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861</v>
      </c>
      <c r="Y372">
        <v>912</v>
      </c>
      <c r="Z372">
        <v>0</v>
      </c>
      <c r="AA372">
        <v>0</v>
      </c>
      <c r="AB372" s="2">
        <v>15141.84</v>
      </c>
      <c r="AC372">
        <v>0</v>
      </c>
      <c r="AD372">
        <v>0</v>
      </c>
      <c r="AE372">
        <v>0</v>
      </c>
      <c r="AF372">
        <v>0</v>
      </c>
      <c r="AG372">
        <v>25</v>
      </c>
      <c r="AH372">
        <f t="shared" si="5"/>
        <v>0</v>
      </c>
      <c r="AI372">
        <v>0</v>
      </c>
      <c r="AJ372">
        <v>0</v>
      </c>
      <c r="AK372">
        <v>0</v>
      </c>
      <c r="AL372">
        <v>0</v>
      </c>
      <c r="AM372" s="2">
        <v>16939.84</v>
      </c>
      <c r="AN372" s="2">
        <v>13060.16</v>
      </c>
      <c r="AO372">
        <v>0</v>
      </c>
      <c r="AP372" t="s">
        <v>45</v>
      </c>
      <c r="AQ372" t="s">
        <v>272</v>
      </c>
      <c r="AR372" t="s">
        <v>46</v>
      </c>
    </row>
    <row r="373" spans="1:44">
      <c r="A373" t="s">
        <v>1706</v>
      </c>
      <c r="B373" t="s">
        <v>1707</v>
      </c>
      <c r="C373" t="s">
        <v>1708</v>
      </c>
      <c r="D373" t="s">
        <v>1709</v>
      </c>
      <c r="E373">
        <v>37500</v>
      </c>
      <c r="F373" t="s">
        <v>40</v>
      </c>
      <c r="G373" t="s">
        <v>1671</v>
      </c>
      <c r="H373" t="s">
        <v>485</v>
      </c>
      <c r="I373" t="s">
        <v>43</v>
      </c>
      <c r="J373" t="s">
        <v>44</v>
      </c>
      <c r="K373">
        <v>200019603822558</v>
      </c>
      <c r="L373" s="2">
        <v>55000</v>
      </c>
      <c r="M373" s="2">
        <v>55000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2559.6799999999998</v>
      </c>
      <c r="X373" s="2">
        <v>1578.5</v>
      </c>
      <c r="Y373" s="2">
        <v>1672</v>
      </c>
      <c r="Z373">
        <v>0</v>
      </c>
      <c r="AA373">
        <v>0</v>
      </c>
      <c r="AB373" s="2">
        <v>2100</v>
      </c>
      <c r="AC373">
        <v>100</v>
      </c>
      <c r="AD373">
        <v>0</v>
      </c>
      <c r="AE373">
        <v>0</v>
      </c>
      <c r="AF373">
        <v>0</v>
      </c>
      <c r="AG373">
        <v>25</v>
      </c>
      <c r="AH373">
        <f t="shared" si="5"/>
        <v>0</v>
      </c>
      <c r="AI373">
        <v>0</v>
      </c>
      <c r="AJ373">
        <v>0</v>
      </c>
      <c r="AK373">
        <v>0</v>
      </c>
      <c r="AL373">
        <v>0</v>
      </c>
      <c r="AM373" s="2">
        <v>8035.18</v>
      </c>
      <c r="AN373" s="2">
        <v>46964.82</v>
      </c>
      <c r="AO373">
        <v>0</v>
      </c>
      <c r="AP373" t="s">
        <v>45</v>
      </c>
      <c r="AQ373" t="s">
        <v>46</v>
      </c>
      <c r="AR373" t="s">
        <v>46</v>
      </c>
    </row>
    <row r="374" spans="1:44">
      <c r="A374" t="s">
        <v>1710</v>
      </c>
      <c r="B374" t="s">
        <v>1711</v>
      </c>
      <c r="C374" t="s">
        <v>1712</v>
      </c>
      <c r="D374" t="s">
        <v>1713</v>
      </c>
      <c r="E374">
        <v>37793</v>
      </c>
      <c r="F374" t="s">
        <v>40</v>
      </c>
      <c r="G374" t="s">
        <v>1671</v>
      </c>
      <c r="H374" t="s">
        <v>51</v>
      </c>
      <c r="I374" t="s">
        <v>43</v>
      </c>
      <c r="J374" t="s">
        <v>44</v>
      </c>
      <c r="K374">
        <v>200019604431034</v>
      </c>
      <c r="L374" s="2">
        <v>30000</v>
      </c>
      <c r="M374" s="2">
        <v>30000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861</v>
      </c>
      <c r="Y374">
        <v>912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25</v>
      </c>
      <c r="AH374">
        <f t="shared" si="5"/>
        <v>100</v>
      </c>
      <c r="AI374">
        <v>0</v>
      </c>
      <c r="AJ374">
        <v>0</v>
      </c>
      <c r="AK374">
        <v>0</v>
      </c>
      <c r="AL374">
        <v>0</v>
      </c>
      <c r="AM374" s="2">
        <v>1798</v>
      </c>
      <c r="AN374" s="2">
        <v>28202</v>
      </c>
      <c r="AO374">
        <v>0</v>
      </c>
      <c r="AP374" t="s">
        <v>45</v>
      </c>
      <c r="AQ374" t="s">
        <v>46</v>
      </c>
      <c r="AR374" t="s">
        <v>46</v>
      </c>
    </row>
    <row r="375" spans="1:44">
      <c r="A375" t="s">
        <v>1714</v>
      </c>
      <c r="B375" t="s">
        <v>1715</v>
      </c>
      <c r="C375" t="s">
        <v>610</v>
      </c>
      <c r="D375" t="s">
        <v>1716</v>
      </c>
      <c r="E375">
        <v>40810</v>
      </c>
      <c r="F375" t="s">
        <v>40</v>
      </c>
      <c r="G375" t="s">
        <v>1671</v>
      </c>
      <c r="H375" t="s">
        <v>51</v>
      </c>
      <c r="I375" t="s">
        <v>43</v>
      </c>
      <c r="J375" t="s">
        <v>44</v>
      </c>
      <c r="K375">
        <v>200019608916354</v>
      </c>
      <c r="L375" s="2">
        <v>30000</v>
      </c>
      <c r="M375" s="2">
        <v>30000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861</v>
      </c>
      <c r="Y375">
        <v>912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25</v>
      </c>
      <c r="AH375">
        <f t="shared" si="5"/>
        <v>0</v>
      </c>
      <c r="AI375">
        <v>0</v>
      </c>
      <c r="AJ375">
        <v>0</v>
      </c>
      <c r="AK375">
        <v>0</v>
      </c>
      <c r="AL375">
        <v>0</v>
      </c>
      <c r="AM375" s="2">
        <v>1798</v>
      </c>
      <c r="AN375" s="2">
        <v>28202</v>
      </c>
      <c r="AO375">
        <v>0</v>
      </c>
      <c r="AP375" t="s">
        <v>209</v>
      </c>
      <c r="AQ375" t="s">
        <v>1717</v>
      </c>
      <c r="AR375" t="s">
        <v>46</v>
      </c>
    </row>
    <row r="376" spans="1:44">
      <c r="A376" t="s">
        <v>1718</v>
      </c>
      <c r="B376" t="s">
        <v>1719</v>
      </c>
      <c r="C376" t="s">
        <v>1720</v>
      </c>
      <c r="D376" t="s">
        <v>1721</v>
      </c>
      <c r="E376">
        <v>37496</v>
      </c>
      <c r="F376" t="s">
        <v>40</v>
      </c>
      <c r="G376" t="s">
        <v>1671</v>
      </c>
      <c r="H376" t="s">
        <v>1722</v>
      </c>
      <c r="I376" t="s">
        <v>43</v>
      </c>
      <c r="J376" t="s">
        <v>44</v>
      </c>
      <c r="K376">
        <v>200019603822543</v>
      </c>
      <c r="L376" s="2">
        <v>40000</v>
      </c>
      <c r="M376" s="2">
        <v>40000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154.68</v>
      </c>
      <c r="X376" s="2">
        <v>1148</v>
      </c>
      <c r="Y376" s="2">
        <v>1216</v>
      </c>
      <c r="Z376" s="2">
        <v>1919.78</v>
      </c>
      <c r="AA376">
        <v>0</v>
      </c>
      <c r="AB376" s="2">
        <v>1000</v>
      </c>
      <c r="AC376">
        <v>400</v>
      </c>
      <c r="AD376">
        <v>0</v>
      </c>
      <c r="AE376">
        <v>0</v>
      </c>
      <c r="AF376">
        <v>0</v>
      </c>
      <c r="AG376">
        <v>25</v>
      </c>
      <c r="AH376">
        <f t="shared" si="5"/>
        <v>0</v>
      </c>
      <c r="AI376">
        <v>0</v>
      </c>
      <c r="AJ376">
        <v>0</v>
      </c>
      <c r="AK376">
        <v>0</v>
      </c>
      <c r="AL376">
        <v>0</v>
      </c>
      <c r="AM376" s="2">
        <v>5863.46</v>
      </c>
      <c r="AN376" s="2">
        <v>34136.54</v>
      </c>
      <c r="AO376">
        <v>0</v>
      </c>
      <c r="AP376" t="s">
        <v>52</v>
      </c>
      <c r="AQ376" t="s">
        <v>46</v>
      </c>
      <c r="AR376" t="s">
        <v>46</v>
      </c>
    </row>
    <row r="377" spans="1:44">
      <c r="A377" t="s">
        <v>1723</v>
      </c>
      <c r="B377" t="s">
        <v>1724</v>
      </c>
      <c r="C377" t="s">
        <v>1725</v>
      </c>
      <c r="D377" t="s">
        <v>1726</v>
      </c>
      <c r="E377">
        <v>37487</v>
      </c>
      <c r="F377" t="s">
        <v>40</v>
      </c>
      <c r="G377" t="s">
        <v>1727</v>
      </c>
      <c r="H377" t="s">
        <v>51</v>
      </c>
      <c r="I377" t="s">
        <v>43</v>
      </c>
      <c r="J377" t="s">
        <v>44</v>
      </c>
      <c r="K377">
        <v>200019603822557</v>
      </c>
      <c r="L377" s="2">
        <v>30000</v>
      </c>
      <c r="M377" s="2">
        <v>30000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861</v>
      </c>
      <c r="Y377">
        <v>912</v>
      </c>
      <c r="Z377">
        <v>0</v>
      </c>
      <c r="AA377">
        <v>0</v>
      </c>
      <c r="AB377" s="2">
        <v>7833.35</v>
      </c>
      <c r="AC377">
        <v>100</v>
      </c>
      <c r="AD377">
        <v>0</v>
      </c>
      <c r="AE377">
        <v>0</v>
      </c>
      <c r="AF377">
        <v>0</v>
      </c>
      <c r="AG377">
        <v>25</v>
      </c>
      <c r="AH377">
        <f t="shared" si="5"/>
        <v>400</v>
      </c>
      <c r="AI377">
        <v>0</v>
      </c>
      <c r="AJ377">
        <v>0</v>
      </c>
      <c r="AK377">
        <v>0</v>
      </c>
      <c r="AL377">
        <v>0</v>
      </c>
      <c r="AM377" s="2">
        <v>9731.35</v>
      </c>
      <c r="AN377" s="2">
        <v>20268.650000000001</v>
      </c>
      <c r="AO377">
        <v>0</v>
      </c>
      <c r="AP377" t="s">
        <v>45</v>
      </c>
      <c r="AQ377" t="s">
        <v>46</v>
      </c>
      <c r="AR377" t="s">
        <v>46</v>
      </c>
    </row>
    <row r="378" spans="1:44">
      <c r="A378" t="s">
        <v>1728</v>
      </c>
      <c r="B378" t="s">
        <v>1729</v>
      </c>
      <c r="C378" t="s">
        <v>1730</v>
      </c>
      <c r="D378" t="s">
        <v>1731</v>
      </c>
      <c r="E378">
        <v>3491</v>
      </c>
      <c r="F378" t="s">
        <v>40</v>
      </c>
      <c r="G378" t="s">
        <v>1727</v>
      </c>
      <c r="H378" t="s">
        <v>494</v>
      </c>
      <c r="I378" t="s">
        <v>43</v>
      </c>
      <c r="J378" t="s">
        <v>44</v>
      </c>
      <c r="K378">
        <v>200013200259615</v>
      </c>
      <c r="L378" s="2">
        <v>55000</v>
      </c>
      <c r="M378" s="2">
        <v>55000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2559.6799999999998</v>
      </c>
      <c r="X378" s="2">
        <v>1578.5</v>
      </c>
      <c r="Y378" s="2">
        <v>1672</v>
      </c>
      <c r="Z378">
        <v>0</v>
      </c>
      <c r="AA378">
        <v>748.03</v>
      </c>
      <c r="AB378" s="2">
        <v>5847.05</v>
      </c>
      <c r="AC378">
        <v>100</v>
      </c>
      <c r="AD378">
        <v>0</v>
      </c>
      <c r="AE378">
        <v>0</v>
      </c>
      <c r="AF378">
        <v>0</v>
      </c>
      <c r="AG378">
        <v>25</v>
      </c>
      <c r="AH378">
        <f t="shared" si="5"/>
        <v>100</v>
      </c>
      <c r="AI378">
        <v>0</v>
      </c>
      <c r="AJ378">
        <v>0</v>
      </c>
      <c r="AK378">
        <v>0</v>
      </c>
      <c r="AL378">
        <v>0</v>
      </c>
      <c r="AM378" s="2">
        <v>12530.26</v>
      </c>
      <c r="AN378" s="2">
        <v>42469.74</v>
      </c>
      <c r="AO378">
        <v>0</v>
      </c>
      <c r="AP378" t="s">
        <v>45</v>
      </c>
      <c r="AQ378" t="s">
        <v>46</v>
      </c>
      <c r="AR378" t="s">
        <v>46</v>
      </c>
    </row>
    <row r="379" spans="1:44">
      <c r="A379" t="s">
        <v>1732</v>
      </c>
      <c r="B379" t="s">
        <v>1733</v>
      </c>
      <c r="C379" t="s">
        <v>1734</v>
      </c>
      <c r="D379" t="s">
        <v>1735</v>
      </c>
      <c r="E379">
        <v>37494</v>
      </c>
      <c r="F379" t="s">
        <v>40</v>
      </c>
      <c r="G379" t="s">
        <v>1727</v>
      </c>
      <c r="H379" t="s">
        <v>1736</v>
      </c>
      <c r="I379" t="s">
        <v>43</v>
      </c>
      <c r="J379" t="s">
        <v>44</v>
      </c>
      <c r="K379">
        <v>200019603822542</v>
      </c>
      <c r="L379" s="2">
        <v>60000</v>
      </c>
      <c r="M379" s="2">
        <v>60000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3486.65</v>
      </c>
      <c r="X379" s="2">
        <v>1722</v>
      </c>
      <c r="Y379" s="2">
        <v>1824</v>
      </c>
      <c r="Z379">
        <v>0</v>
      </c>
      <c r="AA379">
        <v>0</v>
      </c>
      <c r="AB379" s="2">
        <v>23092.04</v>
      </c>
      <c r="AC379">
        <v>0</v>
      </c>
      <c r="AD379">
        <v>0</v>
      </c>
      <c r="AE379">
        <v>0</v>
      </c>
      <c r="AF379">
        <v>0</v>
      </c>
      <c r="AG379">
        <v>25</v>
      </c>
      <c r="AH379">
        <f t="shared" si="5"/>
        <v>100</v>
      </c>
      <c r="AI379">
        <v>0</v>
      </c>
      <c r="AJ379">
        <v>0</v>
      </c>
      <c r="AK379">
        <v>0</v>
      </c>
      <c r="AL379">
        <v>0</v>
      </c>
      <c r="AM379" s="2">
        <v>30149.69</v>
      </c>
      <c r="AN379" s="2">
        <v>29850.31</v>
      </c>
      <c r="AO379">
        <v>0</v>
      </c>
      <c r="AP379" t="s">
        <v>45</v>
      </c>
      <c r="AQ379" t="s">
        <v>46</v>
      </c>
      <c r="AR379" t="s">
        <v>46</v>
      </c>
    </row>
    <row r="380" spans="1:44">
      <c r="A380" t="s">
        <v>1737</v>
      </c>
      <c r="B380" t="s">
        <v>1738</v>
      </c>
      <c r="C380" t="s">
        <v>1739</v>
      </c>
      <c r="D380" t="s">
        <v>1740</v>
      </c>
      <c r="E380">
        <v>37550</v>
      </c>
      <c r="F380" t="s">
        <v>40</v>
      </c>
      <c r="G380" t="s">
        <v>1727</v>
      </c>
      <c r="H380" t="s">
        <v>123</v>
      </c>
      <c r="I380" t="s">
        <v>43</v>
      </c>
      <c r="J380" t="s">
        <v>44</v>
      </c>
      <c r="K380">
        <v>200019604005356</v>
      </c>
      <c r="L380" s="2">
        <v>40000</v>
      </c>
      <c r="M380" s="2">
        <v>40000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442.65</v>
      </c>
      <c r="X380" s="2">
        <v>1148</v>
      </c>
      <c r="Y380" s="2">
        <v>1216</v>
      </c>
      <c r="Z380">
        <v>0</v>
      </c>
      <c r="AA380">
        <v>0</v>
      </c>
      <c r="AB380" s="2">
        <v>18469.48</v>
      </c>
      <c r="AC380">
        <v>100</v>
      </c>
      <c r="AD380">
        <v>0</v>
      </c>
      <c r="AE380">
        <v>0</v>
      </c>
      <c r="AF380">
        <v>0</v>
      </c>
      <c r="AG380">
        <v>25</v>
      </c>
      <c r="AH380">
        <f t="shared" si="5"/>
        <v>0</v>
      </c>
      <c r="AI380">
        <v>0</v>
      </c>
      <c r="AJ380">
        <v>0</v>
      </c>
      <c r="AK380">
        <v>0</v>
      </c>
      <c r="AL380">
        <v>0</v>
      </c>
      <c r="AM380" s="2">
        <v>21401.13</v>
      </c>
      <c r="AN380" s="2">
        <v>18598.87</v>
      </c>
      <c r="AO380">
        <v>0</v>
      </c>
      <c r="AP380" t="s">
        <v>52</v>
      </c>
      <c r="AQ380" t="s">
        <v>46</v>
      </c>
      <c r="AR380" t="s">
        <v>46</v>
      </c>
    </row>
    <row r="381" spans="1:44">
      <c r="A381" t="s">
        <v>1741</v>
      </c>
      <c r="B381" t="s">
        <v>1742</v>
      </c>
      <c r="C381" t="s">
        <v>1743</v>
      </c>
      <c r="D381" t="s">
        <v>1744</v>
      </c>
      <c r="E381">
        <v>22523</v>
      </c>
      <c r="F381" t="s">
        <v>40</v>
      </c>
      <c r="G381" t="s">
        <v>1745</v>
      </c>
      <c r="H381" t="s">
        <v>175</v>
      </c>
      <c r="I381" t="s">
        <v>43</v>
      </c>
      <c r="J381" t="s">
        <v>44</v>
      </c>
      <c r="K381">
        <v>200019603543764</v>
      </c>
      <c r="L381" s="2">
        <v>100000</v>
      </c>
      <c r="M381" s="2">
        <v>100000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2">
        <v>12105.44</v>
      </c>
      <c r="X381" s="2">
        <v>2870</v>
      </c>
      <c r="Y381" s="2">
        <v>3040</v>
      </c>
      <c r="Z381">
        <v>0</v>
      </c>
      <c r="AA381">
        <v>0</v>
      </c>
      <c r="AB381" s="2">
        <v>8000</v>
      </c>
      <c r="AC381">
        <v>0</v>
      </c>
      <c r="AD381">
        <v>0</v>
      </c>
      <c r="AE381">
        <v>0</v>
      </c>
      <c r="AF381">
        <v>0</v>
      </c>
      <c r="AG381">
        <v>25</v>
      </c>
      <c r="AH381">
        <f t="shared" si="5"/>
        <v>100</v>
      </c>
      <c r="AI381">
        <v>0</v>
      </c>
      <c r="AJ381">
        <v>0</v>
      </c>
      <c r="AK381">
        <v>0</v>
      </c>
      <c r="AL381">
        <v>0</v>
      </c>
      <c r="AM381" s="2">
        <v>26040.44</v>
      </c>
      <c r="AN381" s="2">
        <v>73959.56</v>
      </c>
      <c r="AO381">
        <v>0</v>
      </c>
      <c r="AP381" t="s">
        <v>45</v>
      </c>
      <c r="AQ381" t="s">
        <v>46</v>
      </c>
      <c r="AR381" t="s">
        <v>46</v>
      </c>
    </row>
    <row r="382" spans="1:44">
      <c r="A382" t="s">
        <v>1746</v>
      </c>
      <c r="B382" t="s">
        <v>1747</v>
      </c>
      <c r="C382" t="s">
        <v>1748</v>
      </c>
      <c r="D382" t="s">
        <v>1749</v>
      </c>
      <c r="E382">
        <v>40</v>
      </c>
      <c r="F382" t="s">
        <v>40</v>
      </c>
      <c r="G382" t="s">
        <v>1750</v>
      </c>
      <c r="H382" t="s">
        <v>175</v>
      </c>
      <c r="I382" t="s">
        <v>43</v>
      </c>
      <c r="J382" t="s">
        <v>44</v>
      </c>
      <c r="K382">
        <v>200013200259123</v>
      </c>
      <c r="L382" s="2">
        <v>65000</v>
      </c>
      <c r="M382" s="2">
        <v>65000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2">
        <v>4427.55</v>
      </c>
      <c r="X382" s="2">
        <v>1865.5</v>
      </c>
      <c r="Y382" s="2">
        <v>1976</v>
      </c>
      <c r="Z382">
        <v>0</v>
      </c>
      <c r="AA382">
        <v>0</v>
      </c>
      <c r="AB382">
        <v>0</v>
      </c>
      <c r="AC382">
        <v>100</v>
      </c>
      <c r="AD382">
        <v>0</v>
      </c>
      <c r="AE382">
        <v>0</v>
      </c>
      <c r="AF382">
        <v>0</v>
      </c>
      <c r="AG382">
        <v>25</v>
      </c>
      <c r="AH382">
        <f t="shared" si="5"/>
        <v>0</v>
      </c>
      <c r="AI382">
        <v>0</v>
      </c>
      <c r="AJ382">
        <v>0</v>
      </c>
      <c r="AK382">
        <v>0</v>
      </c>
      <c r="AL382">
        <v>0</v>
      </c>
      <c r="AM382" s="2">
        <v>8394.0499999999993</v>
      </c>
      <c r="AN382" s="2">
        <v>56605.95</v>
      </c>
      <c r="AO382">
        <v>0</v>
      </c>
      <c r="AP382" t="s">
        <v>45</v>
      </c>
      <c r="AQ382" t="s">
        <v>46</v>
      </c>
      <c r="AR382" t="s">
        <v>46</v>
      </c>
    </row>
    <row r="383" spans="1:44">
      <c r="A383" t="s">
        <v>1751</v>
      </c>
      <c r="B383" t="s">
        <v>1752</v>
      </c>
      <c r="C383" t="s">
        <v>1753</v>
      </c>
      <c r="D383" t="s">
        <v>1754</v>
      </c>
      <c r="E383">
        <v>40769</v>
      </c>
      <c r="F383" t="s">
        <v>40</v>
      </c>
      <c r="G383" t="s">
        <v>1750</v>
      </c>
      <c r="H383" t="s">
        <v>51</v>
      </c>
      <c r="I383" t="s">
        <v>43</v>
      </c>
      <c r="J383" t="s">
        <v>44</v>
      </c>
      <c r="K383">
        <v>200019605921329</v>
      </c>
      <c r="L383" s="2">
        <v>30000</v>
      </c>
      <c r="M383" s="2">
        <v>30000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861</v>
      </c>
      <c r="Y383">
        <v>912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25</v>
      </c>
      <c r="AH383">
        <f t="shared" si="5"/>
        <v>100</v>
      </c>
      <c r="AI383">
        <v>0</v>
      </c>
      <c r="AJ383">
        <v>0</v>
      </c>
      <c r="AK383">
        <v>0</v>
      </c>
      <c r="AL383">
        <v>0</v>
      </c>
      <c r="AM383" s="2">
        <v>1798</v>
      </c>
      <c r="AN383" s="2">
        <v>28202</v>
      </c>
      <c r="AO383">
        <v>0</v>
      </c>
      <c r="AP383" t="s">
        <v>45</v>
      </c>
      <c r="AQ383" t="s">
        <v>480</v>
      </c>
      <c r="AR383" t="s">
        <v>46</v>
      </c>
    </row>
    <row r="384" spans="1:44">
      <c r="A384" t="s">
        <v>1755</v>
      </c>
      <c r="B384" t="s">
        <v>1756</v>
      </c>
      <c r="C384" t="s">
        <v>1757</v>
      </c>
      <c r="D384" t="s">
        <v>1758</v>
      </c>
      <c r="E384">
        <v>37390</v>
      </c>
      <c r="F384" t="s">
        <v>40</v>
      </c>
      <c r="G384" t="s">
        <v>1759</v>
      </c>
      <c r="H384" t="s">
        <v>175</v>
      </c>
      <c r="I384" t="s">
        <v>43</v>
      </c>
      <c r="J384" t="s">
        <v>44</v>
      </c>
      <c r="K384">
        <v>200019603585106</v>
      </c>
      <c r="L384" s="2">
        <v>100000</v>
      </c>
      <c r="M384" s="2">
        <v>100000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2">
        <v>12105.44</v>
      </c>
      <c r="X384" s="2">
        <v>2870</v>
      </c>
      <c r="Y384" s="2">
        <v>3040</v>
      </c>
      <c r="Z384">
        <v>0</v>
      </c>
      <c r="AA384" s="2">
        <v>1947.6</v>
      </c>
      <c r="AB384" s="2">
        <v>34489.15</v>
      </c>
      <c r="AC384">
        <v>0</v>
      </c>
      <c r="AD384">
        <v>0</v>
      </c>
      <c r="AE384">
        <v>0</v>
      </c>
      <c r="AF384" s="2">
        <v>2596</v>
      </c>
      <c r="AG384">
        <v>25</v>
      </c>
      <c r="AH384">
        <f t="shared" si="5"/>
        <v>0</v>
      </c>
      <c r="AI384">
        <v>0</v>
      </c>
      <c r="AJ384">
        <v>0</v>
      </c>
      <c r="AK384">
        <v>0</v>
      </c>
      <c r="AL384">
        <v>0</v>
      </c>
      <c r="AM384" s="2">
        <v>57073.19</v>
      </c>
      <c r="AN384" s="2">
        <v>42926.81</v>
      </c>
      <c r="AO384">
        <v>0</v>
      </c>
      <c r="AP384" t="s">
        <v>52</v>
      </c>
      <c r="AQ384" t="s">
        <v>46</v>
      </c>
      <c r="AR384" t="s">
        <v>46</v>
      </c>
    </row>
    <row r="385" spans="1:44">
      <c r="A385" t="s">
        <v>1760</v>
      </c>
      <c r="B385" t="s">
        <v>1761</v>
      </c>
      <c r="C385" t="s">
        <v>1762</v>
      </c>
      <c r="D385" t="s">
        <v>1763</v>
      </c>
      <c r="E385">
        <v>4412</v>
      </c>
      <c r="F385" t="s">
        <v>40</v>
      </c>
      <c r="G385" t="s">
        <v>1759</v>
      </c>
      <c r="H385" t="s">
        <v>1696</v>
      </c>
      <c r="I385" t="s">
        <v>43</v>
      </c>
      <c r="J385" t="s">
        <v>44</v>
      </c>
      <c r="K385">
        <v>200013200258399</v>
      </c>
      <c r="L385" s="2">
        <v>26000</v>
      </c>
      <c r="M385" s="2">
        <v>26000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746.2</v>
      </c>
      <c r="Y385">
        <v>790.4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25</v>
      </c>
      <c r="AH385">
        <f t="shared" si="5"/>
        <v>2596</v>
      </c>
      <c r="AI385">
        <v>0</v>
      </c>
      <c r="AJ385">
        <v>0</v>
      </c>
      <c r="AK385">
        <v>0</v>
      </c>
      <c r="AL385">
        <v>0</v>
      </c>
      <c r="AM385" s="2">
        <v>1561.6</v>
      </c>
      <c r="AN385" s="2">
        <v>24438.400000000001</v>
      </c>
      <c r="AO385">
        <v>0</v>
      </c>
      <c r="AP385" t="s">
        <v>52</v>
      </c>
      <c r="AQ385" t="s">
        <v>46</v>
      </c>
      <c r="AR385" t="s">
        <v>46</v>
      </c>
    </row>
    <row r="386" spans="1:44">
      <c r="A386" t="s">
        <v>1764</v>
      </c>
      <c r="B386" t="s">
        <v>1765</v>
      </c>
      <c r="C386" t="s">
        <v>1766</v>
      </c>
      <c r="D386" t="s">
        <v>1767</v>
      </c>
      <c r="E386">
        <v>38089</v>
      </c>
      <c r="F386" t="s">
        <v>40</v>
      </c>
      <c r="G386" t="s">
        <v>1768</v>
      </c>
      <c r="H386" t="s">
        <v>1696</v>
      </c>
      <c r="I386" t="s">
        <v>43</v>
      </c>
      <c r="J386" t="s">
        <v>44</v>
      </c>
      <c r="K386">
        <v>200019604821574</v>
      </c>
      <c r="L386" s="2">
        <v>26000</v>
      </c>
      <c r="M386" s="2">
        <v>26000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746.2</v>
      </c>
      <c r="Y386">
        <v>790.4</v>
      </c>
      <c r="Z386">
        <v>0</v>
      </c>
      <c r="AA386">
        <v>0</v>
      </c>
      <c r="AB386" s="2">
        <v>9806.82</v>
      </c>
      <c r="AC386">
        <v>0</v>
      </c>
      <c r="AD386">
        <v>0</v>
      </c>
      <c r="AE386">
        <v>0</v>
      </c>
      <c r="AF386">
        <v>0</v>
      </c>
      <c r="AG386">
        <v>25</v>
      </c>
      <c r="AH386">
        <f t="shared" si="5"/>
        <v>0</v>
      </c>
      <c r="AI386">
        <v>0</v>
      </c>
      <c r="AJ386">
        <v>0</v>
      </c>
      <c r="AK386">
        <v>0</v>
      </c>
      <c r="AL386">
        <v>0</v>
      </c>
      <c r="AM386" s="2">
        <v>11368.42</v>
      </c>
      <c r="AN386" s="2">
        <v>14631.58</v>
      </c>
      <c r="AO386">
        <v>0</v>
      </c>
      <c r="AP386" t="s">
        <v>52</v>
      </c>
      <c r="AQ386" t="s">
        <v>46</v>
      </c>
      <c r="AR386" t="s">
        <v>46</v>
      </c>
    </row>
    <row r="387" spans="1:44">
      <c r="A387" t="s">
        <v>1769</v>
      </c>
      <c r="B387" t="s">
        <v>1770</v>
      </c>
      <c r="C387" t="s">
        <v>1771</v>
      </c>
      <c r="D387" t="s">
        <v>1772</v>
      </c>
      <c r="E387">
        <v>40766</v>
      </c>
      <c r="F387" t="s">
        <v>40</v>
      </c>
      <c r="G387" t="s">
        <v>1773</v>
      </c>
      <c r="H387" t="s">
        <v>51</v>
      </c>
      <c r="I387" t="s">
        <v>43</v>
      </c>
      <c r="J387" t="s">
        <v>44</v>
      </c>
      <c r="K387">
        <v>200019601950157</v>
      </c>
      <c r="L387" s="2">
        <v>40000</v>
      </c>
      <c r="M387" s="2">
        <v>40000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442.65</v>
      </c>
      <c r="X387" s="2">
        <v>1148</v>
      </c>
      <c r="Y387" s="2">
        <v>1216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</v>
      </c>
      <c r="AH387">
        <f t="shared" ref="AH387:AH394" si="6">AC386+AF386</f>
        <v>0</v>
      </c>
      <c r="AI387">
        <v>0</v>
      </c>
      <c r="AJ387">
        <v>0</v>
      </c>
      <c r="AK387">
        <v>0</v>
      </c>
      <c r="AL387">
        <v>0</v>
      </c>
      <c r="AM387" s="2">
        <v>2831.65</v>
      </c>
      <c r="AN387" s="2">
        <v>37168.35</v>
      </c>
      <c r="AO387">
        <v>0</v>
      </c>
      <c r="AP387" t="s">
        <v>45</v>
      </c>
      <c r="AQ387" t="s">
        <v>480</v>
      </c>
      <c r="AR387" t="s">
        <v>46</v>
      </c>
    </row>
    <row r="388" spans="1:44">
      <c r="A388" t="s">
        <v>1774</v>
      </c>
      <c r="B388" t="s">
        <v>1775</v>
      </c>
      <c r="C388" t="s">
        <v>1776</v>
      </c>
      <c r="D388" t="s">
        <v>1777</v>
      </c>
      <c r="E388">
        <v>30999</v>
      </c>
      <c r="F388" t="s">
        <v>40</v>
      </c>
      <c r="G388" t="s">
        <v>1778</v>
      </c>
      <c r="H388" t="s">
        <v>326</v>
      </c>
      <c r="I388" t="s">
        <v>43</v>
      </c>
      <c r="J388" t="s">
        <v>44</v>
      </c>
      <c r="K388">
        <v>200013200526681</v>
      </c>
      <c r="L388" s="2">
        <v>150000</v>
      </c>
      <c r="M388" s="2">
        <v>150000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23866.69</v>
      </c>
      <c r="X388" s="2">
        <v>4305</v>
      </c>
      <c r="Y388" s="2">
        <v>4560</v>
      </c>
      <c r="Z388">
        <v>0</v>
      </c>
      <c r="AA388">
        <v>0</v>
      </c>
      <c r="AB388" s="2">
        <v>7120.25</v>
      </c>
      <c r="AC388">
        <v>0</v>
      </c>
      <c r="AD388">
        <v>0</v>
      </c>
      <c r="AE388">
        <v>0</v>
      </c>
      <c r="AF388">
        <v>0</v>
      </c>
      <c r="AG388">
        <v>25</v>
      </c>
      <c r="AH388">
        <f t="shared" si="6"/>
        <v>0</v>
      </c>
      <c r="AI388">
        <v>0</v>
      </c>
      <c r="AJ388">
        <v>0</v>
      </c>
      <c r="AK388">
        <v>0</v>
      </c>
      <c r="AL388">
        <v>0</v>
      </c>
      <c r="AM388" s="2">
        <v>39876.94</v>
      </c>
      <c r="AN388" s="2">
        <v>110123.06</v>
      </c>
      <c r="AO388">
        <v>0</v>
      </c>
      <c r="AP388" t="s">
        <v>45</v>
      </c>
      <c r="AQ388" t="s">
        <v>46</v>
      </c>
      <c r="AR388" t="s">
        <v>46</v>
      </c>
    </row>
    <row r="389" spans="1:44">
      <c r="A389" t="s">
        <v>1779</v>
      </c>
      <c r="B389" t="s">
        <v>1780</v>
      </c>
      <c r="C389" t="s">
        <v>1781</v>
      </c>
      <c r="D389" t="s">
        <v>1782</v>
      </c>
      <c r="E389">
        <v>40771</v>
      </c>
      <c r="F389" t="s">
        <v>40</v>
      </c>
      <c r="G389" t="s">
        <v>1783</v>
      </c>
      <c r="H389" t="s">
        <v>51</v>
      </c>
      <c r="I389" t="s">
        <v>43</v>
      </c>
      <c r="J389" t="s">
        <v>44</v>
      </c>
      <c r="K389">
        <v>200019606136470</v>
      </c>
      <c r="L389" s="2">
        <v>35000</v>
      </c>
      <c r="M389" s="2">
        <v>35000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2">
        <v>1004.5</v>
      </c>
      <c r="Y389" s="2">
        <v>1064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25</v>
      </c>
      <c r="AH389">
        <f t="shared" si="6"/>
        <v>0</v>
      </c>
      <c r="AI389">
        <v>0</v>
      </c>
      <c r="AJ389">
        <v>0</v>
      </c>
      <c r="AK389">
        <v>0</v>
      </c>
      <c r="AL389">
        <v>0</v>
      </c>
      <c r="AM389" s="2">
        <v>2093.5</v>
      </c>
      <c r="AN389" s="2">
        <v>32906.5</v>
      </c>
      <c r="AO389">
        <v>0</v>
      </c>
      <c r="AP389" t="s">
        <v>52</v>
      </c>
      <c r="AQ389" t="s">
        <v>480</v>
      </c>
      <c r="AR389" t="s">
        <v>46</v>
      </c>
    </row>
    <row r="390" spans="1:44">
      <c r="A390" t="s">
        <v>1784</v>
      </c>
      <c r="B390" t="s">
        <v>1785</v>
      </c>
      <c r="C390" t="s">
        <v>1786</v>
      </c>
      <c r="D390" t="s">
        <v>1787</v>
      </c>
      <c r="E390">
        <v>40762</v>
      </c>
      <c r="F390" t="s">
        <v>40</v>
      </c>
      <c r="G390" t="s">
        <v>1788</v>
      </c>
      <c r="H390" t="s">
        <v>51</v>
      </c>
      <c r="I390" t="s">
        <v>43</v>
      </c>
      <c r="J390" t="s">
        <v>44</v>
      </c>
      <c r="K390">
        <v>200019608873762</v>
      </c>
      <c r="L390" s="2">
        <v>36000</v>
      </c>
      <c r="M390" s="2">
        <v>36000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2">
        <v>1033.2</v>
      </c>
      <c r="Y390" s="2">
        <v>1094.4000000000001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25</v>
      </c>
      <c r="AH390">
        <f t="shared" si="6"/>
        <v>0</v>
      </c>
      <c r="AI390">
        <v>0</v>
      </c>
      <c r="AJ390">
        <v>0</v>
      </c>
      <c r="AK390">
        <v>0</v>
      </c>
      <c r="AL390">
        <v>0</v>
      </c>
      <c r="AM390" s="2">
        <v>2152.6</v>
      </c>
      <c r="AN390" s="2">
        <v>33847.4</v>
      </c>
      <c r="AO390">
        <v>0</v>
      </c>
      <c r="AP390" t="s">
        <v>52</v>
      </c>
      <c r="AQ390" t="s">
        <v>480</v>
      </c>
      <c r="AR390" t="s">
        <v>46</v>
      </c>
    </row>
    <row r="391" spans="1:44">
      <c r="A391" t="s">
        <v>1789</v>
      </c>
      <c r="B391" t="s">
        <v>1790</v>
      </c>
      <c r="C391" t="s">
        <v>1791</v>
      </c>
      <c r="D391" t="s">
        <v>1792</v>
      </c>
      <c r="E391">
        <v>40767</v>
      </c>
      <c r="F391" t="s">
        <v>40</v>
      </c>
      <c r="G391" t="s">
        <v>1788</v>
      </c>
      <c r="H391" t="s">
        <v>51</v>
      </c>
      <c r="I391" t="s">
        <v>43</v>
      </c>
      <c r="J391" t="s">
        <v>44</v>
      </c>
      <c r="K391">
        <v>200011620029933</v>
      </c>
      <c r="L391" s="2">
        <v>35000</v>
      </c>
      <c r="M391" s="2">
        <v>35000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2">
        <v>1004.5</v>
      </c>
      <c r="Y391" s="2">
        <v>1064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25</v>
      </c>
      <c r="AH391">
        <f t="shared" si="6"/>
        <v>0</v>
      </c>
      <c r="AI391">
        <v>0</v>
      </c>
      <c r="AJ391">
        <v>0</v>
      </c>
      <c r="AK391">
        <v>0</v>
      </c>
      <c r="AL391">
        <v>0</v>
      </c>
      <c r="AM391" s="2">
        <v>2093.5</v>
      </c>
      <c r="AN391" s="2">
        <v>32906.5</v>
      </c>
      <c r="AO391">
        <v>0</v>
      </c>
      <c r="AP391" t="s">
        <v>45</v>
      </c>
      <c r="AQ391" t="s">
        <v>480</v>
      </c>
      <c r="AR391" t="s">
        <v>46</v>
      </c>
    </row>
    <row r="392" spans="1:44">
      <c r="A392" t="s">
        <v>1793</v>
      </c>
      <c r="B392" t="s">
        <v>1794</v>
      </c>
      <c r="C392" t="s">
        <v>1795</v>
      </c>
      <c r="D392" t="s">
        <v>1796</v>
      </c>
      <c r="E392">
        <v>39347</v>
      </c>
      <c r="F392" t="s">
        <v>40</v>
      </c>
      <c r="G392" t="s">
        <v>1788</v>
      </c>
      <c r="H392" t="s">
        <v>51</v>
      </c>
      <c r="I392" t="s">
        <v>43</v>
      </c>
      <c r="J392" t="s">
        <v>44</v>
      </c>
      <c r="K392">
        <v>200019606398264</v>
      </c>
      <c r="L392" s="2">
        <v>44000</v>
      </c>
      <c r="M392" s="2">
        <v>44000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2">
        <v>1007.19</v>
      </c>
      <c r="X392" s="2">
        <v>1262.8</v>
      </c>
      <c r="Y392" s="2">
        <v>1337.6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25</v>
      </c>
      <c r="AH392">
        <f t="shared" si="6"/>
        <v>0</v>
      </c>
      <c r="AI392">
        <v>0</v>
      </c>
      <c r="AJ392">
        <v>0</v>
      </c>
      <c r="AK392">
        <v>0</v>
      </c>
      <c r="AL392">
        <v>0</v>
      </c>
      <c r="AM392" s="2">
        <v>3632.59</v>
      </c>
      <c r="AN392" s="2">
        <v>40367.410000000003</v>
      </c>
      <c r="AO392">
        <v>0</v>
      </c>
      <c r="AP392" t="s">
        <v>45</v>
      </c>
      <c r="AQ392" t="s">
        <v>1797</v>
      </c>
      <c r="AR392" t="s">
        <v>46</v>
      </c>
    </row>
    <row r="393" spans="1:44">
      <c r="A393" t="s">
        <v>1798</v>
      </c>
      <c r="B393" t="s">
        <v>1799</v>
      </c>
      <c r="C393" t="s">
        <v>1795</v>
      </c>
      <c r="D393" t="s">
        <v>1800</v>
      </c>
      <c r="E393">
        <v>39349</v>
      </c>
      <c r="F393" t="s">
        <v>40</v>
      </c>
      <c r="G393" t="s">
        <v>1801</v>
      </c>
      <c r="H393" t="s">
        <v>51</v>
      </c>
      <c r="I393" t="s">
        <v>43</v>
      </c>
      <c r="J393" t="s">
        <v>44</v>
      </c>
      <c r="K393">
        <v>200019606380719</v>
      </c>
      <c r="L393" s="2">
        <v>45000</v>
      </c>
      <c r="M393" s="2">
        <v>45000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1148.33</v>
      </c>
      <c r="X393" s="2">
        <v>1291.5</v>
      </c>
      <c r="Y393" s="2">
        <v>1368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25</v>
      </c>
      <c r="AH393">
        <f t="shared" si="6"/>
        <v>0</v>
      </c>
      <c r="AI393">
        <v>0</v>
      </c>
      <c r="AJ393">
        <v>0</v>
      </c>
      <c r="AK393">
        <v>0</v>
      </c>
      <c r="AL393">
        <v>0</v>
      </c>
      <c r="AM393" s="2">
        <v>3832.83</v>
      </c>
      <c r="AN393" s="2">
        <v>41167.17</v>
      </c>
      <c r="AO393">
        <v>0</v>
      </c>
      <c r="AP393" t="s">
        <v>45</v>
      </c>
      <c r="AQ393" t="s">
        <v>480</v>
      </c>
      <c r="AR393" t="s">
        <v>46</v>
      </c>
    </row>
    <row r="394" spans="1:44">
      <c r="A394" t="s">
        <v>1802</v>
      </c>
      <c r="B394" t="s">
        <v>1803</v>
      </c>
      <c r="C394" t="s">
        <v>1804</v>
      </c>
      <c r="D394" t="s">
        <v>1805</v>
      </c>
      <c r="E394">
        <v>24483</v>
      </c>
      <c r="F394" t="s">
        <v>40</v>
      </c>
      <c r="G394" t="s">
        <v>1806</v>
      </c>
      <c r="H394" t="s">
        <v>326</v>
      </c>
      <c r="I394" t="s">
        <v>43</v>
      </c>
      <c r="J394" t="s">
        <v>44</v>
      </c>
      <c r="K394">
        <v>200013200342797</v>
      </c>
      <c r="L394" s="2">
        <v>90000</v>
      </c>
      <c r="M394" s="2">
        <v>90000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2">
        <v>9753.19</v>
      </c>
      <c r="X394" s="2">
        <v>2583</v>
      </c>
      <c r="Y394" s="2">
        <v>2736</v>
      </c>
      <c r="Z394">
        <v>0</v>
      </c>
      <c r="AA394">
        <v>0</v>
      </c>
      <c r="AB394" s="2">
        <v>4733.83</v>
      </c>
      <c r="AC394">
        <v>200</v>
      </c>
      <c r="AD394">
        <v>0</v>
      </c>
      <c r="AE394">
        <v>0</v>
      </c>
      <c r="AF394">
        <v>0</v>
      </c>
      <c r="AG394">
        <v>25</v>
      </c>
      <c r="AH394">
        <f t="shared" si="6"/>
        <v>0</v>
      </c>
      <c r="AI394">
        <v>0</v>
      </c>
      <c r="AJ394">
        <v>0</v>
      </c>
      <c r="AK394">
        <v>0</v>
      </c>
      <c r="AL394">
        <v>0</v>
      </c>
      <c r="AM394" s="2">
        <v>20031.02</v>
      </c>
      <c r="AN394" s="2">
        <v>69968.98</v>
      </c>
      <c r="AO394">
        <v>0</v>
      </c>
      <c r="AP394" t="s">
        <v>45</v>
      </c>
      <c r="AQ394" t="s">
        <v>46</v>
      </c>
      <c r="AR39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BF0-C4A3-4E75-AD0B-CD4D14B936D9}">
  <dimension ref="A1:EJ405"/>
  <sheetViews>
    <sheetView tabSelected="1" workbookViewId="0">
      <selection sqref="A1:R1"/>
    </sheetView>
  </sheetViews>
  <sheetFormatPr baseColWidth="10" defaultColWidth="11.44140625" defaultRowHeight="12"/>
  <cols>
    <col min="1" max="1" width="5.5546875" style="29" customWidth="1"/>
    <col min="2" max="2" width="22.6640625" style="29" customWidth="1"/>
    <col min="3" max="3" width="24.5546875" style="29" customWidth="1"/>
    <col min="4" max="4" width="25.5546875" style="40" customWidth="1"/>
    <col min="5" max="5" width="16" style="40" customWidth="1"/>
    <col min="6" max="6" width="10.109375" style="40" customWidth="1"/>
    <col min="7" max="7" width="11.6640625" style="5" customWidth="1"/>
    <col min="8" max="8" width="10.88671875" style="29" customWidth="1"/>
    <col min="9" max="9" width="10.109375" style="29" customWidth="1"/>
    <col min="10" max="10" width="9.88671875" style="29" customWidth="1"/>
    <col min="11" max="11" width="8.88671875" style="29" customWidth="1"/>
    <col min="12" max="12" width="10.109375" style="29" customWidth="1"/>
    <col min="13" max="13" width="13.88671875" style="29" customWidth="1"/>
    <col min="14" max="14" width="9.109375" style="29" customWidth="1"/>
    <col min="15" max="15" width="8.33203125" style="29" customWidth="1"/>
    <col min="16" max="16" width="11.44140625" style="29"/>
    <col min="17" max="17" width="12" style="29" customWidth="1"/>
    <col min="18" max="18" width="15.109375" style="29" customWidth="1"/>
    <col min="19" max="19" width="19.6640625" style="29" customWidth="1"/>
    <col min="20" max="16384" width="11.44140625" style="29"/>
  </cols>
  <sheetData>
    <row r="1" spans="1:19" s="5" customFormat="1" ht="33.75" customHeight="1">
      <c r="A1" s="47" t="s">
        <v>1807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s="5" customFormat="1" ht="15" customHeight="1">
      <c r="A2" s="48" t="s">
        <v>1808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9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s="5" customFormat="1" ht="16.5" customHeight="1">
      <c r="A4" s="48" t="s">
        <v>1809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s="5" customFormat="1" ht="17.25" customHeight="1">
      <c r="A5" s="49" t="s">
        <v>1829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9" s="15" customFormat="1" ht="24.75" customHeight="1">
      <c r="A6" s="10" t="s">
        <v>1810</v>
      </c>
      <c r="B6" s="11" t="s">
        <v>1811</v>
      </c>
      <c r="C6" s="12" t="s">
        <v>1812</v>
      </c>
      <c r="D6" s="12" t="s">
        <v>1813</v>
      </c>
      <c r="E6" s="12" t="s">
        <v>1814</v>
      </c>
      <c r="F6" s="12" t="s">
        <v>33</v>
      </c>
      <c r="G6" s="13" t="s">
        <v>1815</v>
      </c>
      <c r="H6" s="14" t="s">
        <v>19</v>
      </c>
      <c r="I6" s="14" t="s">
        <v>20</v>
      </c>
      <c r="J6" s="14" t="s">
        <v>21</v>
      </c>
      <c r="K6" s="14" t="s">
        <v>1816</v>
      </c>
      <c r="L6" s="13" t="s">
        <v>1817</v>
      </c>
      <c r="M6" s="13" t="s">
        <v>1818</v>
      </c>
      <c r="N6" s="13" t="s">
        <v>27</v>
      </c>
      <c r="O6" s="13" t="s">
        <v>1819</v>
      </c>
      <c r="P6" s="13" t="s">
        <v>1820</v>
      </c>
      <c r="Q6" s="13" t="s">
        <v>1821</v>
      </c>
      <c r="R6" s="14" t="s">
        <v>1822</v>
      </c>
    </row>
    <row r="7" spans="1:19" s="19" customFormat="1" ht="18" customHeight="1">
      <c r="A7" s="16">
        <v>1</v>
      </c>
      <c r="B7" s="17" t="str">
        <f>[1]Hoja1!G2</f>
        <v xml:space="preserve">1-COMITE EJECUTIVO                                                              </v>
      </c>
      <c r="C7" s="17" t="str">
        <f>[1]Hoja1!A2</f>
        <v>FERNANDO MONTERO</v>
      </c>
      <c r="D7" s="17" t="str">
        <f>[1]Hoja1!H2</f>
        <v xml:space="preserve">CHOFER I                                </v>
      </c>
      <c r="E7" s="17" t="s">
        <v>1823</v>
      </c>
      <c r="F7" s="18" t="str">
        <f>[1]Hoja1!AP2</f>
        <v xml:space="preserve">Masculino </v>
      </c>
      <c r="G7" s="41">
        <f>[1]Hoja1!L2</f>
        <v>25000</v>
      </c>
      <c r="H7" s="41">
        <f>[1]Hoja1!W2</f>
        <v>0</v>
      </c>
      <c r="I7" s="41">
        <f>[1]Hoja1!X2</f>
        <v>717.5</v>
      </c>
      <c r="J7" s="41">
        <f>[1]Hoja1!Y2</f>
        <v>760</v>
      </c>
      <c r="K7" s="41">
        <f>[1]Hoja1!Z2</f>
        <v>0</v>
      </c>
      <c r="L7" s="41">
        <f>[1]Hoja1!AA2</f>
        <v>0</v>
      </c>
      <c r="M7" s="41">
        <f>[1]Hoja1!AB2</f>
        <v>2000</v>
      </c>
      <c r="N7" s="41">
        <f>Hoja1!AE2</f>
        <v>0</v>
      </c>
      <c r="O7" s="41">
        <f>Hoja1!AG2</f>
        <v>25</v>
      </c>
      <c r="P7" s="41">
        <f>[1]Hoja1!AT2</f>
        <v>0</v>
      </c>
      <c r="Q7" s="41">
        <f>[1]Hoja1!AM2</f>
        <v>3502.5</v>
      </c>
      <c r="R7" s="41">
        <f>[1]Hoja1!AN2</f>
        <v>21497.5</v>
      </c>
    </row>
    <row r="8" spans="1:19" s="21" customFormat="1" ht="18" customHeight="1">
      <c r="A8" s="20">
        <v>2</v>
      </c>
      <c r="B8" s="17" t="str">
        <f>[1]Hoja1!G3</f>
        <v xml:space="preserve">1-COMITE EJECUTIVO                                                              </v>
      </c>
      <c r="C8" s="147" t="str">
        <f>[1]Hoja1!A3</f>
        <v>LUZ FRANCIA MORILLO VALDEZ</v>
      </c>
      <c r="D8" s="147" t="str">
        <f>[1]Hoja1!H3</f>
        <v xml:space="preserve">AUXILIAR ADMINISTRATIVO                 </v>
      </c>
      <c r="E8" s="147" t="s">
        <v>1824</v>
      </c>
      <c r="F8" s="18" t="str">
        <f>[1]Hoja1!AP3</f>
        <v xml:space="preserve">Femenino  </v>
      </c>
      <c r="G8" s="41">
        <f>[1]Hoja1!L3</f>
        <v>30000</v>
      </c>
      <c r="H8" s="41">
        <f>[1]Hoja1!W3</f>
        <v>0</v>
      </c>
      <c r="I8" s="41">
        <f>[1]Hoja1!X3</f>
        <v>861</v>
      </c>
      <c r="J8" s="41">
        <f>[1]Hoja1!Y3</f>
        <v>912</v>
      </c>
      <c r="K8" s="41">
        <f>[1]Hoja1!Z3</f>
        <v>0</v>
      </c>
      <c r="L8" s="41">
        <f>[1]Hoja1!AA3</f>
        <v>0</v>
      </c>
      <c r="M8" s="41">
        <f>[1]Hoja1!AB3</f>
        <v>0</v>
      </c>
      <c r="N8" s="41">
        <f>Hoja1!AE3</f>
        <v>0</v>
      </c>
      <c r="O8" s="41">
        <f>Hoja1!AG3</f>
        <v>25</v>
      </c>
      <c r="P8" s="41">
        <f>[1]Hoja1!AT3</f>
        <v>200</v>
      </c>
      <c r="Q8" s="41">
        <f>[1]Hoja1!AM3</f>
        <v>1998</v>
      </c>
      <c r="R8" s="41">
        <f>[1]Hoja1!AN3</f>
        <v>28002</v>
      </c>
    </row>
    <row r="9" spans="1:19" s="19" customFormat="1" ht="18" customHeight="1">
      <c r="A9" s="16">
        <v>3</v>
      </c>
      <c r="B9" s="17" t="str">
        <f>[1]Hoja1!G4</f>
        <v xml:space="preserve">1-COMITE EJECUTIVO                                                              </v>
      </c>
      <c r="C9" s="147" t="str">
        <f>[1]Hoja1!A4</f>
        <v>YLUMINADA GIL CARRERA DE RODRIGUEZ</v>
      </c>
      <c r="D9" s="147" t="str">
        <f>[1]Hoja1!H4</f>
        <v xml:space="preserve">ANALISTA                                </v>
      </c>
      <c r="E9" s="147" t="s">
        <v>1823</v>
      </c>
      <c r="F9" s="18" t="str">
        <f>[1]Hoja1!AP4</f>
        <v xml:space="preserve">Femenino  </v>
      </c>
      <c r="G9" s="41">
        <f>[1]Hoja1!L4</f>
        <v>60000</v>
      </c>
      <c r="H9" s="41">
        <f>[1]Hoja1!W4</f>
        <v>3486.65</v>
      </c>
      <c r="I9" s="41">
        <f>[1]Hoja1!X4</f>
        <v>1722</v>
      </c>
      <c r="J9" s="41">
        <f>[1]Hoja1!Y4</f>
        <v>1824</v>
      </c>
      <c r="K9" s="41">
        <f>[1]Hoja1!Z4</f>
        <v>0</v>
      </c>
      <c r="L9" s="41">
        <f>[1]Hoja1!AA4</f>
        <v>0</v>
      </c>
      <c r="M9" s="41">
        <f>[1]Hoja1!AB4</f>
        <v>0</v>
      </c>
      <c r="N9" s="41">
        <f>Hoja1!AE4</f>
        <v>0</v>
      </c>
      <c r="O9" s="41">
        <f>Hoja1!AG4</f>
        <v>25</v>
      </c>
      <c r="P9" s="41">
        <f>[1]Hoja1!AT4</f>
        <v>0</v>
      </c>
      <c r="Q9" s="41">
        <f>[1]Hoja1!AM4</f>
        <v>7057.65</v>
      </c>
      <c r="R9" s="41">
        <f>[1]Hoja1!AN4</f>
        <v>52942.35</v>
      </c>
    </row>
    <row r="10" spans="1:19" s="19" customFormat="1" ht="18" customHeight="1">
      <c r="A10" s="16">
        <v>4</v>
      </c>
      <c r="B10" s="17" t="str">
        <f>[1]Hoja1!G5</f>
        <v xml:space="preserve">2-SECRETARIA GENERAL                                                            </v>
      </c>
      <c r="C10" s="147" t="str">
        <f>[1]Hoja1!A5</f>
        <v xml:space="preserve"> VICTOR JOSE D AZA TINEO</v>
      </c>
      <c r="D10" s="147" t="str">
        <f>[1]Hoja1!H5</f>
        <v xml:space="preserve">SECRETARIO GENERAL                      </v>
      </c>
      <c r="E10" s="147" t="s">
        <v>1823</v>
      </c>
      <c r="F10" s="18" t="str">
        <f>[1]Hoja1!AP5</f>
        <v xml:space="preserve">Masculino </v>
      </c>
      <c r="G10" s="41">
        <f>[1]Hoja1!L5</f>
        <v>300000</v>
      </c>
      <c r="H10" s="41">
        <f>[1]Hoja1!W5</f>
        <v>59665.49</v>
      </c>
      <c r="I10" s="41">
        <f>[1]Hoja1!X5</f>
        <v>8610</v>
      </c>
      <c r="J10" s="41">
        <f>[1]Hoja1!Y5</f>
        <v>7059.79</v>
      </c>
      <c r="K10" s="41">
        <f>[1]Hoja1!Z5</f>
        <v>0</v>
      </c>
      <c r="L10" s="41">
        <f>[1]Hoja1!AA5</f>
        <v>0</v>
      </c>
      <c r="M10" s="41">
        <f>[1]Hoja1!AB5</f>
        <v>136000</v>
      </c>
      <c r="N10" s="41">
        <f>Hoja1!AE5</f>
        <v>0</v>
      </c>
      <c r="O10" s="41">
        <f>Hoja1!AG5</f>
        <v>25</v>
      </c>
      <c r="P10" s="41">
        <f>[1]Hoja1!AT5</f>
        <v>30000</v>
      </c>
      <c r="Q10" s="41">
        <f>[1]Hoja1!AM5</f>
        <v>241360.28</v>
      </c>
      <c r="R10" s="41">
        <f>[1]Hoja1!AN5</f>
        <v>58639.72</v>
      </c>
      <c r="S10" s="15"/>
    </row>
    <row r="11" spans="1:19" s="19" customFormat="1" ht="18" customHeight="1">
      <c r="A11" s="16">
        <v>5</v>
      </c>
      <c r="B11" s="17" t="str">
        <f>[1]Hoja1!G6</f>
        <v xml:space="preserve">2-SECRETARIA GENERAL                                                            </v>
      </c>
      <c r="C11" s="147" t="str">
        <f>[1]Hoja1!A6</f>
        <v>ALEJANDRINA MORA PUELLO</v>
      </c>
      <c r="D11" s="147" t="str">
        <f>[1]Hoja1!H6</f>
        <v xml:space="preserve">AUXILIAR ADMINISTRATIVO                 </v>
      </c>
      <c r="E11" s="147" t="s">
        <v>1823</v>
      </c>
      <c r="F11" s="18" t="str">
        <f>[1]Hoja1!AP6</f>
        <v xml:space="preserve">Femenino  </v>
      </c>
      <c r="G11" s="41">
        <f>[1]Hoja1!L6</f>
        <v>27000</v>
      </c>
      <c r="H11" s="41">
        <f>[1]Hoja1!W6</f>
        <v>0</v>
      </c>
      <c r="I11" s="41">
        <f>[1]Hoja1!X6</f>
        <v>774.9</v>
      </c>
      <c r="J11" s="41">
        <f>[1]Hoja1!Y6</f>
        <v>820.8</v>
      </c>
      <c r="K11" s="41">
        <f>[1]Hoja1!Z6</f>
        <v>0</v>
      </c>
      <c r="L11" s="41">
        <f>[1]Hoja1!AA6</f>
        <v>0</v>
      </c>
      <c r="M11" s="41">
        <f>[1]Hoja1!AB6</f>
        <v>0</v>
      </c>
      <c r="N11" s="41">
        <f>Hoja1!AE6</f>
        <v>0</v>
      </c>
      <c r="O11" s="41">
        <f>Hoja1!AG6</f>
        <v>25</v>
      </c>
      <c r="P11" s="41">
        <f>[1]Hoja1!AT6</f>
        <v>0</v>
      </c>
      <c r="Q11" s="41">
        <f>[1]Hoja1!AM6</f>
        <v>1620.7</v>
      </c>
      <c r="R11" s="41">
        <f>[1]Hoja1!AN6</f>
        <v>25379.3</v>
      </c>
      <c r="S11" s="15"/>
    </row>
    <row r="12" spans="1:19" s="19" customFormat="1" ht="18" customHeight="1">
      <c r="A12" s="20">
        <v>6</v>
      </c>
      <c r="B12" s="17" t="str">
        <f>[1]Hoja1!G7</f>
        <v xml:space="preserve">2-SECRETARIA GENERAL                                                            </v>
      </c>
      <c r="C12" s="147" t="str">
        <f>[1]Hoja1!A7</f>
        <v>CLARANGEL DE LEON MARTE</v>
      </c>
      <c r="D12" s="147" t="str">
        <f>[1]Hoja1!H7</f>
        <v xml:space="preserve">COORDINADOR(A)                          </v>
      </c>
      <c r="E12" s="147" t="s">
        <v>1823</v>
      </c>
      <c r="F12" s="18" t="str">
        <f>[1]Hoja1!AP7</f>
        <v xml:space="preserve">Femenino  </v>
      </c>
      <c r="G12" s="41">
        <f>[1]Hoja1!L7</f>
        <v>100000</v>
      </c>
      <c r="H12" s="41">
        <f>[1]Hoja1!W7</f>
        <v>12105.44</v>
      </c>
      <c r="I12" s="41">
        <f>[1]Hoja1!X7</f>
        <v>2870</v>
      </c>
      <c r="J12" s="41">
        <f>[1]Hoja1!Y7</f>
        <v>3040</v>
      </c>
      <c r="K12" s="41">
        <f>[1]Hoja1!Z7</f>
        <v>0</v>
      </c>
      <c r="L12" s="41">
        <f>[1]Hoja1!AA7</f>
        <v>3895.2</v>
      </c>
      <c r="M12" s="41">
        <f>[1]Hoja1!AB7</f>
        <v>6000</v>
      </c>
      <c r="N12" s="41">
        <f>Hoja1!AE7</f>
        <v>0</v>
      </c>
      <c r="O12" s="41">
        <f>Hoja1!AG7</f>
        <v>25</v>
      </c>
      <c r="P12" s="41">
        <f>[1]Hoja1!AT7</f>
        <v>0</v>
      </c>
      <c r="Q12" s="41">
        <f>[1]Hoja1!AM7</f>
        <v>27935.64</v>
      </c>
      <c r="R12" s="41">
        <f>[1]Hoja1!AN7</f>
        <v>72064.36</v>
      </c>
    </row>
    <row r="13" spans="1:19" s="19" customFormat="1" ht="18" customHeight="1">
      <c r="A13" s="16">
        <v>7</v>
      </c>
      <c r="B13" s="17" t="str">
        <f>[1]Hoja1!G8</f>
        <v xml:space="preserve">2-SECRETARIA GENERAL                                                            </v>
      </c>
      <c r="C13" s="147" t="str">
        <f>[1]Hoja1!A8</f>
        <v>DENNYS KATIUSCA FLORES SANCHEZ</v>
      </c>
      <c r="D13" s="147" t="str">
        <f>[1]Hoja1!H8</f>
        <v xml:space="preserve">ENC. ADM. DE LA SEC. GENERAL            </v>
      </c>
      <c r="E13" s="147" t="s">
        <v>1823</v>
      </c>
      <c r="F13" s="18" t="str">
        <f>[1]Hoja1!AP8</f>
        <v xml:space="preserve">Femenino  </v>
      </c>
      <c r="G13" s="41">
        <f>[1]Hoja1!L8</f>
        <v>100000</v>
      </c>
      <c r="H13" s="41">
        <f>[1]Hoja1!W8</f>
        <v>12105.44</v>
      </c>
      <c r="I13" s="41">
        <f>[1]Hoja1!X8</f>
        <v>2870</v>
      </c>
      <c r="J13" s="41">
        <f>[1]Hoja1!Y8</f>
        <v>3040</v>
      </c>
      <c r="K13" s="41">
        <f>[1]Hoja1!Z8</f>
        <v>0</v>
      </c>
      <c r="L13" s="41">
        <f>[1]Hoja1!AA8</f>
        <v>1947.6</v>
      </c>
      <c r="M13" s="41">
        <f>[1]Hoja1!AB8</f>
        <v>8504.2800000000007</v>
      </c>
      <c r="N13" s="41">
        <f>Hoja1!AE8</f>
        <v>0</v>
      </c>
      <c r="O13" s="41">
        <f>Hoja1!AG8</f>
        <v>25</v>
      </c>
      <c r="P13" s="41">
        <f>[1]Hoja1!AT8</f>
        <v>0</v>
      </c>
      <c r="Q13" s="41">
        <f>[1]Hoja1!AM8</f>
        <v>28492.32</v>
      </c>
      <c r="R13" s="41">
        <f>[1]Hoja1!AN8</f>
        <v>71507.679999999993</v>
      </c>
    </row>
    <row r="14" spans="1:19" s="19" customFormat="1" ht="18" customHeight="1">
      <c r="A14" s="16">
        <v>8</v>
      </c>
      <c r="B14" s="17" t="str">
        <f>[1]Hoja1!G9</f>
        <v xml:space="preserve">2-SECRETARIA GENERAL                                                            </v>
      </c>
      <c r="C14" s="147" t="str">
        <f>[1]Hoja1!A9</f>
        <v>DOMINGO ALBERTO SILVERIO RODRIGUEZ</v>
      </c>
      <c r="D14" s="147" t="str">
        <f>[1]Hoja1!H9</f>
        <v xml:space="preserve">COORDINADOR(A)                          </v>
      </c>
      <c r="E14" s="147" t="s">
        <v>1823</v>
      </c>
      <c r="F14" s="18" t="str">
        <f>[1]Hoja1!AP9</f>
        <v xml:space="preserve">Masculino </v>
      </c>
      <c r="G14" s="41">
        <f>[1]Hoja1!L9</f>
        <v>150000</v>
      </c>
      <c r="H14" s="41">
        <f>[1]Hoja1!W9</f>
        <v>0</v>
      </c>
      <c r="I14" s="41">
        <f>[1]Hoja1!X9</f>
        <v>4305</v>
      </c>
      <c r="J14" s="41">
        <f>[1]Hoja1!Y9</f>
        <v>4560</v>
      </c>
      <c r="K14" s="41">
        <f>[1]Hoja1!Z9</f>
        <v>0</v>
      </c>
      <c r="L14" s="41">
        <f>[1]Hoja1!AA9</f>
        <v>0</v>
      </c>
      <c r="M14" s="41">
        <f>[1]Hoja1!AB9</f>
        <v>47764.37</v>
      </c>
      <c r="N14" s="41">
        <f>Hoja1!AE9</f>
        <v>0</v>
      </c>
      <c r="O14" s="41">
        <f>Hoja1!AG9</f>
        <v>25</v>
      </c>
      <c r="P14" s="41">
        <f>[1]Hoja1!AT9</f>
        <v>500</v>
      </c>
      <c r="Q14" s="41">
        <f>[1]Hoja1!AM9</f>
        <v>57154.37</v>
      </c>
      <c r="R14" s="41">
        <f>[1]Hoja1!AN9</f>
        <v>92845.63</v>
      </c>
    </row>
    <row r="15" spans="1:19" s="19" customFormat="1" ht="18" customHeight="1">
      <c r="A15" s="16">
        <v>9</v>
      </c>
      <c r="B15" s="17" t="str">
        <f>[1]Hoja1!G10</f>
        <v xml:space="preserve">2-SECRETARIA GENERAL                                                            </v>
      </c>
      <c r="C15" s="147" t="str">
        <f>[1]Hoja1!A10</f>
        <v>FRANCISCA ALTAGRACIA TAVAREZ SUAREZ</v>
      </c>
      <c r="D15" s="147" t="str">
        <f>[1]Hoja1!H10</f>
        <v xml:space="preserve">ASESOR(A) DE ASUNTOS MUNICIPALES        </v>
      </c>
      <c r="E15" s="147" t="s">
        <v>1823</v>
      </c>
      <c r="F15" s="18" t="str">
        <f>[1]Hoja1!AP10</f>
        <v xml:space="preserve">Femenino  </v>
      </c>
      <c r="G15" s="41">
        <f>[1]Hoja1!L10</f>
        <v>140000</v>
      </c>
      <c r="H15" s="41">
        <f>[1]Hoja1!W10</f>
        <v>21514.44</v>
      </c>
      <c r="I15" s="41">
        <f>[1]Hoja1!X10</f>
        <v>4018</v>
      </c>
      <c r="J15" s="41">
        <f>[1]Hoja1!Y10</f>
        <v>4256</v>
      </c>
      <c r="K15" s="41">
        <f>[1]Hoja1!Z10</f>
        <v>0</v>
      </c>
      <c r="L15" s="41">
        <f>[1]Hoja1!AA10</f>
        <v>0</v>
      </c>
      <c r="M15" s="41">
        <f>[1]Hoja1!AB10</f>
        <v>0</v>
      </c>
      <c r="N15" s="41">
        <f>Hoja1!AE10</f>
        <v>0</v>
      </c>
      <c r="O15" s="41">
        <f>Hoja1!AG10</f>
        <v>25</v>
      </c>
      <c r="P15" s="41">
        <f>[1]Hoja1!AT10</f>
        <v>0</v>
      </c>
      <c r="Q15" s="41">
        <f>[1]Hoja1!AM10</f>
        <v>29813.439999999999</v>
      </c>
      <c r="R15" s="41">
        <f>[1]Hoja1!AN10</f>
        <v>110186.56</v>
      </c>
    </row>
    <row r="16" spans="1:19" s="19" customFormat="1" ht="18" customHeight="1">
      <c r="A16" s="20">
        <v>10</v>
      </c>
      <c r="B16" s="17" t="str">
        <f>[1]Hoja1!G11</f>
        <v xml:space="preserve">2-SECRETARIA GENERAL                                                            </v>
      </c>
      <c r="C16" s="147" t="str">
        <f>[1]Hoja1!A11</f>
        <v>LAURA ELISA JEREZ BRETON</v>
      </c>
      <c r="D16" s="147" t="str">
        <f>[1]Hoja1!H11</f>
        <v xml:space="preserve">ASISTENTE                               </v>
      </c>
      <c r="E16" s="147" t="s">
        <v>1823</v>
      </c>
      <c r="F16" s="18" t="str">
        <f>[1]Hoja1!AP11</f>
        <v xml:space="preserve">Femenino  </v>
      </c>
      <c r="G16" s="41">
        <f>[1]Hoja1!L11</f>
        <v>55000</v>
      </c>
      <c r="H16" s="41">
        <f>[1]Hoja1!W11</f>
        <v>2559.6799999999998</v>
      </c>
      <c r="I16" s="41">
        <f>[1]Hoja1!X11</f>
        <v>1578.5</v>
      </c>
      <c r="J16" s="41">
        <f>[1]Hoja1!Y11</f>
        <v>1672</v>
      </c>
      <c r="K16" s="41">
        <f>[1]Hoja1!Z11</f>
        <v>0</v>
      </c>
      <c r="L16" s="41">
        <f>[1]Hoja1!AA11</f>
        <v>0</v>
      </c>
      <c r="M16" s="41">
        <f>[1]Hoja1!AB11</f>
        <v>0</v>
      </c>
      <c r="N16" s="41">
        <f>Hoja1!AE11</f>
        <v>0</v>
      </c>
      <c r="O16" s="41">
        <f>Hoja1!AG11</f>
        <v>25</v>
      </c>
      <c r="P16" s="41">
        <f>[1]Hoja1!AT11</f>
        <v>0</v>
      </c>
      <c r="Q16" s="41">
        <f>[1]Hoja1!AM11</f>
        <v>5835.18</v>
      </c>
      <c r="R16" s="41">
        <f>[1]Hoja1!AN11</f>
        <v>49164.82</v>
      </c>
    </row>
    <row r="17" spans="1:18" s="19" customFormat="1" ht="18" customHeight="1">
      <c r="A17" s="16">
        <v>11</v>
      </c>
      <c r="B17" s="17" t="str">
        <f>[1]Hoja1!G12</f>
        <v xml:space="preserve">2-SECRETARIA GENERAL                                                            </v>
      </c>
      <c r="C17" s="147" t="str">
        <f>[1]Hoja1!A12</f>
        <v>MARTIN LOPEZ</v>
      </c>
      <c r="D17" s="147" t="str">
        <f>[1]Hoja1!H12</f>
        <v xml:space="preserve">COORDINADOR DELEGACION PROV.  SANTIAGO  </v>
      </c>
      <c r="E17" s="147" t="s">
        <v>1823</v>
      </c>
      <c r="F17" s="18" t="str">
        <f>[1]Hoja1!AP12</f>
        <v xml:space="preserve">Masculino </v>
      </c>
      <c r="G17" s="41">
        <f>[1]Hoja1!L12</f>
        <v>90000</v>
      </c>
      <c r="H17" s="41">
        <f>[1]Hoja1!W12</f>
        <v>9753.19</v>
      </c>
      <c r="I17" s="41">
        <f>[1]Hoja1!X12</f>
        <v>2583</v>
      </c>
      <c r="J17" s="41">
        <f>[1]Hoja1!Y12</f>
        <v>2736</v>
      </c>
      <c r="K17" s="41">
        <f>[1]Hoja1!Z12</f>
        <v>0</v>
      </c>
      <c r="L17" s="41">
        <f>[1]Hoja1!AA12</f>
        <v>0</v>
      </c>
      <c r="M17" s="41">
        <f>[1]Hoja1!AB12</f>
        <v>0</v>
      </c>
      <c r="N17" s="41">
        <f>Hoja1!AE12</f>
        <v>0</v>
      </c>
      <c r="O17" s="41">
        <f>Hoja1!AG12</f>
        <v>25</v>
      </c>
      <c r="P17" s="41">
        <f>[1]Hoja1!AT12</f>
        <v>0</v>
      </c>
      <c r="Q17" s="41">
        <f>[1]Hoja1!AM12</f>
        <v>15097.19</v>
      </c>
      <c r="R17" s="41">
        <f>[1]Hoja1!AN12</f>
        <v>74902.81</v>
      </c>
    </row>
    <row r="18" spans="1:18" s="19" customFormat="1" ht="18" customHeight="1">
      <c r="A18" s="16">
        <v>12</v>
      </c>
      <c r="B18" s="17" t="str">
        <f>[1]Hoja1!G13</f>
        <v xml:space="preserve">2-SECRETARIA GENERAL                                                            </v>
      </c>
      <c r="C18" s="147" t="str">
        <f>[1]Hoja1!A13</f>
        <v>MILKEYA KATHERINE JUAN AMARANTE</v>
      </c>
      <c r="D18" s="147" t="str">
        <f>[1]Hoja1!H13</f>
        <v xml:space="preserve">ASISTENTE                               </v>
      </c>
      <c r="E18" s="147" t="s">
        <v>1823</v>
      </c>
      <c r="F18" s="18" t="str">
        <f>[1]Hoja1!AP13</f>
        <v xml:space="preserve">Femenino  </v>
      </c>
      <c r="G18" s="41">
        <f>[1]Hoja1!L13</f>
        <v>45000</v>
      </c>
      <c r="H18" s="41">
        <f>[1]Hoja1!W13</f>
        <v>1148.33</v>
      </c>
      <c r="I18" s="41">
        <f>[1]Hoja1!X13</f>
        <v>1291.5</v>
      </c>
      <c r="J18" s="41">
        <f>[1]Hoja1!Y13</f>
        <v>1368</v>
      </c>
      <c r="K18" s="41">
        <f>[1]Hoja1!Z13</f>
        <v>0</v>
      </c>
      <c r="L18" s="41">
        <f>[1]Hoja1!AA13</f>
        <v>0</v>
      </c>
      <c r="M18" s="41">
        <f>[1]Hoja1!AB13</f>
        <v>10960.26</v>
      </c>
      <c r="N18" s="41">
        <f>Hoja1!AE13</f>
        <v>0</v>
      </c>
      <c r="O18" s="41">
        <f>Hoja1!AG13</f>
        <v>25</v>
      </c>
      <c r="P18" s="41">
        <f>[1]Hoja1!AT13</f>
        <v>0</v>
      </c>
      <c r="Q18" s="41">
        <f>[1]Hoja1!AM13</f>
        <v>14793.09</v>
      </c>
      <c r="R18" s="41">
        <f>[1]Hoja1!AN13</f>
        <v>30206.91</v>
      </c>
    </row>
    <row r="19" spans="1:18" s="19" customFormat="1" ht="18" customHeight="1">
      <c r="A19" s="16">
        <v>13</v>
      </c>
      <c r="B19" s="17" t="str">
        <f>[1]Hoja1!G14</f>
        <v xml:space="preserve">2-SECRETARIA GENERAL                                                            </v>
      </c>
      <c r="C19" s="147" t="str">
        <f>[1]Hoja1!A14</f>
        <v>STEPHANIE YAMILER SCHEKER CUEVAS</v>
      </c>
      <c r="D19" s="147" t="str">
        <f>[1]Hoja1!H14</f>
        <v xml:space="preserve">COORDINADOR(A) TECNICO DEL DESPACHO     </v>
      </c>
      <c r="E19" s="147" t="s">
        <v>1823</v>
      </c>
      <c r="F19" s="18" t="str">
        <f>[1]Hoja1!AP14</f>
        <v xml:space="preserve">Femenino  </v>
      </c>
      <c r="G19" s="41">
        <f>[1]Hoja1!L14</f>
        <v>100000</v>
      </c>
      <c r="H19" s="41">
        <f>[1]Hoja1!W14</f>
        <v>12105.44</v>
      </c>
      <c r="I19" s="41">
        <f>[1]Hoja1!X14</f>
        <v>2870</v>
      </c>
      <c r="J19" s="41">
        <f>[1]Hoja1!Y14</f>
        <v>3040</v>
      </c>
      <c r="K19" s="41">
        <f>[1]Hoja1!Z14</f>
        <v>0</v>
      </c>
      <c r="L19" s="41">
        <f>[1]Hoja1!AA14</f>
        <v>0</v>
      </c>
      <c r="M19" s="41">
        <f>[1]Hoja1!AB14</f>
        <v>14018.36</v>
      </c>
      <c r="N19" s="41">
        <f>Hoja1!AE14</f>
        <v>0</v>
      </c>
      <c r="O19" s="41">
        <f>Hoja1!AG14</f>
        <v>25</v>
      </c>
      <c r="P19" s="41">
        <f>[1]Hoja1!AT14</f>
        <v>0</v>
      </c>
      <c r="Q19" s="41">
        <f>[1]Hoja1!AM14</f>
        <v>32058.799999999999</v>
      </c>
      <c r="R19" s="41">
        <f>[1]Hoja1!AN14</f>
        <v>67941.2</v>
      </c>
    </row>
    <row r="20" spans="1:18" s="19" customFormat="1" ht="18" customHeight="1">
      <c r="A20" s="20">
        <v>14</v>
      </c>
      <c r="B20" s="17" t="str">
        <f>[1]Hoja1!G15</f>
        <v xml:space="preserve">2-SECRETARIA GENERAL                                                            </v>
      </c>
      <c r="C20" s="147" t="str">
        <f>[1]Hoja1!A15</f>
        <v>VERONICA YULISSA SOTO SORIANO</v>
      </c>
      <c r="D20" s="147" t="str">
        <f>[1]Hoja1!H15</f>
        <v xml:space="preserve">TECNICO ADMINISTRATIVO                  </v>
      </c>
      <c r="E20" s="147" t="s">
        <v>1823</v>
      </c>
      <c r="F20" s="18" t="str">
        <f>[1]Hoja1!AP15</f>
        <v xml:space="preserve">Femenino  </v>
      </c>
      <c r="G20" s="41">
        <f>[1]Hoja1!L15</f>
        <v>40000</v>
      </c>
      <c r="H20" s="41">
        <f>[1]Hoja1!W15</f>
        <v>442.65</v>
      </c>
      <c r="I20" s="41">
        <f>[1]Hoja1!X15</f>
        <v>1148</v>
      </c>
      <c r="J20" s="41">
        <f>[1]Hoja1!Y15</f>
        <v>1216</v>
      </c>
      <c r="K20" s="41">
        <f>[1]Hoja1!Z15</f>
        <v>0</v>
      </c>
      <c r="L20" s="41">
        <f>[1]Hoja1!AA15</f>
        <v>0</v>
      </c>
      <c r="M20" s="41">
        <f>[1]Hoja1!AB15</f>
        <v>0</v>
      </c>
      <c r="N20" s="41">
        <f>Hoja1!AE15</f>
        <v>0</v>
      </c>
      <c r="O20" s="41">
        <f>Hoja1!AG15</f>
        <v>25</v>
      </c>
      <c r="P20" s="41">
        <f>[1]Hoja1!AT15</f>
        <v>0</v>
      </c>
      <c r="Q20" s="41">
        <f>[1]Hoja1!AM15</f>
        <v>2831.65</v>
      </c>
      <c r="R20" s="41">
        <f>[1]Hoja1!AN15</f>
        <v>37168.35</v>
      </c>
    </row>
    <row r="21" spans="1:18" s="19" customFormat="1" ht="18" customHeight="1">
      <c r="A21" s="16">
        <v>15</v>
      </c>
      <c r="B21" s="17" t="str">
        <f>[1]Hoja1!G16</f>
        <v xml:space="preserve">2-SECRETARIA GENERAL                                                            </v>
      </c>
      <c r="C21" s="147" t="str">
        <f>[1]Hoja1!A16</f>
        <v>WALTER RADHAMES MADERA SANCHEZ</v>
      </c>
      <c r="D21" s="147" t="str">
        <f>[1]Hoja1!H16</f>
        <v xml:space="preserve">ASESOR(A)                               </v>
      </c>
      <c r="E21" s="147" t="s">
        <v>1823</v>
      </c>
      <c r="F21" s="18" t="str">
        <f>[1]Hoja1!AP16</f>
        <v xml:space="preserve">Masculino </v>
      </c>
      <c r="G21" s="41">
        <f>[1]Hoja1!L16</f>
        <v>90000</v>
      </c>
      <c r="H21" s="41">
        <f>[1]Hoja1!W16</f>
        <v>9753.19</v>
      </c>
      <c r="I21" s="41">
        <f>[1]Hoja1!X16</f>
        <v>2583</v>
      </c>
      <c r="J21" s="41">
        <f>[1]Hoja1!Y16</f>
        <v>2736</v>
      </c>
      <c r="K21" s="41">
        <f>[1]Hoja1!Z16</f>
        <v>0</v>
      </c>
      <c r="L21" s="41">
        <f>[1]Hoja1!AA16</f>
        <v>0</v>
      </c>
      <c r="M21" s="41">
        <f>[1]Hoja1!AB16</f>
        <v>0</v>
      </c>
      <c r="N21" s="41">
        <f>Hoja1!AE16</f>
        <v>0</v>
      </c>
      <c r="O21" s="41">
        <f>Hoja1!AG16</f>
        <v>25</v>
      </c>
      <c r="P21" s="41">
        <f>[1]Hoja1!AT16</f>
        <v>0</v>
      </c>
      <c r="Q21" s="41">
        <f>[1]Hoja1!AM16</f>
        <v>15097.19</v>
      </c>
      <c r="R21" s="41">
        <f>[1]Hoja1!AN16</f>
        <v>74902.81</v>
      </c>
    </row>
    <row r="22" spans="1:18" s="19" customFormat="1" ht="18" customHeight="1">
      <c r="A22" s="16">
        <v>16</v>
      </c>
      <c r="B22" s="17" t="str">
        <f>[1]Hoja1!G17</f>
        <v xml:space="preserve">2-SECRETARIA GENERAL                                                            </v>
      </c>
      <c r="C22" s="147" t="str">
        <f>[1]Hoja1!A17</f>
        <v>WILMAN EDUARDO AMADOR CASTILLO</v>
      </c>
      <c r="D22" s="147" t="str">
        <f>[1]Hoja1!H17</f>
        <v xml:space="preserve">LIQUIDADOR P.RETIRO Y PENS. LMD         </v>
      </c>
      <c r="E22" s="147" t="s">
        <v>1823</v>
      </c>
      <c r="F22" s="18" t="str">
        <f>[1]Hoja1!AP17</f>
        <v xml:space="preserve">Masculino </v>
      </c>
      <c r="G22" s="41">
        <f>[1]Hoja1!L17</f>
        <v>38000</v>
      </c>
      <c r="H22" s="41">
        <f>[1]Hoja1!W17</f>
        <v>0</v>
      </c>
      <c r="I22" s="41">
        <f>[1]Hoja1!X17</f>
        <v>1090.5999999999999</v>
      </c>
      <c r="J22" s="41">
        <f>[1]Hoja1!Y17</f>
        <v>1155.2</v>
      </c>
      <c r="K22" s="41">
        <f>[1]Hoja1!Z17</f>
        <v>3839.56</v>
      </c>
      <c r="L22" s="41">
        <f>[1]Hoja1!AA17</f>
        <v>0</v>
      </c>
      <c r="M22" s="41">
        <f>[1]Hoja1!AB17</f>
        <v>2000</v>
      </c>
      <c r="N22" s="41">
        <f>Hoja1!AE17</f>
        <v>0</v>
      </c>
      <c r="O22" s="41">
        <f>Hoja1!AG17</f>
        <v>25</v>
      </c>
      <c r="P22" s="41">
        <f>[1]Hoja1!AT17</f>
        <v>0</v>
      </c>
      <c r="Q22" s="41">
        <f>[1]Hoja1!AM17</f>
        <v>8110.36</v>
      </c>
      <c r="R22" s="41">
        <f>[1]Hoja1!AN17</f>
        <v>29889.64</v>
      </c>
    </row>
    <row r="23" spans="1:18" s="19" customFormat="1" ht="18" customHeight="1">
      <c r="A23" s="16">
        <v>17</v>
      </c>
      <c r="B23" s="17" t="str">
        <f>[1]Hoja1!G18</f>
        <v xml:space="preserve">3.-DIRECCION JURIDICA                                                           </v>
      </c>
      <c r="C23" s="147" t="str">
        <f>[1]Hoja1!A18</f>
        <v>ANGEL MANUEL GONZALEZ</v>
      </c>
      <c r="D23" s="147" t="str">
        <f>[1]Hoja1!H18</f>
        <v xml:space="preserve">AUXILIAR ADMINISTRATIVO                 </v>
      </c>
      <c r="E23" s="147" t="s">
        <v>1824</v>
      </c>
      <c r="F23" s="18" t="str">
        <f>[1]Hoja1!AP18</f>
        <v xml:space="preserve">Masculino </v>
      </c>
      <c r="G23" s="41">
        <f>[1]Hoja1!L18</f>
        <v>35000</v>
      </c>
      <c r="H23" s="41">
        <f>[1]Hoja1!W18</f>
        <v>0</v>
      </c>
      <c r="I23" s="41">
        <f>[1]Hoja1!X18</f>
        <v>1004.5</v>
      </c>
      <c r="J23" s="41">
        <f>[1]Hoja1!Y18</f>
        <v>1064</v>
      </c>
      <c r="K23" s="41">
        <f>[1]Hoja1!Z18</f>
        <v>0</v>
      </c>
      <c r="L23" s="41">
        <f>[1]Hoja1!AA18</f>
        <v>0</v>
      </c>
      <c r="M23" s="41">
        <f>[1]Hoja1!AB18</f>
        <v>7385.61</v>
      </c>
      <c r="N23" s="41">
        <f>Hoja1!AE18</f>
        <v>0</v>
      </c>
      <c r="O23" s="41">
        <f>Hoja1!AG18</f>
        <v>25</v>
      </c>
      <c r="P23" s="41">
        <f>[1]Hoja1!AT18</f>
        <v>1516</v>
      </c>
      <c r="Q23" s="41">
        <f>[1]Hoja1!AM18</f>
        <v>10995.11</v>
      </c>
      <c r="R23" s="41">
        <f>[1]Hoja1!AN18</f>
        <v>24004.89</v>
      </c>
    </row>
    <row r="24" spans="1:18" s="19" customFormat="1" ht="18" customHeight="1">
      <c r="A24" s="20">
        <v>18</v>
      </c>
      <c r="B24" s="17" t="str">
        <f>[1]Hoja1!G19</f>
        <v xml:space="preserve">3.-DIRECCION JURIDICA                                                           </v>
      </c>
      <c r="C24" s="147" t="str">
        <f>[1]Hoja1!A19</f>
        <v>HECTOR RAFAEL GRULLON MORONTA</v>
      </c>
      <c r="D24" s="147" t="str">
        <f>[1]Hoja1!H19</f>
        <v xml:space="preserve">ASESOR(A)                               </v>
      </c>
      <c r="E24" s="147" t="s">
        <v>1823</v>
      </c>
      <c r="F24" s="18" t="str">
        <f>[1]Hoja1!AP19</f>
        <v xml:space="preserve">Masculino </v>
      </c>
      <c r="G24" s="41">
        <f>[1]Hoja1!L19</f>
        <v>100000</v>
      </c>
      <c r="H24" s="41">
        <f>[1]Hoja1!W19</f>
        <v>12105.44</v>
      </c>
      <c r="I24" s="41">
        <f>[1]Hoja1!X19</f>
        <v>2870</v>
      </c>
      <c r="J24" s="41">
        <f>[1]Hoja1!Y19</f>
        <v>3040</v>
      </c>
      <c r="K24" s="41">
        <f>[1]Hoja1!Z19</f>
        <v>0</v>
      </c>
      <c r="L24" s="41">
        <f>[1]Hoja1!AA19</f>
        <v>0</v>
      </c>
      <c r="M24" s="41">
        <f>[1]Hoja1!AB19</f>
        <v>0</v>
      </c>
      <c r="N24" s="41">
        <f>Hoja1!AE19</f>
        <v>0</v>
      </c>
      <c r="O24" s="41">
        <f>Hoja1!AG19</f>
        <v>25</v>
      </c>
      <c r="P24" s="41">
        <f>[1]Hoja1!AT19</f>
        <v>0</v>
      </c>
      <c r="Q24" s="41">
        <f>[1]Hoja1!AM19</f>
        <v>18040.439999999999</v>
      </c>
      <c r="R24" s="41">
        <f>[1]Hoja1!AN19</f>
        <v>81959.56</v>
      </c>
    </row>
    <row r="25" spans="1:18" s="19" customFormat="1" ht="18" customHeight="1">
      <c r="A25" s="16">
        <v>19</v>
      </c>
      <c r="B25" s="17" t="str">
        <f>[1]Hoja1!G20</f>
        <v xml:space="preserve">3.-DIRECCION JURIDICA                                                           </v>
      </c>
      <c r="C25" s="147" t="str">
        <f>[1]Hoja1!A20</f>
        <v>JOB NEHEMIAS REYNOSO DE OLEO</v>
      </c>
      <c r="D25" s="147" t="str">
        <f>[1]Hoja1!H20</f>
        <v xml:space="preserve">ASESOR LEGAL                            </v>
      </c>
      <c r="E25" s="147" t="s">
        <v>1823</v>
      </c>
      <c r="F25" s="18" t="str">
        <f>[1]Hoja1!AP20</f>
        <v xml:space="preserve">Masculino </v>
      </c>
      <c r="G25" s="41">
        <f>[1]Hoja1!L20</f>
        <v>70000</v>
      </c>
      <c r="H25" s="41">
        <f>[1]Hoja1!W20</f>
        <v>5368.45</v>
      </c>
      <c r="I25" s="41">
        <f>[1]Hoja1!X20</f>
        <v>2009</v>
      </c>
      <c r="J25" s="41">
        <f>[1]Hoja1!Y20</f>
        <v>2128</v>
      </c>
      <c r="K25" s="41">
        <f>[1]Hoja1!Z20</f>
        <v>0</v>
      </c>
      <c r="L25" s="41">
        <f>[1]Hoja1!AA20</f>
        <v>0</v>
      </c>
      <c r="M25" s="41">
        <f>[1]Hoja1!AB20</f>
        <v>0</v>
      </c>
      <c r="N25" s="41">
        <f>Hoja1!AE20</f>
        <v>0</v>
      </c>
      <c r="O25" s="41">
        <f>Hoja1!AG20</f>
        <v>25</v>
      </c>
      <c r="P25" s="41">
        <f>[1]Hoja1!AT20</f>
        <v>0</v>
      </c>
      <c r="Q25" s="41">
        <f>[1]Hoja1!AM20</f>
        <v>9530.4500000000007</v>
      </c>
      <c r="R25" s="41">
        <f>[1]Hoja1!AN20</f>
        <v>60469.55</v>
      </c>
    </row>
    <row r="26" spans="1:18" s="19" customFormat="1" ht="18" customHeight="1">
      <c r="A26" s="16">
        <v>20</v>
      </c>
      <c r="B26" s="17" t="str">
        <f>[1]Hoja1!G21</f>
        <v xml:space="preserve">3.-DIRECCION JURIDICA                                                           </v>
      </c>
      <c r="C26" s="147" t="str">
        <f>[1]Hoja1!A21</f>
        <v>JOSEFINA BATISTA BATISTA</v>
      </c>
      <c r="D26" s="147" t="str">
        <f>[1]Hoja1!H21</f>
        <v xml:space="preserve">ABOGADO(A)                              </v>
      </c>
      <c r="E26" s="147" t="s">
        <v>1823</v>
      </c>
      <c r="F26" s="18" t="str">
        <f>[1]Hoja1!AP21</f>
        <v xml:space="preserve">Femenino  </v>
      </c>
      <c r="G26" s="41">
        <f>[1]Hoja1!L21</f>
        <v>60000</v>
      </c>
      <c r="H26" s="41">
        <f>[1]Hoja1!W21</f>
        <v>3486.65</v>
      </c>
      <c r="I26" s="41">
        <f>[1]Hoja1!X21</f>
        <v>1722</v>
      </c>
      <c r="J26" s="41">
        <f>[1]Hoja1!Y21</f>
        <v>1824</v>
      </c>
      <c r="K26" s="41">
        <f>[1]Hoja1!Z21</f>
        <v>0</v>
      </c>
      <c r="L26" s="41">
        <f>[1]Hoja1!AA21</f>
        <v>0</v>
      </c>
      <c r="M26" s="41">
        <f>[1]Hoja1!AB21</f>
        <v>0</v>
      </c>
      <c r="N26" s="41">
        <f>Hoja1!AE21</f>
        <v>0</v>
      </c>
      <c r="O26" s="41">
        <f>Hoja1!AG21</f>
        <v>25</v>
      </c>
      <c r="P26" s="41">
        <f>[1]Hoja1!AT21</f>
        <v>0</v>
      </c>
      <c r="Q26" s="41">
        <f>[1]Hoja1!AM21</f>
        <v>7057.65</v>
      </c>
      <c r="R26" s="41">
        <f>[1]Hoja1!AN21</f>
        <v>52942.35</v>
      </c>
    </row>
    <row r="27" spans="1:18" s="19" customFormat="1" ht="18" customHeight="1">
      <c r="A27" s="16">
        <v>21</v>
      </c>
      <c r="B27" s="17" t="str">
        <f>[1]Hoja1!G22</f>
        <v xml:space="preserve">3.-DIRECCION JURIDICA                                                           </v>
      </c>
      <c r="C27" s="147" t="str">
        <f>[1]Hoja1!A22</f>
        <v>JOSHUA SERVONE MENDEZ</v>
      </c>
      <c r="D27" s="147" t="str">
        <f>[1]Hoja1!H22</f>
        <v xml:space="preserve">AUXILIAR ADMINISTRATIVO                 </v>
      </c>
      <c r="E27" s="147" t="s">
        <v>1823</v>
      </c>
      <c r="F27" s="18" t="str">
        <f>[1]Hoja1!AP22</f>
        <v xml:space="preserve">Masculino </v>
      </c>
      <c r="G27" s="41">
        <f>[1]Hoja1!L22</f>
        <v>30000</v>
      </c>
      <c r="H27" s="41">
        <f>[1]Hoja1!W22</f>
        <v>0</v>
      </c>
      <c r="I27" s="41">
        <f>[1]Hoja1!X22</f>
        <v>861</v>
      </c>
      <c r="J27" s="41">
        <f>[1]Hoja1!Y22</f>
        <v>912</v>
      </c>
      <c r="K27" s="41">
        <f>[1]Hoja1!Z22</f>
        <v>0</v>
      </c>
      <c r="L27" s="41">
        <f>[1]Hoja1!AA22</f>
        <v>0</v>
      </c>
      <c r="M27" s="41">
        <f>[1]Hoja1!AB22</f>
        <v>600</v>
      </c>
      <c r="N27" s="41">
        <f>Hoja1!AE22</f>
        <v>0</v>
      </c>
      <c r="O27" s="41">
        <f>Hoja1!AG22</f>
        <v>25</v>
      </c>
      <c r="P27" s="41">
        <f>[1]Hoja1!AT22</f>
        <v>100</v>
      </c>
      <c r="Q27" s="41">
        <f>[1]Hoja1!AM22</f>
        <v>2498</v>
      </c>
      <c r="R27" s="41">
        <f>[1]Hoja1!AN22</f>
        <v>27502</v>
      </c>
    </row>
    <row r="28" spans="1:18" s="19" customFormat="1" ht="18" customHeight="1">
      <c r="A28" s="20">
        <v>22</v>
      </c>
      <c r="B28" s="17" t="str">
        <f>[1]Hoja1!G23</f>
        <v xml:space="preserve">3.-DIRECCION JURIDICA                                                           </v>
      </c>
      <c r="C28" s="147" t="str">
        <f>[1]Hoja1!A23</f>
        <v>LUIS EMILIO BORT MONTAS</v>
      </c>
      <c r="D28" s="147" t="str">
        <f>[1]Hoja1!H23</f>
        <v xml:space="preserve">ABOGADO(A)                              </v>
      </c>
      <c r="E28" s="147" t="s">
        <v>1823</v>
      </c>
      <c r="F28" s="18" t="str">
        <f>[1]Hoja1!AP23</f>
        <v xml:space="preserve">Masculino </v>
      </c>
      <c r="G28" s="41">
        <f>[1]Hoja1!L23</f>
        <v>60000</v>
      </c>
      <c r="H28" s="41">
        <f>[1]Hoja1!W23</f>
        <v>3486.65</v>
      </c>
      <c r="I28" s="41">
        <f>[1]Hoja1!X23</f>
        <v>1722</v>
      </c>
      <c r="J28" s="41">
        <f>[1]Hoja1!Y23</f>
        <v>1824</v>
      </c>
      <c r="K28" s="41">
        <f>[1]Hoja1!Z23</f>
        <v>0</v>
      </c>
      <c r="L28" s="41">
        <f>[1]Hoja1!AA23</f>
        <v>0</v>
      </c>
      <c r="M28" s="41">
        <f>[1]Hoja1!AB23</f>
        <v>3000</v>
      </c>
      <c r="N28" s="41">
        <f>Hoja1!AE23</f>
        <v>0</v>
      </c>
      <c r="O28" s="41">
        <f>Hoja1!AG23</f>
        <v>25</v>
      </c>
      <c r="P28" s="41">
        <f>[1]Hoja1!AT23</f>
        <v>0</v>
      </c>
      <c r="Q28" s="41">
        <f>[1]Hoja1!AM23</f>
        <v>10057.65</v>
      </c>
      <c r="R28" s="41">
        <f>[1]Hoja1!AN23</f>
        <v>49942.35</v>
      </c>
    </row>
    <row r="29" spans="1:18" s="19" customFormat="1" ht="18" customHeight="1">
      <c r="A29" s="16">
        <v>23</v>
      </c>
      <c r="B29" s="17" t="str">
        <f>[1]Hoja1!G24</f>
        <v xml:space="preserve">3.-DIRECCION JURIDICA                                                           </v>
      </c>
      <c r="C29" s="147" t="str">
        <f>[1]Hoja1!A24</f>
        <v>NELSON DE JESUS RODRIGUEZ MARTINEZ</v>
      </c>
      <c r="D29" s="147" t="str">
        <f>[1]Hoja1!H24</f>
        <v xml:space="preserve">ASESOR(A) JURIDICO - REG CIBAO NORTE    </v>
      </c>
      <c r="E29" s="147" t="s">
        <v>1823</v>
      </c>
      <c r="F29" s="18" t="str">
        <f>[1]Hoja1!AP24</f>
        <v xml:space="preserve">Masculino </v>
      </c>
      <c r="G29" s="41">
        <f>[1]Hoja1!L24</f>
        <v>90000</v>
      </c>
      <c r="H29" s="41">
        <f>[1]Hoja1!W24</f>
        <v>9273.24</v>
      </c>
      <c r="I29" s="41">
        <f>[1]Hoja1!X24</f>
        <v>2583</v>
      </c>
      <c r="J29" s="41">
        <f>[1]Hoja1!Y24</f>
        <v>2736</v>
      </c>
      <c r="K29" s="41">
        <f>[1]Hoja1!Z24</f>
        <v>1919.78</v>
      </c>
      <c r="L29" s="41">
        <f>[1]Hoja1!AA24</f>
        <v>0</v>
      </c>
      <c r="M29" s="41">
        <f>[1]Hoja1!AB24</f>
        <v>0</v>
      </c>
      <c r="N29" s="41">
        <f>Hoja1!AE24</f>
        <v>0</v>
      </c>
      <c r="O29" s="41">
        <f>Hoja1!AG24</f>
        <v>25</v>
      </c>
      <c r="P29" s="41">
        <f>[1]Hoja1!AT24</f>
        <v>0</v>
      </c>
      <c r="Q29" s="41">
        <f>[1]Hoja1!AM24</f>
        <v>16537.02</v>
      </c>
      <c r="R29" s="41">
        <f>[1]Hoja1!AN24</f>
        <v>73462.98</v>
      </c>
    </row>
    <row r="30" spans="1:18" s="19" customFormat="1" ht="18" customHeight="1">
      <c r="A30" s="16">
        <v>24</v>
      </c>
      <c r="B30" s="17" t="str">
        <f>[1]Hoja1!G25</f>
        <v xml:space="preserve">3.-DIRECCION JURIDICA                                                           </v>
      </c>
      <c r="C30" s="147" t="str">
        <f>[1]Hoja1!A25</f>
        <v>NILSON RAMON BATISTA ALMONTE</v>
      </c>
      <c r="D30" s="147" t="str">
        <f>[1]Hoja1!H25</f>
        <v xml:space="preserve">SUB-DIRECTOR(A)                         </v>
      </c>
      <c r="E30" s="147" t="s">
        <v>1823</v>
      </c>
      <c r="F30" s="18" t="str">
        <f>[1]Hoja1!AP25</f>
        <v xml:space="preserve">Masculino </v>
      </c>
      <c r="G30" s="41">
        <f>[1]Hoja1!L25</f>
        <v>150000</v>
      </c>
      <c r="H30" s="41">
        <f>[1]Hoja1!W25</f>
        <v>23866.69</v>
      </c>
      <c r="I30" s="41">
        <f>[1]Hoja1!X25</f>
        <v>4305</v>
      </c>
      <c r="J30" s="41">
        <f>[1]Hoja1!Y25</f>
        <v>4560</v>
      </c>
      <c r="K30" s="41">
        <f>[1]Hoja1!Z25</f>
        <v>0</v>
      </c>
      <c r="L30" s="41">
        <f>[1]Hoja1!AA25</f>
        <v>0</v>
      </c>
      <c r="M30" s="41">
        <f>[1]Hoja1!AB25</f>
        <v>4500</v>
      </c>
      <c r="N30" s="41">
        <f>Hoja1!AE25</f>
        <v>0</v>
      </c>
      <c r="O30" s="41">
        <f>Hoja1!AG25</f>
        <v>25</v>
      </c>
      <c r="P30" s="41">
        <f>[1]Hoja1!AT25</f>
        <v>0</v>
      </c>
      <c r="Q30" s="41">
        <f>[1]Hoja1!AM25</f>
        <v>37256.69</v>
      </c>
      <c r="R30" s="41">
        <f>[1]Hoja1!AN25</f>
        <v>112743.31</v>
      </c>
    </row>
    <row r="31" spans="1:18" s="19" customFormat="1" ht="18" customHeight="1">
      <c r="A31" s="16">
        <v>25</v>
      </c>
      <c r="B31" s="17" t="str">
        <f>[1]Hoja1!G26</f>
        <v xml:space="preserve">3.-DIRECCION JURIDICA                                                           </v>
      </c>
      <c r="C31" s="147" t="str">
        <f>[1]Hoja1!A26</f>
        <v>ROSA CAROLINA PICHARDO PEÑA</v>
      </c>
      <c r="D31" s="147" t="str">
        <f>[1]Hoja1!H26</f>
        <v xml:space="preserve">ABOGADO(A)                              </v>
      </c>
      <c r="E31" s="147" t="s">
        <v>1823</v>
      </c>
      <c r="F31" s="18" t="str">
        <f>[1]Hoja1!AP26</f>
        <v xml:space="preserve">Femenino  </v>
      </c>
      <c r="G31" s="41">
        <f>[1]Hoja1!L26</f>
        <v>60000</v>
      </c>
      <c r="H31" s="41">
        <f>[1]Hoja1!W26</f>
        <v>3486.65</v>
      </c>
      <c r="I31" s="41">
        <f>[1]Hoja1!X26</f>
        <v>1722</v>
      </c>
      <c r="J31" s="41">
        <f>[1]Hoja1!Y26</f>
        <v>1824</v>
      </c>
      <c r="K31" s="41">
        <f>[1]Hoja1!Z26</f>
        <v>0</v>
      </c>
      <c r="L31" s="41">
        <f>[1]Hoja1!AA26</f>
        <v>0</v>
      </c>
      <c r="M31" s="41">
        <f>[1]Hoja1!AB26</f>
        <v>0</v>
      </c>
      <c r="N31" s="41">
        <f>Hoja1!AE26</f>
        <v>0</v>
      </c>
      <c r="O31" s="41">
        <f>Hoja1!AG26</f>
        <v>25</v>
      </c>
      <c r="P31" s="41">
        <f>[1]Hoja1!AT26</f>
        <v>0</v>
      </c>
      <c r="Q31" s="41">
        <f>[1]Hoja1!AM26</f>
        <v>7057.65</v>
      </c>
      <c r="R31" s="41">
        <f>[1]Hoja1!AN26</f>
        <v>52942.35</v>
      </c>
    </row>
    <row r="32" spans="1:18" s="21" customFormat="1" ht="18" customHeight="1">
      <c r="A32" s="20">
        <v>26</v>
      </c>
      <c r="B32" s="17" t="str">
        <f>[1]Hoja1!G27</f>
        <v xml:space="preserve">3.-DIRECCION JURIDICA                                                           </v>
      </c>
      <c r="C32" s="147" t="str">
        <f>[1]Hoja1!A27</f>
        <v>ROSA MILAGROS CARABALLO VASQUEZ</v>
      </c>
      <c r="D32" s="147" t="str">
        <f>[1]Hoja1!H27</f>
        <v xml:space="preserve">AUXILIAR ADMINISTRATIVO                 </v>
      </c>
      <c r="E32" s="147" t="s">
        <v>1823</v>
      </c>
      <c r="F32" s="18" t="str">
        <f>[1]Hoja1!AP27</f>
        <v xml:space="preserve">Femenino  </v>
      </c>
      <c r="G32" s="41">
        <f>[1]Hoja1!L27</f>
        <v>35000</v>
      </c>
      <c r="H32" s="41">
        <f>[1]Hoja1!W27</f>
        <v>0</v>
      </c>
      <c r="I32" s="41">
        <f>[1]Hoja1!X27</f>
        <v>1004.5</v>
      </c>
      <c r="J32" s="41">
        <f>[1]Hoja1!Y27</f>
        <v>1064</v>
      </c>
      <c r="K32" s="41">
        <f>[1]Hoja1!Z27</f>
        <v>0</v>
      </c>
      <c r="L32" s="41">
        <f>[1]Hoja1!AA27</f>
        <v>0</v>
      </c>
      <c r="M32" s="41">
        <f>[1]Hoja1!AB27</f>
        <v>0</v>
      </c>
      <c r="N32" s="41">
        <f>Hoja1!AE27</f>
        <v>0</v>
      </c>
      <c r="O32" s="41">
        <f>Hoja1!AG27</f>
        <v>25</v>
      </c>
      <c r="P32" s="41">
        <f>[1]Hoja1!AT27</f>
        <v>0</v>
      </c>
      <c r="Q32" s="41">
        <f>[1]Hoja1!AM27</f>
        <v>2093.5</v>
      </c>
      <c r="R32" s="41">
        <f>[1]Hoja1!AN27</f>
        <v>32906.5</v>
      </c>
    </row>
    <row r="33" spans="1:18" s="19" customFormat="1" ht="18" customHeight="1">
      <c r="A33" s="16">
        <v>27</v>
      </c>
      <c r="B33" s="17" t="str">
        <f>[1]Hoja1!G28</f>
        <v xml:space="preserve">3.1-DPTO. DE LITIGIOS                                                           </v>
      </c>
      <c r="C33" s="147" t="str">
        <f>[1]Hoja1!A28</f>
        <v>JOSE FRANCISCO ROSARIO MARTINEZ</v>
      </c>
      <c r="D33" s="147" t="str">
        <f>[1]Hoja1!H28</f>
        <v xml:space="preserve">ENCARGADO(A)                            </v>
      </c>
      <c r="E33" s="147" t="s">
        <v>1823</v>
      </c>
      <c r="F33" s="18" t="str">
        <f>[1]Hoja1!AP28</f>
        <v xml:space="preserve">Masculino </v>
      </c>
      <c r="G33" s="41">
        <f>[1]Hoja1!L28</f>
        <v>90000</v>
      </c>
      <c r="H33" s="41">
        <f>[1]Hoja1!W28</f>
        <v>9753.19</v>
      </c>
      <c r="I33" s="41">
        <f>[1]Hoja1!X28</f>
        <v>2583</v>
      </c>
      <c r="J33" s="41">
        <f>[1]Hoja1!Y28</f>
        <v>2736</v>
      </c>
      <c r="K33" s="41">
        <f>[1]Hoja1!Z28</f>
        <v>0</v>
      </c>
      <c r="L33" s="41">
        <f>[1]Hoja1!AA28</f>
        <v>0</v>
      </c>
      <c r="M33" s="41">
        <f>[1]Hoja1!AB28</f>
        <v>0</v>
      </c>
      <c r="N33" s="41">
        <f>Hoja1!AE28</f>
        <v>0</v>
      </c>
      <c r="O33" s="41">
        <f>Hoja1!AG28</f>
        <v>25</v>
      </c>
      <c r="P33" s="41">
        <f>[1]Hoja1!AT28</f>
        <v>0</v>
      </c>
      <c r="Q33" s="41">
        <f>[1]Hoja1!AM28</f>
        <v>15097.19</v>
      </c>
      <c r="R33" s="41">
        <f>[1]Hoja1!AN28</f>
        <v>74902.81</v>
      </c>
    </row>
    <row r="34" spans="1:18" s="19" customFormat="1" ht="18" customHeight="1">
      <c r="A34" s="16">
        <v>28</v>
      </c>
      <c r="B34" s="17" t="str">
        <f>[1]Hoja1!G29</f>
        <v xml:space="preserve">3.1-DPTO. DE LITIGIOS                                                           </v>
      </c>
      <c r="C34" s="147" t="str">
        <f>[1]Hoja1!A29</f>
        <v>RAY ROBINSON JIMENEZ CORTORREAL</v>
      </c>
      <c r="D34" s="147" t="str">
        <f>[1]Hoja1!H29</f>
        <v xml:space="preserve">ABOGADO(A)                              </v>
      </c>
      <c r="E34" s="147" t="s">
        <v>1823</v>
      </c>
      <c r="F34" s="18" t="str">
        <f>[1]Hoja1!AP29</f>
        <v xml:space="preserve">Masculino </v>
      </c>
      <c r="G34" s="41">
        <f>[1]Hoja1!L29</f>
        <v>60000</v>
      </c>
      <c r="H34" s="41">
        <f>[1]Hoja1!W29</f>
        <v>2718.74</v>
      </c>
      <c r="I34" s="41">
        <f>[1]Hoja1!X29</f>
        <v>1722</v>
      </c>
      <c r="J34" s="41">
        <f>[1]Hoja1!Y29</f>
        <v>1824</v>
      </c>
      <c r="K34" s="41">
        <f>[1]Hoja1!Z29</f>
        <v>3839.56</v>
      </c>
      <c r="L34" s="41">
        <f>[1]Hoja1!AA29</f>
        <v>0</v>
      </c>
      <c r="M34" s="41">
        <f>[1]Hoja1!AB29</f>
        <v>0</v>
      </c>
      <c r="N34" s="41">
        <f>Hoja1!AE29</f>
        <v>0</v>
      </c>
      <c r="O34" s="41">
        <f>Hoja1!AG29</f>
        <v>25</v>
      </c>
      <c r="P34" s="41">
        <f>[1]Hoja1!AT29</f>
        <v>0</v>
      </c>
      <c r="Q34" s="41">
        <f>[1]Hoja1!AM29</f>
        <v>10129.299999999999</v>
      </c>
      <c r="R34" s="41">
        <f>[1]Hoja1!AN29</f>
        <v>49870.7</v>
      </c>
    </row>
    <row r="35" spans="1:18" s="19" customFormat="1" ht="18" customHeight="1">
      <c r="A35" s="16">
        <v>29</v>
      </c>
      <c r="B35" s="17" t="str">
        <f>[1]Hoja1!G30</f>
        <v xml:space="preserve">3.2-DPTO. DE ELAB. DE DOC. LEGALES                                              </v>
      </c>
      <c r="C35" s="147" t="str">
        <f>[1]Hoja1!A30</f>
        <v>ARELIS ANTONIA PINEDA REYES</v>
      </c>
      <c r="D35" s="147" t="str">
        <f>[1]Hoja1!H30</f>
        <v xml:space="preserve">ABOGADO(A)                              </v>
      </c>
      <c r="E35" s="147" t="s">
        <v>1823</v>
      </c>
      <c r="F35" s="18" t="str">
        <f>[1]Hoja1!AP30</f>
        <v xml:space="preserve">Femenino  </v>
      </c>
      <c r="G35" s="41">
        <f>[1]Hoja1!L30</f>
        <v>60000</v>
      </c>
      <c r="H35" s="41">
        <f>[1]Hoja1!W30</f>
        <v>3486.65</v>
      </c>
      <c r="I35" s="41">
        <f>[1]Hoja1!X30</f>
        <v>1722</v>
      </c>
      <c r="J35" s="41">
        <f>[1]Hoja1!Y30</f>
        <v>1824</v>
      </c>
      <c r="K35" s="41">
        <f>[1]Hoja1!Z30</f>
        <v>0</v>
      </c>
      <c r="L35" s="41">
        <f>[1]Hoja1!AA30</f>
        <v>1947.6</v>
      </c>
      <c r="M35" s="41">
        <f>[1]Hoja1!AB30</f>
        <v>12473</v>
      </c>
      <c r="N35" s="41">
        <f>Hoja1!AE30</f>
        <v>0</v>
      </c>
      <c r="O35" s="41">
        <f>Hoja1!AG30</f>
        <v>25</v>
      </c>
      <c r="P35" s="41">
        <f>[1]Hoja1!AT30</f>
        <v>0</v>
      </c>
      <c r="Q35" s="41">
        <f>[1]Hoja1!AM30</f>
        <v>21478.25</v>
      </c>
      <c r="R35" s="41">
        <f>[1]Hoja1!AN30</f>
        <v>38521.75</v>
      </c>
    </row>
    <row r="36" spans="1:18" s="19" customFormat="1" ht="18" customHeight="1">
      <c r="A36" s="20">
        <v>30</v>
      </c>
      <c r="B36" s="17" t="str">
        <f>[1]Hoja1!G31</f>
        <v xml:space="preserve">3.2-DPTO. DE ELAB. DE DOC. LEGALES                                              </v>
      </c>
      <c r="C36" s="147" t="str">
        <f>[1]Hoja1!A31</f>
        <v>MARIA CRISTINA TAPIA BENAVENTE</v>
      </c>
      <c r="D36" s="147" t="str">
        <f>[1]Hoja1!H31</f>
        <v xml:space="preserve">ABOGADO(A)                              </v>
      </c>
      <c r="E36" s="147" t="s">
        <v>1824</v>
      </c>
      <c r="F36" s="18" t="str">
        <f>[1]Hoja1!AP31</f>
        <v xml:space="preserve">Femenino  </v>
      </c>
      <c r="G36" s="41">
        <f>[1]Hoja1!L31</f>
        <v>60000</v>
      </c>
      <c r="H36" s="41">
        <f>[1]Hoja1!W31</f>
        <v>3486.65</v>
      </c>
      <c r="I36" s="41">
        <f>[1]Hoja1!X31</f>
        <v>1722</v>
      </c>
      <c r="J36" s="41">
        <f>[1]Hoja1!Y31</f>
        <v>1824</v>
      </c>
      <c r="K36" s="41">
        <f>[1]Hoja1!Z31</f>
        <v>0</v>
      </c>
      <c r="L36" s="41">
        <f>[1]Hoja1!AA31</f>
        <v>1947.6</v>
      </c>
      <c r="M36" s="41">
        <f>[1]Hoja1!AB31</f>
        <v>0</v>
      </c>
      <c r="N36" s="41">
        <f>Hoja1!AE31</f>
        <v>0</v>
      </c>
      <c r="O36" s="41">
        <f>Hoja1!AG31</f>
        <v>25</v>
      </c>
      <c r="P36" s="41">
        <f>[1]Hoja1!AT31</f>
        <v>0</v>
      </c>
      <c r="Q36" s="41">
        <f>[1]Hoja1!AM31</f>
        <v>9005.25</v>
      </c>
      <c r="R36" s="41">
        <f>[1]Hoja1!AN31</f>
        <v>50994.75</v>
      </c>
    </row>
    <row r="37" spans="1:18" s="19" customFormat="1" ht="18" customHeight="1">
      <c r="A37" s="16">
        <v>31</v>
      </c>
      <c r="B37" s="17" t="str">
        <f>[1]Hoja1!G32</f>
        <v xml:space="preserve">4.-DIRECCION DE COMUNICACIONES                                                  </v>
      </c>
      <c r="C37" s="147" t="str">
        <f>[1]Hoja1!A32</f>
        <v>COPERNICO LUCIANO LUCIANO</v>
      </c>
      <c r="D37" s="147" t="str">
        <f>[1]Hoja1!H32</f>
        <v xml:space="preserve">ENC. DE AUDIOVISUALES                   </v>
      </c>
      <c r="E37" s="147" t="s">
        <v>1823</v>
      </c>
      <c r="F37" s="18" t="str">
        <f>[1]Hoja1!AP32</f>
        <v xml:space="preserve">Masculino </v>
      </c>
      <c r="G37" s="41">
        <f>[1]Hoja1!L32</f>
        <v>75000</v>
      </c>
      <c r="H37" s="41">
        <f>[1]Hoja1!W32</f>
        <v>6309.35</v>
      </c>
      <c r="I37" s="41">
        <f>[1]Hoja1!X32</f>
        <v>2152.5</v>
      </c>
      <c r="J37" s="41">
        <f>[1]Hoja1!Y32</f>
        <v>2280</v>
      </c>
      <c r="K37" s="41">
        <f>[1]Hoja1!Z32</f>
        <v>0</v>
      </c>
      <c r="L37" s="41">
        <f>[1]Hoja1!AA32</f>
        <v>1947.6</v>
      </c>
      <c r="M37" s="41">
        <f>[1]Hoja1!AB32</f>
        <v>13078.42</v>
      </c>
      <c r="N37" s="41">
        <f>Hoja1!AE32</f>
        <v>0</v>
      </c>
      <c r="O37" s="41">
        <f>Hoja1!AG32</f>
        <v>25</v>
      </c>
      <c r="P37" s="41">
        <f>[1]Hoja1!AT32</f>
        <v>0</v>
      </c>
      <c r="Q37" s="41">
        <f>[1]Hoja1!AM32</f>
        <v>25792.87</v>
      </c>
      <c r="R37" s="41">
        <f>[1]Hoja1!AN32</f>
        <v>49207.13</v>
      </c>
    </row>
    <row r="38" spans="1:18" s="19" customFormat="1" ht="18" customHeight="1">
      <c r="A38" s="16">
        <v>32</v>
      </c>
      <c r="B38" s="17" t="str">
        <f>[1]Hoja1!G33</f>
        <v xml:space="preserve">4.-DIRECCION DE COMUNICACIONES                                                  </v>
      </c>
      <c r="C38" s="147" t="str">
        <f>[1]Hoja1!A33</f>
        <v>EDISON RAFAEL FERNANDEZ VERAS</v>
      </c>
      <c r="D38" s="147" t="str">
        <f>[1]Hoja1!H33</f>
        <v xml:space="preserve">DIR. PROGRM. VISION MNCPL               </v>
      </c>
      <c r="E38" s="147" t="s">
        <v>1823</v>
      </c>
      <c r="F38" s="18" t="str">
        <f>[1]Hoja1!AP33</f>
        <v xml:space="preserve">Masculino </v>
      </c>
      <c r="G38" s="41">
        <f>[1]Hoja1!L33</f>
        <v>150000</v>
      </c>
      <c r="H38" s="41">
        <f>[1]Hoja1!W33</f>
        <v>23866.69</v>
      </c>
      <c r="I38" s="41">
        <f>[1]Hoja1!X33</f>
        <v>4305</v>
      </c>
      <c r="J38" s="41">
        <f>[1]Hoja1!Y33</f>
        <v>4560</v>
      </c>
      <c r="K38" s="41">
        <f>[1]Hoja1!Z33</f>
        <v>0</v>
      </c>
      <c r="L38" s="41">
        <f>[1]Hoja1!AA33</f>
        <v>0</v>
      </c>
      <c r="M38" s="41">
        <f>[1]Hoja1!AB33</f>
        <v>0</v>
      </c>
      <c r="N38" s="41">
        <f>Hoja1!AE33</f>
        <v>0</v>
      </c>
      <c r="O38" s="41">
        <f>Hoja1!AG33</f>
        <v>25</v>
      </c>
      <c r="P38" s="41">
        <f>[1]Hoja1!AT33</f>
        <v>0</v>
      </c>
      <c r="Q38" s="41">
        <f>[1]Hoja1!AM33</f>
        <v>32756.69</v>
      </c>
      <c r="R38" s="41">
        <f>[1]Hoja1!AN33</f>
        <v>117243.31</v>
      </c>
    </row>
    <row r="39" spans="1:18" s="19" customFormat="1" ht="18" customHeight="1">
      <c r="A39" s="16">
        <v>33</v>
      </c>
      <c r="B39" s="17" t="str">
        <f>[1]Hoja1!G34</f>
        <v xml:space="preserve">4.-DIRECCION DE COMUNICACIONES                                                  </v>
      </c>
      <c r="C39" s="147" t="str">
        <f>[1]Hoja1!A34</f>
        <v>EDUVIGES HOSSANNA PEREZ FIGUEREO</v>
      </c>
      <c r="D39" s="147" t="str">
        <f>[1]Hoja1!H34</f>
        <v xml:space="preserve">RELACIONADOR PUBLICO                    </v>
      </c>
      <c r="E39" s="147" t="s">
        <v>1823</v>
      </c>
      <c r="F39" s="18" t="str">
        <f>[1]Hoja1!AP34</f>
        <v xml:space="preserve">Femenino  </v>
      </c>
      <c r="G39" s="41">
        <f>[1]Hoja1!L34</f>
        <v>60000</v>
      </c>
      <c r="H39" s="41">
        <f>[1]Hoja1!W34</f>
        <v>3486.65</v>
      </c>
      <c r="I39" s="41">
        <f>[1]Hoja1!X34</f>
        <v>1722</v>
      </c>
      <c r="J39" s="41">
        <f>[1]Hoja1!Y34</f>
        <v>1824</v>
      </c>
      <c r="K39" s="41">
        <f>[1]Hoja1!Z34</f>
        <v>0</v>
      </c>
      <c r="L39" s="41">
        <f>[1]Hoja1!AA34</f>
        <v>748.03</v>
      </c>
      <c r="M39" s="41">
        <f>[1]Hoja1!AB34</f>
        <v>7308.49</v>
      </c>
      <c r="N39" s="41">
        <f>Hoja1!AE34</f>
        <v>0</v>
      </c>
      <c r="O39" s="41">
        <f>Hoja1!AG34</f>
        <v>25</v>
      </c>
      <c r="P39" s="41">
        <f>[1]Hoja1!AT34</f>
        <v>100</v>
      </c>
      <c r="Q39" s="41">
        <f>[1]Hoja1!AM34</f>
        <v>15214.17</v>
      </c>
      <c r="R39" s="41">
        <f>[1]Hoja1!AN34</f>
        <v>44785.83</v>
      </c>
    </row>
    <row r="40" spans="1:18" s="19" customFormat="1" ht="18" customHeight="1">
      <c r="A40" s="20">
        <v>34</v>
      </c>
      <c r="B40" s="17" t="str">
        <f>[1]Hoja1!G35</f>
        <v xml:space="preserve">4.-DIRECCION DE COMUNICACIONES                                                  </v>
      </c>
      <c r="C40" s="147" t="str">
        <f>[1]Hoja1!A35</f>
        <v>ISAIRYS MARCHENA</v>
      </c>
      <c r="D40" s="147" t="str">
        <f>[1]Hoja1!H35</f>
        <v xml:space="preserve">AUXILIAR ADMINISTRATIVO                 </v>
      </c>
      <c r="E40" s="147" t="s">
        <v>1823</v>
      </c>
      <c r="F40" s="18" t="s">
        <v>52</v>
      </c>
      <c r="G40" s="41">
        <f>[1]Hoja1!L35</f>
        <v>35000</v>
      </c>
      <c r="H40" s="41">
        <f>[1]Hoja1!W35</f>
        <v>0</v>
      </c>
      <c r="I40" s="41">
        <f>[1]Hoja1!X35</f>
        <v>1004.5</v>
      </c>
      <c r="J40" s="41">
        <f>[1]Hoja1!Y35</f>
        <v>1064</v>
      </c>
      <c r="K40" s="41">
        <f>[1]Hoja1!Z35</f>
        <v>0</v>
      </c>
      <c r="L40" s="41">
        <f>[1]Hoja1!AA35</f>
        <v>0</v>
      </c>
      <c r="M40" s="41">
        <f>[1]Hoja1!AB35</f>
        <v>0</v>
      </c>
      <c r="N40" s="41">
        <f>Hoja1!AE35</f>
        <v>0</v>
      </c>
      <c r="O40" s="41">
        <f>Hoja1!AG35</f>
        <v>25</v>
      </c>
      <c r="P40" s="41">
        <f>[1]Hoja1!AT35</f>
        <v>0</v>
      </c>
      <c r="Q40" s="41">
        <f>[1]Hoja1!AM35</f>
        <v>2093.5</v>
      </c>
      <c r="R40" s="41">
        <f>[1]Hoja1!AN35</f>
        <v>32906.5</v>
      </c>
    </row>
    <row r="41" spans="1:18" s="19" customFormat="1" ht="18" customHeight="1">
      <c r="A41" s="16">
        <v>35</v>
      </c>
      <c r="B41" s="17" t="str">
        <f>[1]Hoja1!G36</f>
        <v xml:space="preserve">4.-DIRECCION DE COMUNICACIONES                                                  </v>
      </c>
      <c r="C41" s="147" t="str">
        <f>[1]Hoja1!A36</f>
        <v>JUAN FRANCISCO FELIZ SANCHEZ</v>
      </c>
      <c r="D41" s="147" t="str">
        <f>[1]Hoja1!H36</f>
        <v xml:space="preserve">FOTOGRAFO                               </v>
      </c>
      <c r="E41" s="147" t="s">
        <v>1823</v>
      </c>
      <c r="F41" s="18" t="str">
        <f>[1]Hoja1!AP36</f>
        <v xml:space="preserve">Masculino </v>
      </c>
      <c r="G41" s="41">
        <f>[1]Hoja1!L36</f>
        <v>25000</v>
      </c>
      <c r="H41" s="41">
        <f>[1]Hoja1!W36</f>
        <v>0</v>
      </c>
      <c r="I41" s="41">
        <f>[1]Hoja1!X36</f>
        <v>717.5</v>
      </c>
      <c r="J41" s="41">
        <f>[1]Hoja1!Y36</f>
        <v>760</v>
      </c>
      <c r="K41" s="41">
        <f>[1]Hoja1!Z36</f>
        <v>1919.78</v>
      </c>
      <c r="L41" s="41">
        <f>[1]Hoja1!AA36</f>
        <v>0</v>
      </c>
      <c r="M41" s="41">
        <f>[1]Hoja1!AB36</f>
        <v>4984.1000000000004</v>
      </c>
      <c r="N41" s="41">
        <f>Hoja1!AE36</f>
        <v>0</v>
      </c>
      <c r="O41" s="41">
        <f>Hoja1!AG36</f>
        <v>25</v>
      </c>
      <c r="P41" s="41">
        <f>[1]Hoja1!AT36</f>
        <v>0</v>
      </c>
      <c r="Q41" s="41">
        <f>[1]Hoja1!AM36</f>
        <v>8406.3799999999992</v>
      </c>
      <c r="R41" s="41">
        <f>[1]Hoja1!AN36</f>
        <v>16593.62</v>
      </c>
    </row>
    <row r="42" spans="1:18" s="19" customFormat="1" ht="18" customHeight="1">
      <c r="A42" s="16">
        <v>36</v>
      </c>
      <c r="B42" s="17" t="str">
        <f>[1]Hoja1!G37</f>
        <v xml:space="preserve">4.-DIRECCION DE COMUNICACIONES                                                  </v>
      </c>
      <c r="C42" s="147" t="str">
        <f>[1]Hoja1!A37</f>
        <v>RONNY LEANDRO NAVARRO FELIX</v>
      </c>
      <c r="D42" s="147" t="str">
        <f>[1]Hoja1!H37</f>
        <v xml:space="preserve">ANALISTA DE COMUNICACIONES              </v>
      </c>
      <c r="E42" s="147" t="s">
        <v>1823</v>
      </c>
      <c r="F42" s="18" t="str">
        <f>[1]Hoja1!AP37</f>
        <v xml:space="preserve">Masculino </v>
      </c>
      <c r="G42" s="41">
        <f>[1]Hoja1!L37</f>
        <v>60000</v>
      </c>
      <c r="H42" s="41">
        <f>[1]Hoja1!W37</f>
        <v>3102.69</v>
      </c>
      <c r="I42" s="41">
        <f>[1]Hoja1!X37</f>
        <v>1722</v>
      </c>
      <c r="J42" s="41">
        <f>[1]Hoja1!Y37</f>
        <v>1824</v>
      </c>
      <c r="K42" s="41">
        <f>[1]Hoja1!Z37</f>
        <v>1919.78</v>
      </c>
      <c r="L42" s="41">
        <f>[1]Hoja1!AA37</f>
        <v>0</v>
      </c>
      <c r="M42" s="41">
        <f>[1]Hoja1!AB37</f>
        <v>6439.46</v>
      </c>
      <c r="N42" s="41">
        <f>Hoja1!AE37</f>
        <v>0</v>
      </c>
      <c r="O42" s="41">
        <f>Hoja1!AG37</f>
        <v>25</v>
      </c>
      <c r="P42" s="41">
        <f>[1]Hoja1!AT37</f>
        <v>0</v>
      </c>
      <c r="Q42" s="41">
        <f>[1]Hoja1!AM37</f>
        <v>15032.93</v>
      </c>
      <c r="R42" s="41">
        <f>[1]Hoja1!AN37</f>
        <v>44967.07</v>
      </c>
    </row>
    <row r="43" spans="1:18" s="19" customFormat="1" ht="18" customHeight="1">
      <c r="A43" s="16">
        <v>37</v>
      </c>
      <c r="B43" s="17" t="str">
        <f>[1]Hoja1!G38</f>
        <v xml:space="preserve">4.-DIRECCION DE COMUNICACIONES                                                  </v>
      </c>
      <c r="C43" s="147" t="str">
        <f>[1]Hoja1!A38</f>
        <v>ROSANNA MATEO CUEVA</v>
      </c>
      <c r="D43" s="147" t="str">
        <f>[1]Hoja1!H38</f>
        <v xml:space="preserve">AUXILIAR ADMINISTRATIVO                 </v>
      </c>
      <c r="E43" s="147" t="s">
        <v>1823</v>
      </c>
      <c r="F43" s="18" t="str">
        <f>[1]Hoja1!AP38</f>
        <v xml:space="preserve">Femenino  </v>
      </c>
      <c r="G43" s="41">
        <f>[1]Hoja1!L38</f>
        <v>35000</v>
      </c>
      <c r="H43" s="41">
        <f>[1]Hoja1!W38</f>
        <v>0</v>
      </c>
      <c r="I43" s="41">
        <f>[1]Hoja1!X38</f>
        <v>1004.5</v>
      </c>
      <c r="J43" s="41">
        <f>[1]Hoja1!Y38</f>
        <v>1064</v>
      </c>
      <c r="K43" s="41">
        <f>[1]Hoja1!Z38</f>
        <v>0</v>
      </c>
      <c r="L43" s="41">
        <f>[1]Hoja1!AA38</f>
        <v>0</v>
      </c>
      <c r="M43" s="41">
        <f>[1]Hoja1!AB38</f>
        <v>0</v>
      </c>
      <c r="N43" s="41">
        <f>Hoja1!AE38</f>
        <v>0</v>
      </c>
      <c r="O43" s="41">
        <f>Hoja1!AG38</f>
        <v>25</v>
      </c>
      <c r="P43" s="41">
        <f>[1]Hoja1!AT38</f>
        <v>0</v>
      </c>
      <c r="Q43" s="41">
        <f>[1]Hoja1!AM38</f>
        <v>2093.5</v>
      </c>
      <c r="R43" s="41">
        <f>[1]Hoja1!AN38</f>
        <v>32906.5</v>
      </c>
    </row>
    <row r="44" spans="1:18" s="19" customFormat="1" ht="18" customHeight="1">
      <c r="A44" s="20">
        <v>38</v>
      </c>
      <c r="B44" s="17" t="str">
        <f>[1]Hoja1!G39</f>
        <v xml:space="preserve">4.-DIRECCION DE COMUNICACIONES                                                  </v>
      </c>
      <c r="C44" s="147" t="str">
        <f>[1]Hoja1!A39</f>
        <v>VICTOR YHANCARLO AQUINO MOTA</v>
      </c>
      <c r="D44" s="147" t="str">
        <f>[1]Hoja1!H39</f>
        <v xml:space="preserve">AUXILIAR ADMINISTRATIVO                 </v>
      </c>
      <c r="E44" s="147" t="s">
        <v>1823</v>
      </c>
      <c r="F44" s="18" t="str">
        <f>[1]Hoja1!AP39</f>
        <v xml:space="preserve">Masculino </v>
      </c>
      <c r="G44" s="41">
        <f>[1]Hoja1!L39</f>
        <v>36000</v>
      </c>
      <c r="H44" s="41">
        <f>[1]Hoja1!W39</f>
        <v>0</v>
      </c>
      <c r="I44" s="41">
        <f>[1]Hoja1!X39</f>
        <v>1033.2</v>
      </c>
      <c r="J44" s="41">
        <f>[1]Hoja1!Y39</f>
        <v>1094.4000000000001</v>
      </c>
      <c r="K44" s="41">
        <f>[1]Hoja1!Z39</f>
        <v>0</v>
      </c>
      <c r="L44" s="41">
        <f>[1]Hoja1!AA39</f>
        <v>0</v>
      </c>
      <c r="M44" s="41">
        <f>[1]Hoja1!AB39</f>
        <v>0</v>
      </c>
      <c r="N44" s="41">
        <f>Hoja1!AE39</f>
        <v>0</v>
      </c>
      <c r="O44" s="41">
        <f>Hoja1!AG39</f>
        <v>25</v>
      </c>
      <c r="P44" s="41">
        <f>[1]Hoja1!AT39</f>
        <v>0</v>
      </c>
      <c r="Q44" s="41">
        <f>[1]Hoja1!AM39</f>
        <v>2152.6</v>
      </c>
      <c r="R44" s="41">
        <f>[1]Hoja1!AN39</f>
        <v>33847.4</v>
      </c>
    </row>
    <row r="45" spans="1:18" s="19" customFormat="1" ht="18" customHeight="1">
      <c r="A45" s="16">
        <v>39</v>
      </c>
      <c r="B45" s="17" t="str">
        <f>[1]Hoja1!G40</f>
        <v xml:space="preserve">4.-DIRECCION DE COMUNICACIONES                                                  </v>
      </c>
      <c r="C45" s="147" t="str">
        <f>[1]Hoja1!A40</f>
        <v>YENIFER YOKASTA VALENZUELA FIGUEREO</v>
      </c>
      <c r="D45" s="147" t="str">
        <f>[1]Hoja1!H40</f>
        <v xml:space="preserve">AUXILIAR TECNICO                        </v>
      </c>
      <c r="E45" s="147" t="s">
        <v>1823</v>
      </c>
      <c r="F45" s="18" t="str">
        <f>[1]Hoja1!AP40</f>
        <v xml:space="preserve">Femenino  </v>
      </c>
      <c r="G45" s="41">
        <f>[1]Hoja1!L40</f>
        <v>50000</v>
      </c>
      <c r="H45" s="41">
        <f>[1]Hoja1!W40</f>
        <v>1854</v>
      </c>
      <c r="I45" s="41">
        <f>[1]Hoja1!X40</f>
        <v>1435</v>
      </c>
      <c r="J45" s="41">
        <f>[1]Hoja1!Y40</f>
        <v>1520</v>
      </c>
      <c r="K45" s="41">
        <f>[1]Hoja1!Z40</f>
        <v>0</v>
      </c>
      <c r="L45" s="41">
        <f>[1]Hoja1!AA40</f>
        <v>1947.6</v>
      </c>
      <c r="M45" s="41">
        <f>[1]Hoja1!AB40</f>
        <v>0</v>
      </c>
      <c r="N45" s="41">
        <f>Hoja1!AE40</f>
        <v>0</v>
      </c>
      <c r="O45" s="41">
        <f>Hoja1!AG40</f>
        <v>25</v>
      </c>
      <c r="P45" s="41">
        <f>[1]Hoja1!AT40</f>
        <v>0</v>
      </c>
      <c r="Q45" s="41">
        <f>[1]Hoja1!AM40</f>
        <v>6781.6</v>
      </c>
      <c r="R45" s="41">
        <f>[1]Hoja1!AN40</f>
        <v>43218.400000000001</v>
      </c>
    </row>
    <row r="46" spans="1:18" s="19" customFormat="1" ht="18" customHeight="1">
      <c r="A46" s="16">
        <v>40</v>
      </c>
      <c r="B46" s="17" t="str">
        <f>[1]Hoja1!G41</f>
        <v xml:space="preserve">4.1-DPTO. DE PROTOCOLO                                                          </v>
      </c>
      <c r="C46" s="147" t="str">
        <f>[1]Hoja1!A41</f>
        <v>ASHLY JIMENEZ SANTOS</v>
      </c>
      <c r="D46" s="147" t="str">
        <f>[1]Hoja1!H41</f>
        <v xml:space="preserve">RECEPCIONISTA                           </v>
      </c>
      <c r="E46" s="147" t="s">
        <v>1823</v>
      </c>
      <c r="F46" s="18" t="str">
        <f>[1]Hoja1!AP41</f>
        <v xml:space="preserve">Femenino  </v>
      </c>
      <c r="G46" s="41">
        <f>[1]Hoja1!L41</f>
        <v>35000</v>
      </c>
      <c r="H46" s="41">
        <f>[1]Hoja1!W41</f>
        <v>0</v>
      </c>
      <c r="I46" s="41">
        <f>[1]Hoja1!X41</f>
        <v>1004.5</v>
      </c>
      <c r="J46" s="41">
        <f>[1]Hoja1!Y41</f>
        <v>1064</v>
      </c>
      <c r="K46" s="41">
        <f>[1]Hoja1!Z41</f>
        <v>0</v>
      </c>
      <c r="L46" s="41">
        <f>[1]Hoja1!AA41</f>
        <v>0</v>
      </c>
      <c r="M46" s="41">
        <f>[1]Hoja1!AB41</f>
        <v>500</v>
      </c>
      <c r="N46" s="41">
        <f>Hoja1!AE41</f>
        <v>0</v>
      </c>
      <c r="O46" s="41">
        <f>Hoja1!AG41</f>
        <v>25</v>
      </c>
      <c r="P46" s="41">
        <f>[1]Hoja1!AT41</f>
        <v>0</v>
      </c>
      <c r="Q46" s="41">
        <f>[1]Hoja1!AM41</f>
        <v>2593.5</v>
      </c>
      <c r="R46" s="41">
        <f>[1]Hoja1!AN41</f>
        <v>32406.5</v>
      </c>
    </row>
    <row r="47" spans="1:18" s="19" customFormat="1" ht="18" customHeight="1">
      <c r="A47" s="16">
        <v>41</v>
      </c>
      <c r="B47" s="17" t="str">
        <f>[1]Hoja1!G42</f>
        <v xml:space="preserve">4.1-DPTO. DE PROTOCOLO                                                          </v>
      </c>
      <c r="C47" s="147" t="str">
        <f>[1]Hoja1!A42</f>
        <v>BERONICA TAVERA  MATEO</v>
      </c>
      <c r="D47" s="147" t="str">
        <f>[1]Hoja1!H42</f>
        <v xml:space="preserve">AUXILIAR ADMINISTRATIVO                 </v>
      </c>
      <c r="E47" s="147" t="s">
        <v>1824</v>
      </c>
      <c r="F47" s="18" t="str">
        <f>[1]Hoja1!AP42</f>
        <v xml:space="preserve">Femenino  </v>
      </c>
      <c r="G47" s="41">
        <f>[1]Hoja1!L42</f>
        <v>30000</v>
      </c>
      <c r="H47" s="41">
        <f>[1]Hoja1!W42</f>
        <v>0</v>
      </c>
      <c r="I47" s="41">
        <f>[1]Hoja1!X42</f>
        <v>861</v>
      </c>
      <c r="J47" s="41">
        <f>[1]Hoja1!Y42</f>
        <v>912</v>
      </c>
      <c r="K47" s="41">
        <f>[1]Hoja1!Z42</f>
        <v>0</v>
      </c>
      <c r="L47" s="41">
        <f>[1]Hoja1!AA42</f>
        <v>0</v>
      </c>
      <c r="M47" s="41">
        <f>[1]Hoja1!AB42</f>
        <v>0</v>
      </c>
      <c r="N47" s="41">
        <f>Hoja1!AE42</f>
        <v>0</v>
      </c>
      <c r="O47" s="41">
        <f>Hoja1!AG42</f>
        <v>25</v>
      </c>
      <c r="P47" s="41">
        <f>[1]Hoja1!AT42</f>
        <v>0</v>
      </c>
      <c r="Q47" s="41">
        <f>[1]Hoja1!AM42</f>
        <v>1798</v>
      </c>
      <c r="R47" s="41">
        <f>[1]Hoja1!AN42</f>
        <v>28202</v>
      </c>
    </row>
    <row r="48" spans="1:18" s="19" customFormat="1" ht="18" customHeight="1">
      <c r="A48" s="20">
        <v>42</v>
      </c>
      <c r="B48" s="17" t="str">
        <f>[1]Hoja1!G43</f>
        <v xml:space="preserve">4.1-DPTO. DE PROTOCOLO                                                          </v>
      </c>
      <c r="C48" s="147" t="str">
        <f>[1]Hoja1!A43</f>
        <v>CARLOS ANDRES RODRIGUEZ DE LA CRUZ</v>
      </c>
      <c r="D48" s="147" t="str">
        <f>[1]Hoja1!H43</f>
        <v xml:space="preserve">TECNICO ADMINISTRATIVO                  </v>
      </c>
      <c r="E48" s="147" t="s">
        <v>1823</v>
      </c>
      <c r="F48" s="18" t="str">
        <f>[1]Hoja1!AP43</f>
        <v xml:space="preserve">Masculino </v>
      </c>
      <c r="G48" s="41">
        <f>[1]Hoja1!L43</f>
        <v>40000</v>
      </c>
      <c r="H48" s="41">
        <f>[1]Hoja1!W43</f>
        <v>442.65</v>
      </c>
      <c r="I48" s="41">
        <f>[1]Hoja1!X43</f>
        <v>1148</v>
      </c>
      <c r="J48" s="41">
        <f>[1]Hoja1!Y43</f>
        <v>1216</v>
      </c>
      <c r="K48" s="41">
        <f>[1]Hoja1!Z43</f>
        <v>0</v>
      </c>
      <c r="L48" s="41">
        <f>[1]Hoja1!AA43</f>
        <v>0</v>
      </c>
      <c r="M48" s="41">
        <f>[1]Hoja1!AB43</f>
        <v>0</v>
      </c>
      <c r="N48" s="41">
        <f>Hoja1!AE43</f>
        <v>0</v>
      </c>
      <c r="O48" s="41">
        <f>Hoja1!AG43</f>
        <v>25</v>
      </c>
      <c r="P48" s="41">
        <f>[1]Hoja1!AT43</f>
        <v>0</v>
      </c>
      <c r="Q48" s="41">
        <f>[1]Hoja1!AM43</f>
        <v>2831.65</v>
      </c>
      <c r="R48" s="41">
        <f>[1]Hoja1!AN43</f>
        <v>37168.35</v>
      </c>
    </row>
    <row r="49" spans="1:18" s="19" customFormat="1" ht="18" customHeight="1">
      <c r="A49" s="16">
        <v>43</v>
      </c>
      <c r="B49" s="17" t="str">
        <f>[1]Hoja1!G44</f>
        <v xml:space="preserve">4.1-DPTO. DE PROTOCOLO                                                          </v>
      </c>
      <c r="C49" s="147" t="str">
        <f>[1]Hoja1!A44</f>
        <v>DANY PIMENTEL FAMILIA</v>
      </c>
      <c r="D49" s="147" t="str">
        <f>[1]Hoja1!H44</f>
        <v xml:space="preserve">CAMARERO                                </v>
      </c>
      <c r="E49" s="147" t="s">
        <v>1823</v>
      </c>
      <c r="F49" s="18" t="str">
        <f>[1]Hoja1!AP44</f>
        <v xml:space="preserve">Masculino </v>
      </c>
      <c r="G49" s="41">
        <f>[1]Hoja1!L44</f>
        <v>35000</v>
      </c>
      <c r="H49" s="41">
        <f>[1]Hoja1!W44</f>
        <v>0</v>
      </c>
      <c r="I49" s="41">
        <f>[1]Hoja1!X44</f>
        <v>1004.5</v>
      </c>
      <c r="J49" s="41">
        <f>[1]Hoja1!Y44</f>
        <v>1064</v>
      </c>
      <c r="K49" s="41">
        <f>[1]Hoja1!Z44</f>
        <v>0</v>
      </c>
      <c r="L49" s="41">
        <f>[1]Hoja1!AA44</f>
        <v>0</v>
      </c>
      <c r="M49" s="41">
        <f>[1]Hoja1!AB44</f>
        <v>0</v>
      </c>
      <c r="N49" s="41">
        <f>Hoja1!AE44</f>
        <v>0</v>
      </c>
      <c r="O49" s="41">
        <f>Hoja1!AG44</f>
        <v>25</v>
      </c>
      <c r="P49" s="41">
        <f>[1]Hoja1!AT44</f>
        <v>100</v>
      </c>
      <c r="Q49" s="41">
        <f>[1]Hoja1!AM44</f>
        <v>2193.5</v>
      </c>
      <c r="R49" s="41">
        <f>[1]Hoja1!AN44</f>
        <v>32806.5</v>
      </c>
    </row>
    <row r="50" spans="1:18" s="19" customFormat="1" ht="18" customHeight="1">
      <c r="A50" s="16">
        <v>44</v>
      </c>
      <c r="B50" s="17" t="str">
        <f>[1]Hoja1!G45</f>
        <v xml:space="preserve">4.1-DPTO. DE PROTOCOLO                                                          </v>
      </c>
      <c r="C50" s="147" t="str">
        <f>[1]Hoja1!A45</f>
        <v>ILONKA LUISANA REYNOSO RAMIREZ</v>
      </c>
      <c r="D50" s="147" t="str">
        <f>[1]Hoja1!H45</f>
        <v xml:space="preserve">RECEPCIONISTA                           </v>
      </c>
      <c r="E50" s="147" t="s">
        <v>1823</v>
      </c>
      <c r="F50" s="18" t="str">
        <f>[1]Hoja1!AP45</f>
        <v xml:space="preserve">Femenino  </v>
      </c>
      <c r="G50" s="41">
        <f>[1]Hoja1!L45</f>
        <v>35000</v>
      </c>
      <c r="H50" s="41">
        <f>[1]Hoja1!W45</f>
        <v>0</v>
      </c>
      <c r="I50" s="41">
        <f>[1]Hoja1!X45</f>
        <v>1004.5</v>
      </c>
      <c r="J50" s="41">
        <f>[1]Hoja1!Y45</f>
        <v>1064</v>
      </c>
      <c r="K50" s="41">
        <f>[1]Hoja1!Z45</f>
        <v>0</v>
      </c>
      <c r="L50" s="41">
        <f>[1]Hoja1!AA45</f>
        <v>0</v>
      </c>
      <c r="M50" s="41">
        <f>[1]Hoja1!AB45</f>
        <v>4495.38</v>
      </c>
      <c r="N50" s="41">
        <f>Hoja1!AE45</f>
        <v>0</v>
      </c>
      <c r="O50" s="41">
        <f>Hoja1!AG45</f>
        <v>25</v>
      </c>
      <c r="P50" s="41">
        <f>[1]Hoja1!AT45</f>
        <v>0</v>
      </c>
      <c r="Q50" s="41">
        <f>[1]Hoja1!AM45</f>
        <v>6588.88</v>
      </c>
      <c r="R50" s="41">
        <f>[1]Hoja1!AN45</f>
        <v>28411.119999999999</v>
      </c>
    </row>
    <row r="51" spans="1:18" s="19" customFormat="1" ht="18" customHeight="1">
      <c r="A51" s="16">
        <v>45</v>
      </c>
      <c r="B51" s="17" t="str">
        <f>[1]Hoja1!G46</f>
        <v xml:space="preserve">4.1-DPTO. DE PROTOCOLO                                                          </v>
      </c>
      <c r="C51" s="147" t="str">
        <f>[1]Hoja1!A46</f>
        <v>IRSA RANYERI ALCANTARA RAMIREZ</v>
      </c>
      <c r="D51" s="147" t="str">
        <f>[1]Hoja1!H46</f>
        <v xml:space="preserve">TECNICO ADMINISTRATIVO                  </v>
      </c>
      <c r="E51" s="147" t="s">
        <v>1823</v>
      </c>
      <c r="F51" s="18" t="str">
        <f>[1]Hoja1!AP46</f>
        <v xml:space="preserve">Femenino  </v>
      </c>
      <c r="G51" s="41">
        <f>[1]Hoja1!L46</f>
        <v>45000</v>
      </c>
      <c r="H51" s="41">
        <f>[1]Hoja1!W46</f>
        <v>1148.33</v>
      </c>
      <c r="I51" s="41">
        <f>[1]Hoja1!X46</f>
        <v>1291.5</v>
      </c>
      <c r="J51" s="41">
        <f>[1]Hoja1!Y46</f>
        <v>1368</v>
      </c>
      <c r="K51" s="41">
        <f>[1]Hoja1!Z46</f>
        <v>0</v>
      </c>
      <c r="L51" s="41">
        <f>[1]Hoja1!AA46</f>
        <v>0</v>
      </c>
      <c r="M51" s="41">
        <f>[1]Hoja1!AB46</f>
        <v>0</v>
      </c>
      <c r="N51" s="41">
        <f>Hoja1!AE46</f>
        <v>0</v>
      </c>
      <c r="O51" s="41">
        <f>Hoja1!AG46</f>
        <v>25</v>
      </c>
      <c r="P51" s="41">
        <f>[1]Hoja1!AT46</f>
        <v>50</v>
      </c>
      <c r="Q51" s="41">
        <f>[1]Hoja1!AM46</f>
        <v>3882.83</v>
      </c>
      <c r="R51" s="41">
        <f>[1]Hoja1!AN46</f>
        <v>41117.17</v>
      </c>
    </row>
    <row r="52" spans="1:18" s="19" customFormat="1" ht="18" customHeight="1">
      <c r="A52" s="20">
        <v>46</v>
      </c>
      <c r="B52" s="17" t="str">
        <f>[1]Hoja1!G47</f>
        <v xml:space="preserve">4.1-DPTO. DE PROTOCOLO                                                          </v>
      </c>
      <c r="C52" s="147" t="str">
        <f>[1]Hoja1!A47</f>
        <v>MARIANA JOSEFINA GOMEZ NUÑEZ</v>
      </c>
      <c r="D52" s="147" t="str">
        <f>[1]Hoja1!H47</f>
        <v xml:space="preserve">GESTOR DE PROTOCOLO                     </v>
      </c>
      <c r="E52" s="147" t="s">
        <v>1823</v>
      </c>
      <c r="F52" s="18" t="str">
        <f>[1]Hoja1!AP47</f>
        <v xml:space="preserve">Femenino  </v>
      </c>
      <c r="G52" s="41">
        <f>[1]Hoja1!L47</f>
        <v>46000</v>
      </c>
      <c r="H52" s="41">
        <f>[1]Hoja1!W47</f>
        <v>1289.46</v>
      </c>
      <c r="I52" s="41">
        <f>[1]Hoja1!X47</f>
        <v>1320.2</v>
      </c>
      <c r="J52" s="41">
        <f>[1]Hoja1!Y47</f>
        <v>1398.4</v>
      </c>
      <c r="K52" s="41">
        <f>[1]Hoja1!Z47</f>
        <v>0</v>
      </c>
      <c r="L52" s="41">
        <f>[1]Hoja1!AA47</f>
        <v>0</v>
      </c>
      <c r="M52" s="41">
        <f>[1]Hoja1!AB47</f>
        <v>0</v>
      </c>
      <c r="N52" s="41">
        <f>Hoja1!AE47</f>
        <v>0</v>
      </c>
      <c r="O52" s="41">
        <f>Hoja1!AG47</f>
        <v>25</v>
      </c>
      <c r="P52" s="41">
        <f>[1]Hoja1!AT47</f>
        <v>0</v>
      </c>
      <c r="Q52" s="41">
        <f>[1]Hoja1!AM47</f>
        <v>4033.06</v>
      </c>
      <c r="R52" s="41">
        <f>[1]Hoja1!AN47</f>
        <v>41966.94</v>
      </c>
    </row>
    <row r="53" spans="1:18" s="19" customFormat="1" ht="18" customHeight="1">
      <c r="A53" s="16">
        <v>47</v>
      </c>
      <c r="B53" s="17" t="str">
        <f>[1]Hoja1!G48</f>
        <v xml:space="preserve">4.1-DPTO. DE PROTOCOLO                                                          </v>
      </c>
      <c r="C53" s="147" t="str">
        <f>[1]Hoja1!A48</f>
        <v>MILKENIA PENA PLATA</v>
      </c>
      <c r="D53" s="147" t="str">
        <f>[1]Hoja1!H48</f>
        <v xml:space="preserve">CAMARERO                                </v>
      </c>
      <c r="E53" s="147" t="s">
        <v>1823</v>
      </c>
      <c r="F53" s="18" t="str">
        <f>[1]Hoja1!AP48</f>
        <v xml:space="preserve">Femenino  </v>
      </c>
      <c r="G53" s="41">
        <f>[1]Hoja1!L48</f>
        <v>25000</v>
      </c>
      <c r="H53" s="41">
        <f>[1]Hoja1!W48</f>
        <v>0</v>
      </c>
      <c r="I53" s="41">
        <f>[1]Hoja1!X48</f>
        <v>717.5</v>
      </c>
      <c r="J53" s="41">
        <f>[1]Hoja1!Y48</f>
        <v>760</v>
      </c>
      <c r="K53" s="41">
        <f>[1]Hoja1!Z48</f>
        <v>0</v>
      </c>
      <c r="L53" s="41">
        <f>[1]Hoja1!AA48</f>
        <v>0</v>
      </c>
      <c r="M53" s="41">
        <f>[1]Hoja1!AB48</f>
        <v>8265.18</v>
      </c>
      <c r="N53" s="41">
        <f>Hoja1!AE48</f>
        <v>0</v>
      </c>
      <c r="O53" s="41">
        <f>Hoja1!AG48</f>
        <v>25</v>
      </c>
      <c r="P53" s="41">
        <f>[1]Hoja1!AT48</f>
        <v>150</v>
      </c>
      <c r="Q53" s="41">
        <f>[1]Hoja1!AM48</f>
        <v>9917.68</v>
      </c>
      <c r="R53" s="41">
        <f>[1]Hoja1!AN48</f>
        <v>15082.32</v>
      </c>
    </row>
    <row r="54" spans="1:18" s="19" customFormat="1" ht="18" customHeight="1">
      <c r="A54" s="16">
        <v>48</v>
      </c>
      <c r="B54" s="17" t="str">
        <f>[1]Hoja1!G49</f>
        <v xml:space="preserve">4.1-DPTO. DE PROTOCOLO                                                          </v>
      </c>
      <c r="C54" s="147" t="str">
        <f>[1]Hoja1!A49</f>
        <v>PAMELA CABRERA SANTANA</v>
      </c>
      <c r="D54" s="147" t="str">
        <f>[1]Hoja1!H49</f>
        <v xml:space="preserve">RECEPCIONISTA                           </v>
      </c>
      <c r="E54" s="147" t="s">
        <v>1823</v>
      </c>
      <c r="F54" s="18" t="str">
        <f>[1]Hoja1!AP49</f>
        <v xml:space="preserve">Femenino  </v>
      </c>
      <c r="G54" s="41">
        <f>[1]Hoja1!L49</f>
        <v>27000</v>
      </c>
      <c r="H54" s="41">
        <f>[1]Hoja1!W49</f>
        <v>0</v>
      </c>
      <c r="I54" s="41">
        <f>[1]Hoja1!X49</f>
        <v>774.9</v>
      </c>
      <c r="J54" s="41">
        <f>[1]Hoja1!Y49</f>
        <v>820.8</v>
      </c>
      <c r="K54" s="41">
        <f>[1]Hoja1!Z49</f>
        <v>0</v>
      </c>
      <c r="L54" s="41">
        <f>[1]Hoja1!AA49</f>
        <v>0</v>
      </c>
      <c r="M54" s="41">
        <f>[1]Hoja1!AB49</f>
        <v>1000</v>
      </c>
      <c r="N54" s="41">
        <f>Hoja1!AE49</f>
        <v>0</v>
      </c>
      <c r="O54" s="41">
        <f>Hoja1!AG49</f>
        <v>25</v>
      </c>
      <c r="P54" s="41">
        <f>[1]Hoja1!AT49</f>
        <v>0</v>
      </c>
      <c r="Q54" s="41">
        <f>[1]Hoja1!AM49</f>
        <v>2620.6999999999998</v>
      </c>
      <c r="R54" s="41">
        <f>[1]Hoja1!AN49</f>
        <v>24379.3</v>
      </c>
    </row>
    <row r="55" spans="1:18" s="19" customFormat="1" ht="18" customHeight="1">
      <c r="A55" s="16">
        <v>49</v>
      </c>
      <c r="B55" s="17" t="str">
        <f>[1]Hoja1!G50</f>
        <v xml:space="preserve">4.1-DPTO. DE PROTOCOLO                                                          </v>
      </c>
      <c r="C55" s="147" t="str">
        <f>[1]Hoja1!A50</f>
        <v>PAMELA NOELI GOMEZ SANCHEZ</v>
      </c>
      <c r="D55" s="147" t="str">
        <f>[1]Hoja1!H50</f>
        <v xml:space="preserve">COORDINADOR(A)                          </v>
      </c>
      <c r="E55" s="147" t="s">
        <v>1823</v>
      </c>
      <c r="F55" s="18" t="str">
        <f>[1]Hoja1!AP50</f>
        <v xml:space="preserve">Femenino  </v>
      </c>
      <c r="G55" s="41">
        <f>[1]Hoja1!L50</f>
        <v>60000</v>
      </c>
      <c r="H55" s="41">
        <f>[1]Hoja1!W50</f>
        <v>3486.65</v>
      </c>
      <c r="I55" s="41">
        <f>[1]Hoja1!X50</f>
        <v>1722</v>
      </c>
      <c r="J55" s="41">
        <f>[1]Hoja1!Y50</f>
        <v>1824</v>
      </c>
      <c r="K55" s="41">
        <f>[1]Hoja1!Z50</f>
        <v>0</v>
      </c>
      <c r="L55" s="41">
        <f>[1]Hoja1!AA50</f>
        <v>0</v>
      </c>
      <c r="M55" s="41">
        <f>[1]Hoja1!AB50</f>
        <v>0</v>
      </c>
      <c r="N55" s="41">
        <f>Hoja1!AE50</f>
        <v>0</v>
      </c>
      <c r="O55" s="41">
        <f>Hoja1!AG50</f>
        <v>25</v>
      </c>
      <c r="P55" s="41">
        <f>[1]Hoja1!AT50</f>
        <v>100</v>
      </c>
      <c r="Q55" s="41">
        <f>[1]Hoja1!AM50</f>
        <v>7157.65</v>
      </c>
      <c r="R55" s="41">
        <f>[1]Hoja1!AN50</f>
        <v>52842.35</v>
      </c>
    </row>
    <row r="56" spans="1:18" s="19" customFormat="1" ht="18" customHeight="1">
      <c r="A56" s="20">
        <v>50</v>
      </c>
      <c r="B56" s="17" t="str">
        <f>[1]Hoja1!G51</f>
        <v xml:space="preserve">4.1-DPTO. DE PROTOCOLO                                                          </v>
      </c>
      <c r="C56" s="147" t="str">
        <f>[1]Hoja1!A51</f>
        <v>ROSA DERNI VICIOSO RAMOS DE G.</v>
      </c>
      <c r="D56" s="147" t="str">
        <f>[1]Hoja1!H51</f>
        <v xml:space="preserve">ENCARGADO(A)                            </v>
      </c>
      <c r="E56" s="147" t="s">
        <v>1823</v>
      </c>
      <c r="F56" s="18" t="str">
        <f>[1]Hoja1!AP51</f>
        <v xml:space="preserve">Femenino  </v>
      </c>
      <c r="G56" s="41">
        <f>[1]Hoja1!L51</f>
        <v>90000</v>
      </c>
      <c r="H56" s="41">
        <f>[1]Hoja1!W51</f>
        <v>9753.19</v>
      </c>
      <c r="I56" s="41">
        <f>[1]Hoja1!X51</f>
        <v>2583</v>
      </c>
      <c r="J56" s="41">
        <f>[1]Hoja1!Y51</f>
        <v>2736</v>
      </c>
      <c r="K56" s="41">
        <f>[1]Hoja1!Z51</f>
        <v>0</v>
      </c>
      <c r="L56" s="41">
        <f>[1]Hoja1!AA51</f>
        <v>0</v>
      </c>
      <c r="M56" s="41">
        <f>[1]Hoja1!AB51</f>
        <v>4000</v>
      </c>
      <c r="N56" s="41">
        <f>Hoja1!AE51</f>
        <v>0</v>
      </c>
      <c r="O56" s="41">
        <f>Hoja1!AG51</f>
        <v>25</v>
      </c>
      <c r="P56" s="41">
        <f>[1]Hoja1!AT51</f>
        <v>0</v>
      </c>
      <c r="Q56" s="41">
        <f>[1]Hoja1!AM51</f>
        <v>19097.189999999999</v>
      </c>
      <c r="R56" s="41">
        <f>[1]Hoja1!AN51</f>
        <v>70902.81</v>
      </c>
    </row>
    <row r="57" spans="1:18" s="19" customFormat="1" ht="18" customHeight="1">
      <c r="A57" s="16">
        <v>51</v>
      </c>
      <c r="B57" s="17" t="str">
        <f>[1]Hoja1!G52</f>
        <v xml:space="preserve">4.1-DPTO. DE PROTOCOLO                                                          </v>
      </c>
      <c r="C57" s="147" t="str">
        <f>[1]Hoja1!A52</f>
        <v>YULEXIS ELISABET SANCHEZ SANCHEZ</v>
      </c>
      <c r="D57" s="147" t="str">
        <f>[1]Hoja1!H52</f>
        <v xml:space="preserve">TECNICO ADMINISTRATIVO                  </v>
      </c>
      <c r="E57" s="147" t="s">
        <v>1823</v>
      </c>
      <c r="F57" s="18" t="str">
        <f>[1]Hoja1!AP52</f>
        <v xml:space="preserve">Femenino  </v>
      </c>
      <c r="G57" s="41">
        <f>[1]Hoja1!L52</f>
        <v>45000</v>
      </c>
      <c r="H57" s="41">
        <f>[1]Hoja1!W52</f>
        <v>1148.33</v>
      </c>
      <c r="I57" s="41">
        <f>[1]Hoja1!X52</f>
        <v>1291.5</v>
      </c>
      <c r="J57" s="41">
        <f>[1]Hoja1!Y52</f>
        <v>1368</v>
      </c>
      <c r="K57" s="41">
        <f>[1]Hoja1!Z52</f>
        <v>0</v>
      </c>
      <c r="L57" s="41">
        <f>[1]Hoja1!AA52</f>
        <v>0</v>
      </c>
      <c r="M57" s="41">
        <f>[1]Hoja1!AB52</f>
        <v>0</v>
      </c>
      <c r="N57" s="41">
        <f>Hoja1!AE52</f>
        <v>0</v>
      </c>
      <c r="O57" s="41">
        <f>Hoja1!AG52</f>
        <v>25</v>
      </c>
      <c r="P57" s="41">
        <f>[1]Hoja1!AT52</f>
        <v>0</v>
      </c>
      <c r="Q57" s="41">
        <f>[1]Hoja1!AM52</f>
        <v>3832.83</v>
      </c>
      <c r="R57" s="41">
        <f>[1]Hoja1!AN52</f>
        <v>41167.17</v>
      </c>
    </row>
    <row r="58" spans="1:18" s="19" customFormat="1" ht="18" customHeight="1">
      <c r="A58" s="16">
        <v>52</v>
      </c>
      <c r="B58" s="17" t="str">
        <f>[1]Hoja1!G53</f>
        <v xml:space="preserve">4.1-DPTO. DE PROTOCOLO                                                          </v>
      </c>
      <c r="C58" s="147" t="str">
        <f>[1]Hoja1!A53</f>
        <v>YULISA CARRASCO DE LA CRUZ</v>
      </c>
      <c r="D58" s="147" t="str">
        <f>[1]Hoja1!H53</f>
        <v xml:space="preserve">CAMARERO                                </v>
      </c>
      <c r="E58" s="147" t="s">
        <v>1823</v>
      </c>
      <c r="F58" s="18" t="str">
        <f>[1]Hoja1!AP53</f>
        <v xml:space="preserve">Femenino  </v>
      </c>
      <c r="G58" s="41">
        <f>[1]Hoja1!L53</f>
        <v>25000</v>
      </c>
      <c r="H58" s="41">
        <f>[1]Hoja1!W53</f>
        <v>0</v>
      </c>
      <c r="I58" s="41">
        <f>[1]Hoja1!X53</f>
        <v>717.5</v>
      </c>
      <c r="J58" s="41">
        <f>[1]Hoja1!Y53</f>
        <v>760</v>
      </c>
      <c r="K58" s="41">
        <f>[1]Hoja1!Z53</f>
        <v>0</v>
      </c>
      <c r="L58" s="41">
        <f>[1]Hoja1!AA53</f>
        <v>0</v>
      </c>
      <c r="M58" s="41">
        <f>[1]Hoja1!AB53</f>
        <v>1000</v>
      </c>
      <c r="N58" s="41">
        <f>Hoja1!AE53</f>
        <v>0</v>
      </c>
      <c r="O58" s="41">
        <f>Hoja1!AG53</f>
        <v>25</v>
      </c>
      <c r="P58" s="41">
        <f>[1]Hoja1!AT53</f>
        <v>0</v>
      </c>
      <c r="Q58" s="41">
        <f>[1]Hoja1!AM53</f>
        <v>2502.5</v>
      </c>
      <c r="R58" s="41">
        <f>[1]Hoja1!AN53</f>
        <v>22497.5</v>
      </c>
    </row>
    <row r="59" spans="1:18" s="19" customFormat="1" ht="18" customHeight="1">
      <c r="A59" s="16">
        <v>53</v>
      </c>
      <c r="B59" s="17" t="str">
        <f>[1]Hoja1!G54</f>
        <v xml:space="preserve">4.2-DPTO.  DE RELACIONES PUBLICAS Y PRENSA                                      </v>
      </c>
      <c r="C59" s="147" t="str">
        <f>[1]Hoja1!A54</f>
        <v>DANIEL NOVA MUÑOZ</v>
      </c>
      <c r="D59" s="147" t="str">
        <f>[1]Hoja1!H54</f>
        <v xml:space="preserve">FOTOGRAFO                               </v>
      </c>
      <c r="E59" s="147" t="s">
        <v>1823</v>
      </c>
      <c r="F59" s="18" t="str">
        <f>[1]Hoja1!AP54</f>
        <v xml:space="preserve">Masculino </v>
      </c>
      <c r="G59" s="41">
        <f>[1]Hoja1!L54</f>
        <v>36000</v>
      </c>
      <c r="H59" s="41">
        <f>[1]Hoja1!W54</f>
        <v>0</v>
      </c>
      <c r="I59" s="41">
        <f>[1]Hoja1!X54</f>
        <v>1033.2</v>
      </c>
      <c r="J59" s="41">
        <f>[1]Hoja1!Y54</f>
        <v>1094.4000000000001</v>
      </c>
      <c r="K59" s="41">
        <f>[1]Hoja1!Z54</f>
        <v>0</v>
      </c>
      <c r="L59" s="41">
        <f>[1]Hoja1!AA54</f>
        <v>0</v>
      </c>
      <c r="M59" s="41">
        <f>[1]Hoja1!AB54</f>
        <v>0</v>
      </c>
      <c r="N59" s="41">
        <f>Hoja1!AE54</f>
        <v>0</v>
      </c>
      <c r="O59" s="41">
        <f>Hoja1!AG54</f>
        <v>25</v>
      </c>
      <c r="P59" s="41">
        <f>[1]Hoja1!AT54</f>
        <v>0</v>
      </c>
      <c r="Q59" s="41">
        <f>[1]Hoja1!AM54</f>
        <v>2152.6</v>
      </c>
      <c r="R59" s="41">
        <f>[1]Hoja1!AN54</f>
        <v>33847.4</v>
      </c>
    </row>
    <row r="60" spans="1:18" s="19" customFormat="1" ht="18" customHeight="1">
      <c r="A60" s="20">
        <v>54</v>
      </c>
      <c r="B60" s="17" t="str">
        <f>[1]Hoja1!G55</f>
        <v xml:space="preserve">4.2-DPTO.  DE RELACIONES PUBLICAS Y PRENSA                                      </v>
      </c>
      <c r="C60" s="147" t="str">
        <f>[1]Hoja1!A55</f>
        <v>JAVIER IGNACIO BALBUENA MILANES</v>
      </c>
      <c r="D60" s="147" t="str">
        <f>[1]Hoja1!H55</f>
        <v xml:space="preserve">FOTOGRAFO                               </v>
      </c>
      <c r="E60" s="147" t="s">
        <v>1823</v>
      </c>
      <c r="F60" s="18" t="str">
        <f>[1]Hoja1!AP55</f>
        <v xml:space="preserve">Masculino </v>
      </c>
      <c r="G60" s="41">
        <f>[1]Hoja1!L55</f>
        <v>26000</v>
      </c>
      <c r="H60" s="41">
        <f>[1]Hoja1!W55</f>
        <v>0</v>
      </c>
      <c r="I60" s="41">
        <f>[1]Hoja1!X55</f>
        <v>746.2</v>
      </c>
      <c r="J60" s="41">
        <f>[1]Hoja1!Y55</f>
        <v>790.4</v>
      </c>
      <c r="K60" s="41">
        <f>[1]Hoja1!Z55</f>
        <v>0</v>
      </c>
      <c r="L60" s="41">
        <f>[1]Hoja1!AA55</f>
        <v>0</v>
      </c>
      <c r="M60" s="41">
        <f>[1]Hoja1!AB55</f>
        <v>0</v>
      </c>
      <c r="N60" s="41">
        <f>Hoja1!AE55</f>
        <v>0</v>
      </c>
      <c r="O60" s="41">
        <f>Hoja1!AG55</f>
        <v>25</v>
      </c>
      <c r="P60" s="41">
        <f>[1]Hoja1!AT55</f>
        <v>0</v>
      </c>
      <c r="Q60" s="41">
        <f>[1]Hoja1!AM55</f>
        <v>1561.6</v>
      </c>
      <c r="R60" s="41">
        <f>[1]Hoja1!AN55</f>
        <v>24438.400000000001</v>
      </c>
    </row>
    <row r="61" spans="1:18" s="19" customFormat="1" ht="18" customHeight="1">
      <c r="A61" s="16">
        <v>55</v>
      </c>
      <c r="B61" s="17" t="str">
        <f>[1]Hoja1!G56</f>
        <v xml:space="preserve">4.2-DPTO.  DE RELACIONES PUBLICAS Y PRENSA                                      </v>
      </c>
      <c r="C61" s="147" t="str">
        <f>[1]Hoja1!A56</f>
        <v>JUAN DIAZ AMADOR</v>
      </c>
      <c r="D61" s="147" t="str">
        <f>[1]Hoja1!H56</f>
        <v xml:space="preserve">FOTOGRAFO                               </v>
      </c>
      <c r="E61" s="147" t="s">
        <v>1823</v>
      </c>
      <c r="F61" s="18" t="str">
        <f>[1]Hoja1!AP56</f>
        <v xml:space="preserve">Masculino </v>
      </c>
      <c r="G61" s="41">
        <f>[1]Hoja1!L56</f>
        <v>30000</v>
      </c>
      <c r="H61" s="41">
        <f>[1]Hoja1!W56</f>
        <v>0</v>
      </c>
      <c r="I61" s="41">
        <f>[1]Hoja1!X56</f>
        <v>861</v>
      </c>
      <c r="J61" s="41">
        <f>[1]Hoja1!Y56</f>
        <v>912</v>
      </c>
      <c r="K61" s="41">
        <f>[1]Hoja1!Z56</f>
        <v>0</v>
      </c>
      <c r="L61" s="41">
        <f>[1]Hoja1!AA56</f>
        <v>0</v>
      </c>
      <c r="M61" s="41">
        <f>[1]Hoja1!AB56</f>
        <v>0</v>
      </c>
      <c r="N61" s="41">
        <f>Hoja1!AE56</f>
        <v>0</v>
      </c>
      <c r="O61" s="41">
        <f>Hoja1!AG56</f>
        <v>25</v>
      </c>
      <c r="P61" s="41">
        <f>[1]Hoja1!AT56</f>
        <v>0</v>
      </c>
      <c r="Q61" s="41">
        <f>[1]Hoja1!AM56</f>
        <v>1798</v>
      </c>
      <c r="R61" s="41">
        <f>[1]Hoja1!AN56</f>
        <v>28202</v>
      </c>
    </row>
    <row r="62" spans="1:18" s="19" customFormat="1" ht="18" customHeight="1">
      <c r="A62" s="16">
        <v>56</v>
      </c>
      <c r="B62" s="17" t="str">
        <f>[1]Hoja1!G57</f>
        <v xml:space="preserve">4.2-DPTO.  DE RELACIONES PUBLICAS Y PRENSA                                      </v>
      </c>
      <c r="C62" s="147" t="str">
        <f>[1]Hoja1!A57</f>
        <v>LUIS FRANCISCO RIVAS MATOS</v>
      </c>
      <c r="D62" s="147" t="str">
        <f>[1]Hoja1!H57</f>
        <v xml:space="preserve">ANALISTA DE COMUNICACIONES              </v>
      </c>
      <c r="E62" s="147" t="s">
        <v>1823</v>
      </c>
      <c r="F62" s="18" t="str">
        <f>[1]Hoja1!AP57</f>
        <v xml:space="preserve">Masculino </v>
      </c>
      <c r="G62" s="41">
        <f>[1]Hoja1!L57</f>
        <v>60000</v>
      </c>
      <c r="H62" s="41">
        <f>[1]Hoja1!W57</f>
        <v>3486.65</v>
      </c>
      <c r="I62" s="41">
        <f>[1]Hoja1!X57</f>
        <v>1722</v>
      </c>
      <c r="J62" s="41">
        <f>[1]Hoja1!Y57</f>
        <v>1824</v>
      </c>
      <c r="K62" s="41">
        <f>[1]Hoja1!Z57</f>
        <v>0</v>
      </c>
      <c r="L62" s="41">
        <f>[1]Hoja1!AA57</f>
        <v>0</v>
      </c>
      <c r="M62" s="41">
        <f>[1]Hoja1!AB57</f>
        <v>0</v>
      </c>
      <c r="N62" s="41">
        <f>Hoja1!AE57</f>
        <v>0</v>
      </c>
      <c r="O62" s="41">
        <f>Hoja1!AG57</f>
        <v>25</v>
      </c>
      <c r="P62" s="41">
        <f>[1]Hoja1!AT57</f>
        <v>0</v>
      </c>
      <c r="Q62" s="41">
        <f>[1]Hoja1!AM57</f>
        <v>7057.65</v>
      </c>
      <c r="R62" s="41">
        <f>[1]Hoja1!AN57</f>
        <v>52942.35</v>
      </c>
    </row>
    <row r="63" spans="1:18" s="19" customFormat="1" ht="18" customHeight="1">
      <c r="A63" s="16">
        <v>57</v>
      </c>
      <c r="B63" s="17" t="str">
        <f>[1]Hoja1!G58</f>
        <v xml:space="preserve">4.2-DPTO.  DE RELACIONES PUBLICAS Y PRENSA                                      </v>
      </c>
      <c r="C63" s="147" t="str">
        <f>[1]Hoja1!A58</f>
        <v>MANUEL ALEJANDRO FELIZ DIAZ</v>
      </c>
      <c r="D63" s="147" t="str">
        <f>[1]Hoja1!H58</f>
        <v xml:space="preserve">FOTOGRAFO                               </v>
      </c>
      <c r="E63" s="147" t="s">
        <v>1823</v>
      </c>
      <c r="F63" s="18" t="str">
        <f>[1]Hoja1!AP58</f>
        <v xml:space="preserve">Masculino </v>
      </c>
      <c r="G63" s="41">
        <f>[1]Hoja1!L58</f>
        <v>20000</v>
      </c>
      <c r="H63" s="41">
        <f>[1]Hoja1!W58</f>
        <v>0</v>
      </c>
      <c r="I63" s="41">
        <f>[1]Hoja1!X58</f>
        <v>574</v>
      </c>
      <c r="J63" s="41">
        <f>[1]Hoja1!Y58</f>
        <v>608</v>
      </c>
      <c r="K63" s="41">
        <f>[1]Hoja1!Z58</f>
        <v>0</v>
      </c>
      <c r="L63" s="41">
        <f>[1]Hoja1!AA58</f>
        <v>0</v>
      </c>
      <c r="M63" s="41">
        <f>[1]Hoja1!AB58</f>
        <v>0</v>
      </c>
      <c r="N63" s="41">
        <f>Hoja1!AE58</f>
        <v>0</v>
      </c>
      <c r="O63" s="41">
        <f>Hoja1!AG58</f>
        <v>25</v>
      </c>
      <c r="P63" s="41">
        <f>[1]Hoja1!AT58</f>
        <v>0</v>
      </c>
      <c r="Q63" s="41">
        <f>[1]Hoja1!AM58</f>
        <v>1207</v>
      </c>
      <c r="R63" s="41">
        <f>[1]Hoja1!AN58</f>
        <v>18793</v>
      </c>
    </row>
    <row r="64" spans="1:18" s="19" customFormat="1" ht="18" customHeight="1">
      <c r="A64" s="20">
        <v>58</v>
      </c>
      <c r="B64" s="17" t="str">
        <f>[1]Hoja1!G59</f>
        <v xml:space="preserve">4.2-DPTO.  DE RELACIONES PUBLICAS Y PRENSA                                      </v>
      </c>
      <c r="C64" s="147" t="str">
        <f>[1]Hoja1!A59</f>
        <v>NAZARIO ANTONIO JIMENEZ HERNANDEZ</v>
      </c>
      <c r="D64" s="147" t="str">
        <f>[1]Hoja1!H59</f>
        <v xml:space="preserve">TECNICO DE COMUNICACIONES               </v>
      </c>
      <c r="E64" s="147" t="s">
        <v>1823</v>
      </c>
      <c r="F64" s="18" t="str">
        <f>[1]Hoja1!AP59</f>
        <v xml:space="preserve">Masculino </v>
      </c>
      <c r="G64" s="41">
        <f>[1]Hoja1!L59</f>
        <v>35000</v>
      </c>
      <c r="H64" s="41">
        <f>[1]Hoja1!W59</f>
        <v>0</v>
      </c>
      <c r="I64" s="41">
        <f>[1]Hoja1!X59</f>
        <v>1004.5</v>
      </c>
      <c r="J64" s="41">
        <f>[1]Hoja1!Y59</f>
        <v>1064</v>
      </c>
      <c r="K64" s="41">
        <f>[1]Hoja1!Z59</f>
        <v>0</v>
      </c>
      <c r="L64" s="41">
        <f>[1]Hoja1!AA59</f>
        <v>0</v>
      </c>
      <c r="M64" s="41">
        <f>[1]Hoja1!AB59</f>
        <v>0</v>
      </c>
      <c r="N64" s="41">
        <f>Hoja1!AE59</f>
        <v>0</v>
      </c>
      <c r="O64" s="41">
        <f>Hoja1!AG59</f>
        <v>25</v>
      </c>
      <c r="P64" s="41">
        <f>[1]Hoja1!AT59</f>
        <v>0</v>
      </c>
      <c r="Q64" s="41">
        <f>[1]Hoja1!AM59</f>
        <v>2093.5</v>
      </c>
      <c r="R64" s="41">
        <f>[1]Hoja1!AN59</f>
        <v>32906.5</v>
      </c>
    </row>
    <row r="65" spans="1:18" s="19" customFormat="1" ht="18" customHeight="1">
      <c r="A65" s="16">
        <v>59</v>
      </c>
      <c r="B65" s="17" t="str">
        <f>[1]Hoja1!G60</f>
        <v xml:space="preserve">5-DIRECCION DE RELACIONES INTERINSTITUCIONALES                                  </v>
      </c>
      <c r="C65" s="147" t="str">
        <f>[1]Hoja1!A60</f>
        <v>VILMA ZORAIDA CONTRERAS DE ACOSTA</v>
      </c>
      <c r="D65" s="147" t="str">
        <f>[1]Hoja1!H60</f>
        <v xml:space="preserve">DIRECTOR(A)                             </v>
      </c>
      <c r="E65" s="147" t="s">
        <v>1823</v>
      </c>
      <c r="F65" s="18" t="str">
        <f>[1]Hoja1!AP60</f>
        <v xml:space="preserve">Femenino  </v>
      </c>
      <c r="G65" s="41">
        <f>[1]Hoja1!L60</f>
        <v>185000</v>
      </c>
      <c r="H65" s="41">
        <f>[1]Hoja1!W60</f>
        <v>6084.98</v>
      </c>
      <c r="I65" s="41">
        <f>[1]Hoja1!X60</f>
        <v>5309.5</v>
      </c>
      <c r="J65" s="41">
        <f>[1]Hoja1!Y60</f>
        <v>5624</v>
      </c>
      <c r="K65" s="41">
        <f>[1]Hoja1!Z60</f>
        <v>0</v>
      </c>
      <c r="L65" s="41">
        <f>[1]Hoja1!AA60</f>
        <v>0</v>
      </c>
      <c r="M65" s="41">
        <f>[1]Hoja1!AB60</f>
        <v>40571.26</v>
      </c>
      <c r="N65" s="41">
        <f>Hoja1!AE60</f>
        <v>0</v>
      </c>
      <c r="O65" s="41">
        <f>Hoja1!AG60</f>
        <v>25</v>
      </c>
      <c r="P65" s="41">
        <f>[1]Hoja1!AT60</f>
        <v>100</v>
      </c>
      <c r="Q65" s="41">
        <f>[1]Hoja1!AM60</f>
        <v>57714.74</v>
      </c>
      <c r="R65" s="41">
        <f>[1]Hoja1!AN60</f>
        <v>127285.26</v>
      </c>
    </row>
    <row r="66" spans="1:18" s="19" customFormat="1" ht="18" customHeight="1">
      <c r="A66" s="16">
        <v>60</v>
      </c>
      <c r="B66" s="17" t="str">
        <f>[1]Hoja1!G61</f>
        <v xml:space="preserve">6-DIRECCION DE RECURSOS HUMANOS                                                 </v>
      </c>
      <c r="C66" s="147" t="str">
        <f>[1]Hoja1!A61</f>
        <v xml:space="preserve"> ILIANA MARGARITA LARANCUENT ALFONSECA</v>
      </c>
      <c r="D66" s="147" t="str">
        <f>[1]Hoja1!H61</f>
        <v xml:space="preserve">DIRECTOR(A) INTERINO                    </v>
      </c>
      <c r="E66" s="147" t="s">
        <v>1823</v>
      </c>
      <c r="F66" s="18" t="str">
        <f>[1]Hoja1!AP61</f>
        <v xml:space="preserve">Femenino  </v>
      </c>
      <c r="G66" s="41">
        <f>[1]Hoja1!L61</f>
        <v>150000</v>
      </c>
      <c r="H66" s="41">
        <f>[1]Hoja1!W61</f>
        <v>6190.83</v>
      </c>
      <c r="I66" s="41">
        <f>[1]Hoja1!X61</f>
        <v>4305</v>
      </c>
      <c r="J66" s="41">
        <f>[1]Hoja1!Y61</f>
        <v>4560</v>
      </c>
      <c r="K66" s="41">
        <f>[1]Hoja1!Z61</f>
        <v>0</v>
      </c>
      <c r="L66" s="41">
        <f>[1]Hoja1!AA61</f>
        <v>0</v>
      </c>
      <c r="M66" s="41">
        <f>[1]Hoja1!AB61</f>
        <v>4137.57</v>
      </c>
      <c r="N66" s="41">
        <f>Hoja1!AE61</f>
        <v>0</v>
      </c>
      <c r="O66" s="41">
        <f>Hoja1!AG61</f>
        <v>25</v>
      </c>
      <c r="P66" s="41">
        <f>[1]Hoja1!AT61</f>
        <v>50</v>
      </c>
      <c r="Q66" s="41">
        <f>[1]Hoja1!AM61</f>
        <v>19268.400000000001</v>
      </c>
      <c r="R66" s="41">
        <f>[1]Hoja1!AN61</f>
        <v>130731.6</v>
      </c>
    </row>
    <row r="67" spans="1:18" s="19" customFormat="1" ht="18" customHeight="1">
      <c r="A67" s="16">
        <v>61</v>
      </c>
      <c r="B67" s="17" t="str">
        <f>[1]Hoja1!G62</f>
        <v xml:space="preserve">6-DIRECCION DE RECURSOS HUMANOS                                                 </v>
      </c>
      <c r="C67" s="147" t="str">
        <f>[1]Hoja1!A62</f>
        <v>EDUVIRGIS CRUZ FERREIRA</v>
      </c>
      <c r="D67" s="147" t="str">
        <f>[1]Hoja1!H62</f>
        <v xml:space="preserve">AUXILIAR ADMINISTRATIVO                 </v>
      </c>
      <c r="E67" s="147" t="s">
        <v>1824</v>
      </c>
      <c r="F67" s="18" t="str">
        <f>[1]Hoja1!AP62</f>
        <v xml:space="preserve">Femenino  </v>
      </c>
      <c r="G67" s="41">
        <f>[1]Hoja1!L62</f>
        <v>33000</v>
      </c>
      <c r="H67" s="41">
        <f>[1]Hoja1!W62</f>
        <v>0</v>
      </c>
      <c r="I67" s="41">
        <f>[1]Hoja1!X62</f>
        <v>947.1</v>
      </c>
      <c r="J67" s="41">
        <f>[1]Hoja1!Y62</f>
        <v>1003.2</v>
      </c>
      <c r="K67" s="41">
        <f>[1]Hoja1!Z62</f>
        <v>0</v>
      </c>
      <c r="L67" s="41">
        <f>[1]Hoja1!AA62</f>
        <v>0</v>
      </c>
      <c r="M67" s="41">
        <f>[1]Hoja1!AB62</f>
        <v>1416.49</v>
      </c>
      <c r="N67" s="41">
        <f>Hoja1!AE62</f>
        <v>0</v>
      </c>
      <c r="O67" s="41">
        <f>Hoja1!AG62</f>
        <v>25</v>
      </c>
      <c r="P67" s="41">
        <f>[1]Hoja1!AT62</f>
        <v>0</v>
      </c>
      <c r="Q67" s="41">
        <f>[1]Hoja1!AM62</f>
        <v>3391.79</v>
      </c>
      <c r="R67" s="41">
        <f>[1]Hoja1!AN62</f>
        <v>29608.21</v>
      </c>
    </row>
    <row r="68" spans="1:18" s="19" customFormat="1" ht="18" customHeight="1">
      <c r="A68" s="20">
        <v>62</v>
      </c>
      <c r="B68" s="17" t="str">
        <f>[1]Hoja1!G63</f>
        <v xml:space="preserve">6-DIRECCION DE RECURSOS HUMANOS                                                 </v>
      </c>
      <c r="C68" s="147" t="str">
        <f>[1]Hoja1!A63</f>
        <v>GLISSENNY PAHOLA ALVAREZ RODRIGUEZ</v>
      </c>
      <c r="D68" s="147" t="str">
        <f>[1]Hoja1!H63</f>
        <v xml:space="preserve">RECEPCIONISTA                           </v>
      </c>
      <c r="E68" s="147" t="s">
        <v>1823</v>
      </c>
      <c r="F68" s="18" t="str">
        <f>[1]Hoja1!AP63</f>
        <v xml:space="preserve">Femenino  </v>
      </c>
      <c r="G68" s="41">
        <f>[1]Hoja1!L63</f>
        <v>25000</v>
      </c>
      <c r="H68" s="41">
        <f>[1]Hoja1!W63</f>
        <v>0</v>
      </c>
      <c r="I68" s="41">
        <f>[1]Hoja1!X63</f>
        <v>717.5</v>
      </c>
      <c r="J68" s="41">
        <f>[1]Hoja1!Y63</f>
        <v>760</v>
      </c>
      <c r="K68" s="41">
        <f>[1]Hoja1!Z63</f>
        <v>0</v>
      </c>
      <c r="L68" s="41">
        <f>[1]Hoja1!AA63</f>
        <v>0</v>
      </c>
      <c r="M68" s="41">
        <f>[1]Hoja1!AB63</f>
        <v>3902.83</v>
      </c>
      <c r="N68" s="41">
        <f>Hoja1!AE63</f>
        <v>0</v>
      </c>
      <c r="O68" s="41">
        <f>Hoja1!AG63</f>
        <v>25</v>
      </c>
      <c r="P68" s="41">
        <f>[1]Hoja1!AT63</f>
        <v>0</v>
      </c>
      <c r="Q68" s="41">
        <f>[1]Hoja1!AM63</f>
        <v>5405.33</v>
      </c>
      <c r="R68" s="41">
        <f>[1]Hoja1!AN63</f>
        <v>19594.669999999998</v>
      </c>
    </row>
    <row r="69" spans="1:18" s="19" customFormat="1" ht="18" customHeight="1">
      <c r="A69" s="16">
        <v>63</v>
      </c>
      <c r="B69" s="17" t="str">
        <f>[1]Hoja1!G64</f>
        <v xml:space="preserve">6-DIRECCION DE RECURSOS HUMANOS                                                 </v>
      </c>
      <c r="C69" s="147" t="str">
        <f>[1]Hoja1!A64</f>
        <v>HELEN MARIA PEÑA SOTO</v>
      </c>
      <c r="D69" s="147" t="str">
        <f>[1]Hoja1!H64</f>
        <v xml:space="preserve">TECNICO DE RECURSOS HUMANOS             </v>
      </c>
      <c r="E69" s="147" t="s">
        <v>1823</v>
      </c>
      <c r="F69" s="18" t="str">
        <f>[1]Hoja1!AP64</f>
        <v xml:space="preserve">Femenino  </v>
      </c>
      <c r="G69" s="41">
        <f>[1]Hoja1!L64</f>
        <v>46000</v>
      </c>
      <c r="H69" s="41">
        <f>[1]Hoja1!W64</f>
        <v>1289.46</v>
      </c>
      <c r="I69" s="41">
        <f>[1]Hoja1!X64</f>
        <v>1320.2</v>
      </c>
      <c r="J69" s="41">
        <f>[1]Hoja1!Y64</f>
        <v>1398.4</v>
      </c>
      <c r="K69" s="41">
        <f>[1]Hoja1!Z64</f>
        <v>0</v>
      </c>
      <c r="L69" s="41">
        <f>[1]Hoja1!AA64</f>
        <v>1349.63</v>
      </c>
      <c r="M69" s="41">
        <f>[1]Hoja1!AB64</f>
        <v>0</v>
      </c>
      <c r="N69" s="41">
        <f>Hoja1!AE64</f>
        <v>0</v>
      </c>
      <c r="O69" s="41">
        <f>Hoja1!AG64</f>
        <v>25</v>
      </c>
      <c r="P69" s="41">
        <f>[1]Hoja1!AT64</f>
        <v>100</v>
      </c>
      <c r="Q69" s="41">
        <f>[1]Hoja1!AM64</f>
        <v>5482.69</v>
      </c>
      <c r="R69" s="41">
        <f>[1]Hoja1!AN64</f>
        <v>40517.31</v>
      </c>
    </row>
    <row r="70" spans="1:18" s="19" customFormat="1" ht="18" customHeight="1">
      <c r="A70" s="16">
        <v>64</v>
      </c>
      <c r="B70" s="17" t="str">
        <f>[1]Hoja1!G65</f>
        <v xml:space="preserve">6-DIRECCION DE RECURSOS HUMANOS                                                 </v>
      </c>
      <c r="C70" s="147" t="str">
        <f>[1]Hoja1!A65</f>
        <v>MARTHA LUCILA PORTOREAL</v>
      </c>
      <c r="D70" s="147" t="str">
        <f>[1]Hoja1!H65</f>
        <v xml:space="preserve">AUXILIAR RR.HH.                         </v>
      </c>
      <c r="E70" s="147" t="s">
        <v>1823</v>
      </c>
      <c r="F70" s="18" t="str">
        <f>[1]Hoja1!AP65</f>
        <v xml:space="preserve">Femenino  </v>
      </c>
      <c r="G70" s="41">
        <f>[1]Hoja1!L65</f>
        <v>29000</v>
      </c>
      <c r="H70" s="41">
        <f>[1]Hoja1!W65</f>
        <v>0</v>
      </c>
      <c r="I70" s="41">
        <f>[1]Hoja1!X65</f>
        <v>832.3</v>
      </c>
      <c r="J70" s="41">
        <f>[1]Hoja1!Y65</f>
        <v>881.6</v>
      </c>
      <c r="K70" s="41">
        <f>[1]Hoja1!Z65</f>
        <v>0</v>
      </c>
      <c r="L70" s="41">
        <f>[1]Hoja1!AA65</f>
        <v>1496.06</v>
      </c>
      <c r="M70" s="41">
        <f>[1]Hoja1!AB65</f>
        <v>1500</v>
      </c>
      <c r="N70" s="41">
        <f>Hoja1!AE65</f>
        <v>0</v>
      </c>
      <c r="O70" s="41">
        <f>Hoja1!AG65</f>
        <v>25</v>
      </c>
      <c r="P70" s="41">
        <f>[1]Hoja1!AT65</f>
        <v>50</v>
      </c>
      <c r="Q70" s="41">
        <f>[1]Hoja1!AM65</f>
        <v>4784.96</v>
      </c>
      <c r="R70" s="41">
        <f>[1]Hoja1!AN65</f>
        <v>24215.040000000001</v>
      </c>
    </row>
    <row r="71" spans="1:18" s="19" customFormat="1" ht="18" customHeight="1">
      <c r="A71" s="16">
        <v>65</v>
      </c>
      <c r="B71" s="17" t="str">
        <f>[1]Hoja1!G66</f>
        <v xml:space="preserve">6-DIRECCION DE RECURSOS HUMANOS                                                 </v>
      </c>
      <c r="C71" s="147" t="str">
        <f>[1]Hoja1!A66</f>
        <v>ROSAURY TEJADA DIAZ</v>
      </c>
      <c r="D71" s="147" t="str">
        <f>[1]Hoja1!H66</f>
        <v xml:space="preserve">TECNICO DE RECURSOS HUMANOS             </v>
      </c>
      <c r="E71" s="147" t="s">
        <v>1823</v>
      </c>
      <c r="F71" s="18" t="str">
        <f>[1]Hoja1!AP66</f>
        <v xml:space="preserve">Femenino  </v>
      </c>
      <c r="G71" s="41">
        <f>[1]Hoja1!L66</f>
        <v>46000</v>
      </c>
      <c r="H71" s="41">
        <f>[1]Hoja1!W66</f>
        <v>1289.46</v>
      </c>
      <c r="I71" s="41">
        <f>[1]Hoja1!X66</f>
        <v>1320.2</v>
      </c>
      <c r="J71" s="41">
        <f>[1]Hoja1!Y66</f>
        <v>1398.4</v>
      </c>
      <c r="K71" s="41">
        <f>[1]Hoja1!Z66</f>
        <v>0</v>
      </c>
      <c r="L71" s="41">
        <f>[1]Hoja1!AA66</f>
        <v>0</v>
      </c>
      <c r="M71" s="41">
        <f>[1]Hoja1!AB66</f>
        <v>0</v>
      </c>
      <c r="N71" s="41">
        <f>Hoja1!AE66</f>
        <v>0</v>
      </c>
      <c r="O71" s="41">
        <f>Hoja1!AG66</f>
        <v>25</v>
      </c>
      <c r="P71" s="41">
        <f>[1]Hoja1!AT66</f>
        <v>0</v>
      </c>
      <c r="Q71" s="41">
        <f>[1]Hoja1!AM66</f>
        <v>4033.06</v>
      </c>
      <c r="R71" s="41">
        <f>[1]Hoja1!AN66</f>
        <v>41966.94</v>
      </c>
    </row>
    <row r="72" spans="1:18" s="19" customFormat="1" ht="18" customHeight="1">
      <c r="A72" s="20">
        <v>66</v>
      </c>
      <c r="B72" s="17" t="str">
        <f>[1]Hoja1!G67</f>
        <v xml:space="preserve">6.1-DPTO. DE REGISTRO Y CONTROL DE NOMINA                                       </v>
      </c>
      <c r="C72" s="147" t="str">
        <f>[1]Hoja1!A67</f>
        <v xml:space="preserve"> DENISSE PATRICIA SANTOS GUZMAN</v>
      </c>
      <c r="D72" s="147" t="str">
        <f>[1]Hoja1!H67</f>
        <v xml:space="preserve">ENCARGADO(A)                            </v>
      </c>
      <c r="E72" s="147" t="s">
        <v>1823</v>
      </c>
      <c r="F72" s="18" t="str">
        <f>[1]Hoja1!AP67</f>
        <v xml:space="preserve">Femenino  </v>
      </c>
      <c r="G72" s="41">
        <f>[1]Hoja1!L67</f>
        <v>100000</v>
      </c>
      <c r="H72" s="41">
        <f>[1]Hoja1!W67</f>
        <v>12105.44</v>
      </c>
      <c r="I72" s="41">
        <f>[1]Hoja1!X67</f>
        <v>2870</v>
      </c>
      <c r="J72" s="41">
        <f>[1]Hoja1!Y67</f>
        <v>3040</v>
      </c>
      <c r="K72" s="41">
        <f>[1]Hoja1!Z67</f>
        <v>0</v>
      </c>
      <c r="L72" s="41">
        <f>[1]Hoja1!AA67</f>
        <v>0</v>
      </c>
      <c r="M72" s="41">
        <f>[1]Hoja1!AB67</f>
        <v>500</v>
      </c>
      <c r="N72" s="41">
        <f>Hoja1!AE67</f>
        <v>0</v>
      </c>
      <c r="O72" s="41">
        <f>Hoja1!AG67</f>
        <v>25</v>
      </c>
      <c r="P72" s="41">
        <f>[1]Hoja1!AT67</f>
        <v>50</v>
      </c>
      <c r="Q72" s="41">
        <f>[1]Hoja1!AM67</f>
        <v>18590.439999999999</v>
      </c>
      <c r="R72" s="41">
        <f>[1]Hoja1!AN67</f>
        <v>81409.56</v>
      </c>
    </row>
    <row r="73" spans="1:18" s="19" customFormat="1" ht="18" customHeight="1">
      <c r="A73" s="16">
        <v>67</v>
      </c>
      <c r="B73" s="17" t="str">
        <f>[1]Hoja1!G68</f>
        <v xml:space="preserve">6.1-DPTO. DE REGISTRO Y CONTROL DE NOMINA                                       </v>
      </c>
      <c r="C73" s="147" t="str">
        <f>[1]Hoja1!A68</f>
        <v>MADELINE LISBETH MARTINEZ POLANCO</v>
      </c>
      <c r="D73" s="147" t="str">
        <f>[1]Hoja1!H68</f>
        <v xml:space="preserve">TECNICO DE NOMINA                       </v>
      </c>
      <c r="E73" s="147" t="s">
        <v>1823</v>
      </c>
      <c r="F73" s="18" t="str">
        <f>[1]Hoja1!AP68</f>
        <v xml:space="preserve">Femenino  </v>
      </c>
      <c r="G73" s="41">
        <f>[1]Hoja1!L68</f>
        <v>46000</v>
      </c>
      <c r="H73" s="41">
        <f>[1]Hoja1!W68</f>
        <v>0</v>
      </c>
      <c r="I73" s="41">
        <f>[1]Hoja1!X68</f>
        <v>1320.2</v>
      </c>
      <c r="J73" s="41">
        <f>[1]Hoja1!Y68</f>
        <v>1398.4</v>
      </c>
      <c r="K73" s="41">
        <f>[1]Hoja1!Z68</f>
        <v>0</v>
      </c>
      <c r="L73" s="41">
        <f>[1]Hoja1!AA68</f>
        <v>0</v>
      </c>
      <c r="M73" s="41">
        <f>[1]Hoja1!AB68</f>
        <v>0</v>
      </c>
      <c r="N73" s="41">
        <f>Hoja1!AE68</f>
        <v>0</v>
      </c>
      <c r="O73" s="41">
        <f>Hoja1!AG68</f>
        <v>25</v>
      </c>
      <c r="P73" s="41">
        <f>[1]Hoja1!AT68</f>
        <v>50</v>
      </c>
      <c r="Q73" s="41">
        <f>[1]Hoja1!AM68</f>
        <v>2793.6</v>
      </c>
      <c r="R73" s="41">
        <f>[1]Hoja1!AN68</f>
        <v>43206.400000000001</v>
      </c>
    </row>
    <row r="74" spans="1:18" s="19" customFormat="1" ht="18" customHeight="1">
      <c r="A74" s="16">
        <v>68</v>
      </c>
      <c r="B74" s="17" t="str">
        <f>[1]Hoja1!G69</f>
        <v xml:space="preserve">6.1-DPTO. DE REGISTRO Y CONTROL DE NOMINA                                       </v>
      </c>
      <c r="C74" s="147" t="str">
        <f>[1]Hoja1!A69</f>
        <v>YOANNY MARTINEZ SANTOS</v>
      </c>
      <c r="D74" s="147" t="str">
        <f>[1]Hoja1!H69</f>
        <v xml:space="preserve">TECNICO DE NOMINA                       </v>
      </c>
      <c r="E74" s="147" t="s">
        <v>1824</v>
      </c>
      <c r="F74" s="18" t="str">
        <f>[1]Hoja1!AP69</f>
        <v xml:space="preserve">Femenino  </v>
      </c>
      <c r="G74" s="41">
        <f>[1]Hoja1!L69</f>
        <v>46000</v>
      </c>
      <c r="H74" s="41">
        <f>[1]Hoja1!W69</f>
        <v>1001.49</v>
      </c>
      <c r="I74" s="41">
        <f>[1]Hoja1!X69</f>
        <v>1320.2</v>
      </c>
      <c r="J74" s="41">
        <f>[1]Hoja1!Y69</f>
        <v>1398.4</v>
      </c>
      <c r="K74" s="41">
        <f>[1]Hoja1!Z69</f>
        <v>1919.78</v>
      </c>
      <c r="L74" s="41">
        <f>[1]Hoja1!AA69</f>
        <v>748.03</v>
      </c>
      <c r="M74" s="41">
        <f>[1]Hoja1!AB69</f>
        <v>0</v>
      </c>
      <c r="N74" s="41">
        <f>Hoja1!AE69</f>
        <v>0</v>
      </c>
      <c r="O74" s="41">
        <f>Hoja1!AG69</f>
        <v>25</v>
      </c>
      <c r="P74" s="41">
        <f>[1]Hoja1!AT69</f>
        <v>50</v>
      </c>
      <c r="Q74" s="41">
        <f>[1]Hoja1!AM69</f>
        <v>6462.9</v>
      </c>
      <c r="R74" s="41">
        <f>[1]Hoja1!AN69</f>
        <v>39537.1</v>
      </c>
    </row>
    <row r="75" spans="1:18" s="19" customFormat="1" ht="18" customHeight="1">
      <c r="A75" s="16">
        <v>69</v>
      </c>
      <c r="B75" s="17" t="str">
        <f>[1]Hoja1!G70</f>
        <v xml:space="preserve">6.1.1-DIV. DE EVAL. DESEMPE-O Y CAP.                                            </v>
      </c>
      <c r="C75" s="147" t="str">
        <f>[1]Hoja1!A70</f>
        <v>CAROLINA GARCIA ACOSTA</v>
      </c>
      <c r="D75" s="147" t="str">
        <f>[1]Hoja1!H70</f>
        <v xml:space="preserve">TECNICO DE RECURSOS HUMANOS             </v>
      </c>
      <c r="E75" s="147" t="s">
        <v>1823</v>
      </c>
      <c r="F75" s="18" t="str">
        <f>[1]Hoja1!AP70</f>
        <v xml:space="preserve">Femenino  </v>
      </c>
      <c r="G75" s="41">
        <f>[1]Hoja1!L70</f>
        <v>45000</v>
      </c>
      <c r="H75" s="41">
        <f>[1]Hoja1!W70</f>
        <v>1148.33</v>
      </c>
      <c r="I75" s="41">
        <f>[1]Hoja1!X70</f>
        <v>1291.5</v>
      </c>
      <c r="J75" s="41">
        <f>[1]Hoja1!Y70</f>
        <v>1368</v>
      </c>
      <c r="K75" s="41">
        <f>[1]Hoja1!Z70</f>
        <v>0</v>
      </c>
      <c r="L75" s="41">
        <f>[1]Hoja1!AA70</f>
        <v>0</v>
      </c>
      <c r="M75" s="41">
        <f>[1]Hoja1!AB70</f>
        <v>3000</v>
      </c>
      <c r="N75" s="41">
        <f>Hoja1!AE70</f>
        <v>0</v>
      </c>
      <c r="O75" s="41">
        <f>Hoja1!AG70</f>
        <v>25</v>
      </c>
      <c r="P75" s="41">
        <f>[1]Hoja1!AT70</f>
        <v>0</v>
      </c>
      <c r="Q75" s="41">
        <f>[1]Hoja1!AM70</f>
        <v>6832.83</v>
      </c>
      <c r="R75" s="41">
        <f>[1]Hoja1!AN70</f>
        <v>38167.17</v>
      </c>
    </row>
    <row r="76" spans="1:18" s="19" customFormat="1" ht="18" customHeight="1">
      <c r="A76" s="20">
        <v>70</v>
      </c>
      <c r="B76" s="17" t="str">
        <f>[1]Hoja1!G71</f>
        <v xml:space="preserve">6.1.1-DIV. DE EVAL. DESEMPE-O Y CAP.                                            </v>
      </c>
      <c r="C76" s="147" t="str">
        <f>[1]Hoja1!A71</f>
        <v>YANEIRA MIGUELINA MELO CASTILLO</v>
      </c>
      <c r="D76" s="147" t="str">
        <f>[1]Hoja1!H71</f>
        <v xml:space="preserve">PSICOLOGO(A)                            </v>
      </c>
      <c r="E76" s="147" t="s">
        <v>1824</v>
      </c>
      <c r="F76" s="18" t="str">
        <f>[1]Hoja1!AP71</f>
        <v xml:space="preserve">Femenino  </v>
      </c>
      <c r="G76" s="41">
        <f>[1]Hoja1!L71</f>
        <v>56000</v>
      </c>
      <c r="H76" s="41">
        <f>[1]Hoja1!W71</f>
        <v>2124.88</v>
      </c>
      <c r="I76" s="41">
        <f>[1]Hoja1!X71</f>
        <v>1607.2</v>
      </c>
      <c r="J76" s="41">
        <f>[1]Hoja1!Y71</f>
        <v>1702.4</v>
      </c>
      <c r="K76" s="41">
        <f>[1]Hoja1!Z71</f>
        <v>3839.56</v>
      </c>
      <c r="L76" s="41">
        <f>[1]Hoja1!AA71</f>
        <v>0</v>
      </c>
      <c r="M76" s="41">
        <f>[1]Hoja1!AB71</f>
        <v>4707.87</v>
      </c>
      <c r="N76" s="41">
        <f>Hoja1!AE71</f>
        <v>0</v>
      </c>
      <c r="O76" s="41">
        <f>Hoja1!AG71</f>
        <v>25</v>
      </c>
      <c r="P76" s="41">
        <f>[1]Hoja1!AT71</f>
        <v>0</v>
      </c>
      <c r="Q76" s="41">
        <f>[1]Hoja1!AM71</f>
        <v>14006.91</v>
      </c>
      <c r="R76" s="41">
        <f>[1]Hoja1!AN71</f>
        <v>41993.09</v>
      </c>
    </row>
    <row r="77" spans="1:18" s="19" customFormat="1" ht="18" customHeight="1">
      <c r="A77" s="16">
        <v>71</v>
      </c>
      <c r="B77" s="17" t="str">
        <f>[1]Hoja1!G72</f>
        <v xml:space="preserve">6.1.2-DIV. DE ORG. DEL TRABAJO Y COMP.                                          </v>
      </c>
      <c r="C77" s="147" t="str">
        <f>[1]Hoja1!A72</f>
        <v>NICAURIS MONTERO SANTANA</v>
      </c>
      <c r="D77" s="147" t="str">
        <f>[1]Hoja1!H72</f>
        <v xml:space="preserve">TECNICO DE RECURSOS HUMANOS             </v>
      </c>
      <c r="E77" s="147" t="s">
        <v>1824</v>
      </c>
      <c r="F77" s="18" t="str">
        <f>[1]Hoja1!AP72</f>
        <v xml:space="preserve">Femenino  </v>
      </c>
      <c r="G77" s="41">
        <f>[1]Hoja1!L72</f>
        <v>45000</v>
      </c>
      <c r="H77" s="41">
        <f>[1]Hoja1!W72</f>
        <v>0</v>
      </c>
      <c r="I77" s="41">
        <f>[1]Hoja1!X72</f>
        <v>1291.5</v>
      </c>
      <c r="J77" s="41">
        <f>[1]Hoja1!Y72</f>
        <v>1368</v>
      </c>
      <c r="K77" s="41">
        <f>[1]Hoja1!Z72</f>
        <v>0</v>
      </c>
      <c r="L77" s="41">
        <f>[1]Hoja1!AA72</f>
        <v>0</v>
      </c>
      <c r="M77" s="41">
        <f>[1]Hoja1!AB72</f>
        <v>0</v>
      </c>
      <c r="N77" s="41">
        <f>Hoja1!AE72</f>
        <v>0</v>
      </c>
      <c r="O77" s="41">
        <f>Hoja1!AG72</f>
        <v>25</v>
      </c>
      <c r="P77" s="41">
        <f>[1]Hoja1!AT72</f>
        <v>50</v>
      </c>
      <c r="Q77" s="41">
        <f>[1]Hoja1!AM72</f>
        <v>2734.5</v>
      </c>
      <c r="R77" s="41">
        <f>[1]Hoja1!AN72</f>
        <v>42265.5</v>
      </c>
    </row>
    <row r="78" spans="1:18" s="19" customFormat="1" ht="18" customHeight="1">
      <c r="A78" s="16">
        <v>72</v>
      </c>
      <c r="B78" s="17" t="str">
        <f>[1]Hoja1!G73</f>
        <v xml:space="preserve">6.1.3 SECCION DE RECLUTAMIENTO Y SELECCION                                      </v>
      </c>
      <c r="C78" s="147" t="str">
        <f>[1]Hoja1!A73</f>
        <v>WANDA YUNET FLORIAN DE BASORA</v>
      </c>
      <c r="D78" s="147" t="str">
        <f>[1]Hoja1!H73</f>
        <v xml:space="preserve">ENCARGADO(A)                            </v>
      </c>
      <c r="E78" s="147" t="s">
        <v>1823</v>
      </c>
      <c r="F78" s="18" t="str">
        <f>[1]Hoja1!AP73</f>
        <v xml:space="preserve">Femenino  </v>
      </c>
      <c r="G78" s="41">
        <f>[1]Hoja1!L73</f>
        <v>45000</v>
      </c>
      <c r="H78" s="41">
        <f>[1]Hoja1!W73</f>
        <v>1148.33</v>
      </c>
      <c r="I78" s="41">
        <f>[1]Hoja1!X73</f>
        <v>1291.5</v>
      </c>
      <c r="J78" s="41">
        <f>[1]Hoja1!Y73</f>
        <v>1368</v>
      </c>
      <c r="K78" s="41">
        <f>[1]Hoja1!Z73</f>
        <v>0</v>
      </c>
      <c r="L78" s="41">
        <f>[1]Hoja1!AA73</f>
        <v>0</v>
      </c>
      <c r="M78" s="41">
        <f>[1]Hoja1!AB73</f>
        <v>3149.87</v>
      </c>
      <c r="N78" s="41">
        <f>Hoja1!AE73</f>
        <v>0</v>
      </c>
      <c r="O78" s="41">
        <f>Hoja1!AG73</f>
        <v>25</v>
      </c>
      <c r="P78" s="41">
        <f>[1]Hoja1!AT73</f>
        <v>0</v>
      </c>
      <c r="Q78" s="41">
        <f>[1]Hoja1!AM73</f>
        <v>6982.7</v>
      </c>
      <c r="R78" s="41">
        <f>[1]Hoja1!AN73</f>
        <v>38017.300000000003</v>
      </c>
    </row>
    <row r="79" spans="1:18" s="19" customFormat="1" ht="18" customHeight="1">
      <c r="A79" s="16">
        <v>73</v>
      </c>
      <c r="B79" s="17" t="str">
        <f>[1]Hoja1!G74</f>
        <v xml:space="preserve">7-SUB-SEC. DE PLAN. Y DES. INSTITUCIONAL                                        </v>
      </c>
      <c r="C79" s="147" t="str">
        <f>[1]Hoja1!A74</f>
        <v>JENNIFER ESPERANZA DE LA CRUZ BREA</v>
      </c>
      <c r="D79" s="147" t="str">
        <f>[1]Hoja1!H74</f>
        <v xml:space="preserve">ASISTENTE                               </v>
      </c>
      <c r="E79" s="147" t="s">
        <v>1823</v>
      </c>
      <c r="F79" s="18" t="str">
        <f>[1]Hoja1!AP74</f>
        <v xml:space="preserve">Femenino  </v>
      </c>
      <c r="G79" s="41">
        <f>[1]Hoja1!L74</f>
        <v>56000</v>
      </c>
      <c r="H79" s="41">
        <f>[1]Hoja1!W74</f>
        <v>2733.93</v>
      </c>
      <c r="I79" s="41">
        <f>[1]Hoja1!X74</f>
        <v>1607.2</v>
      </c>
      <c r="J79" s="41">
        <f>[1]Hoja1!Y74</f>
        <v>1702.4</v>
      </c>
      <c r="K79" s="41">
        <f>[1]Hoja1!Z74</f>
        <v>0</v>
      </c>
      <c r="L79" s="41">
        <f>[1]Hoja1!AA74</f>
        <v>0</v>
      </c>
      <c r="M79" s="41">
        <f>[1]Hoja1!AB74</f>
        <v>10836.54</v>
      </c>
      <c r="N79" s="41">
        <f>Hoja1!AE74</f>
        <v>3467.37</v>
      </c>
      <c r="O79" s="41">
        <f>Hoja1!AG74</f>
        <v>25</v>
      </c>
      <c r="P79" s="41">
        <f>[1]Hoja1!AT74</f>
        <v>200</v>
      </c>
      <c r="Q79" s="41">
        <f>[1]Hoja1!AM74</f>
        <v>17105.07</v>
      </c>
      <c r="R79" s="41">
        <f>[1]Hoja1!AN74</f>
        <v>38894.93</v>
      </c>
    </row>
    <row r="80" spans="1:18" s="19" customFormat="1" ht="18" customHeight="1">
      <c r="A80" s="20">
        <v>74</v>
      </c>
      <c r="B80" s="17" t="str">
        <f>[1]Hoja1!G75</f>
        <v xml:space="preserve">7-SUB-SEC. DE PLAN. Y DES. INSTITUCIONAL                                        </v>
      </c>
      <c r="C80" s="147" t="str">
        <f>[1]Hoja1!A75</f>
        <v>JOCELYN ALTAGRACIA MARTINEZ GARCIA</v>
      </c>
      <c r="D80" s="147" t="str">
        <f>[1]Hoja1!H75</f>
        <v xml:space="preserve">SECRETARIA                              </v>
      </c>
      <c r="E80" s="147" t="s">
        <v>1823</v>
      </c>
      <c r="F80" s="18" t="str">
        <f>[1]Hoja1!AP75</f>
        <v xml:space="preserve">Femenino  </v>
      </c>
      <c r="G80" s="41">
        <f>[1]Hoja1!L75</f>
        <v>26000</v>
      </c>
      <c r="H80" s="41">
        <f>[1]Hoja1!W75</f>
        <v>0</v>
      </c>
      <c r="I80" s="41">
        <f>[1]Hoja1!X75</f>
        <v>746.2</v>
      </c>
      <c r="J80" s="41">
        <f>[1]Hoja1!Y75</f>
        <v>790.4</v>
      </c>
      <c r="K80" s="41">
        <f>[1]Hoja1!Z75</f>
        <v>1919.78</v>
      </c>
      <c r="L80" s="41">
        <f>[1]Hoja1!AA75</f>
        <v>0</v>
      </c>
      <c r="M80" s="41">
        <f>[1]Hoja1!AB75</f>
        <v>0</v>
      </c>
      <c r="N80" s="41">
        <f>Hoja1!AE75</f>
        <v>0</v>
      </c>
      <c r="O80" s="41">
        <f>Hoja1!AG75</f>
        <v>25</v>
      </c>
      <c r="P80" s="41">
        <f>[1]Hoja1!AT75</f>
        <v>0</v>
      </c>
      <c r="Q80" s="41">
        <f>[1]Hoja1!AM75</f>
        <v>6948.75</v>
      </c>
      <c r="R80" s="41">
        <f>[1]Hoja1!AN75</f>
        <v>19051.25</v>
      </c>
    </row>
    <row r="81" spans="1:18" s="19" customFormat="1" ht="18" customHeight="1">
      <c r="A81" s="16">
        <v>75</v>
      </c>
      <c r="B81" s="17" t="str">
        <f>[1]Hoja1!G76</f>
        <v xml:space="preserve">7-SUB-SEC. DE PLAN. Y DES. INSTITUCIONAL                                        </v>
      </c>
      <c r="C81" s="147" t="str">
        <f>[1]Hoja1!A76</f>
        <v>PEDRO ANTONIO HERNANDEZ PAULINO</v>
      </c>
      <c r="D81" s="147" t="str">
        <f>[1]Hoja1!H76</f>
        <v xml:space="preserve">SUB-SECRETARIO(A)                       </v>
      </c>
      <c r="E81" s="147" t="s">
        <v>1823</v>
      </c>
      <c r="F81" s="18" t="str">
        <f>[1]Hoja1!AP76</f>
        <v xml:space="preserve">Masculino </v>
      </c>
      <c r="G81" s="41">
        <f>[1]Hoja1!L76</f>
        <v>190000</v>
      </c>
      <c r="H81" s="41">
        <f>[1]Hoja1!W76</f>
        <v>32795.74</v>
      </c>
      <c r="I81" s="41">
        <f>[1]Hoja1!X76</f>
        <v>5453</v>
      </c>
      <c r="J81" s="41">
        <f>[1]Hoja1!Y76</f>
        <v>5776</v>
      </c>
      <c r="K81" s="41">
        <f>[1]Hoja1!Z76</f>
        <v>1919.78</v>
      </c>
      <c r="L81" s="41">
        <f>[1]Hoja1!AA76</f>
        <v>0</v>
      </c>
      <c r="M81" s="41">
        <f>[1]Hoja1!AB76</f>
        <v>10354.1</v>
      </c>
      <c r="N81" s="41">
        <f>Hoja1!AE76</f>
        <v>0</v>
      </c>
      <c r="O81" s="41">
        <f>Hoja1!AG76</f>
        <v>25</v>
      </c>
      <c r="P81" s="41">
        <f>[1]Hoja1!AT76</f>
        <v>1050</v>
      </c>
      <c r="Q81" s="41">
        <f>[1]Hoja1!AM76</f>
        <v>57373.62</v>
      </c>
      <c r="R81" s="41">
        <f>[1]Hoja1!AN76</f>
        <v>132626.38</v>
      </c>
    </row>
    <row r="82" spans="1:18" s="19" customFormat="1" ht="18" customHeight="1">
      <c r="A82" s="16">
        <v>76</v>
      </c>
      <c r="B82" s="17" t="str">
        <f>[1]Hoja1!G77</f>
        <v xml:space="preserve">23-DPTO. DE ANALISIS E INVESTIGACION MNCPL.                                     </v>
      </c>
      <c r="C82" s="147" t="str">
        <f>[1]Hoja1!A77</f>
        <v>ALICIA VALENTIN JIMINIAN</v>
      </c>
      <c r="D82" s="147" t="str">
        <f>[1]Hoja1!H77</f>
        <v xml:space="preserve">ANALISTA                                </v>
      </c>
      <c r="E82" s="147" t="s">
        <v>1823</v>
      </c>
      <c r="F82" s="18" t="str">
        <f>[1]Hoja1!AP77</f>
        <v xml:space="preserve">Femenino  </v>
      </c>
      <c r="G82" s="41">
        <f>[1]Hoja1!L77</f>
        <v>50000</v>
      </c>
      <c r="H82" s="41">
        <f>[1]Hoja1!W77</f>
        <v>1854</v>
      </c>
      <c r="I82" s="41">
        <f>[1]Hoja1!X77</f>
        <v>1435</v>
      </c>
      <c r="J82" s="41">
        <f>[1]Hoja1!Y77</f>
        <v>1520</v>
      </c>
      <c r="K82" s="41">
        <f>[1]Hoja1!Z77</f>
        <v>0</v>
      </c>
      <c r="L82" s="41">
        <f>[1]Hoja1!AA77</f>
        <v>0</v>
      </c>
      <c r="M82" s="41">
        <f>[1]Hoja1!AB77</f>
        <v>0</v>
      </c>
      <c r="N82" s="41">
        <f>Hoja1!AE77</f>
        <v>0</v>
      </c>
      <c r="O82" s="41">
        <f>Hoja1!AG77</f>
        <v>25</v>
      </c>
      <c r="P82" s="41">
        <f>[1]Hoja1!AT77</f>
        <v>0</v>
      </c>
      <c r="Q82" s="41">
        <f>[1]Hoja1!AM77</f>
        <v>4834</v>
      </c>
      <c r="R82" s="41">
        <f>[1]Hoja1!AN77</f>
        <v>45166</v>
      </c>
    </row>
    <row r="83" spans="1:18" s="19" customFormat="1" ht="18" customHeight="1">
      <c r="A83" s="16">
        <v>77</v>
      </c>
      <c r="B83" s="17" t="str">
        <f>[1]Hoja1!G78</f>
        <v xml:space="preserve">23-DPTO. DE ANALISIS E INVESTIGACION MNCPL.                                     </v>
      </c>
      <c r="C83" s="147" t="str">
        <f>[1]Hoja1!A78</f>
        <v>JUAN BAUTISTA DURAN NUÑEZ</v>
      </c>
      <c r="D83" s="147" t="str">
        <f>[1]Hoja1!H78</f>
        <v xml:space="preserve">ANALISTA                                </v>
      </c>
      <c r="E83" s="147" t="s">
        <v>1823</v>
      </c>
      <c r="F83" s="18" t="str">
        <f>[1]Hoja1!AP78</f>
        <v xml:space="preserve">Masculino </v>
      </c>
      <c r="G83" s="41">
        <f>[1]Hoja1!L78</f>
        <v>62000</v>
      </c>
      <c r="H83" s="41">
        <f>[1]Hoja1!W78</f>
        <v>3863.01</v>
      </c>
      <c r="I83" s="41">
        <f>[1]Hoja1!X78</f>
        <v>1779.4</v>
      </c>
      <c r="J83" s="41">
        <f>[1]Hoja1!Y78</f>
        <v>1884.8</v>
      </c>
      <c r="K83" s="41">
        <f>[1]Hoja1!Z78</f>
        <v>0</v>
      </c>
      <c r="L83" s="41">
        <f>[1]Hoja1!AA78</f>
        <v>0</v>
      </c>
      <c r="M83" s="41">
        <f>[1]Hoja1!AB78</f>
        <v>0</v>
      </c>
      <c r="N83" s="41">
        <f>Hoja1!AE78</f>
        <v>0</v>
      </c>
      <c r="O83" s="41">
        <f>Hoja1!AG78</f>
        <v>25</v>
      </c>
      <c r="P83" s="41">
        <f>[1]Hoja1!AT78</f>
        <v>0</v>
      </c>
      <c r="Q83" s="41">
        <f>[1]Hoja1!AM78</f>
        <v>7552.21</v>
      </c>
      <c r="R83" s="41">
        <f>[1]Hoja1!AN78</f>
        <v>54447.79</v>
      </c>
    </row>
    <row r="84" spans="1:18" s="19" customFormat="1" ht="18" customHeight="1">
      <c r="A84" s="20">
        <v>78</v>
      </c>
      <c r="B84" s="17" t="str">
        <f>[1]Hoja1!G79</f>
        <v xml:space="preserve">23-DPTO. DE ANALISIS E INVESTIGACION MNCPL.                                     </v>
      </c>
      <c r="C84" s="147" t="str">
        <f>[1]Hoja1!A79</f>
        <v>RICARDO CAPELLAN RAPOSO</v>
      </c>
      <c r="D84" s="147" t="str">
        <f>[1]Hoja1!H79</f>
        <v xml:space="preserve">ANALISTA                                </v>
      </c>
      <c r="E84" s="147" t="s">
        <v>1823</v>
      </c>
      <c r="F84" s="18" t="str">
        <f>[1]Hoja1!AP79</f>
        <v xml:space="preserve">Masculino </v>
      </c>
      <c r="G84" s="41">
        <f>[1]Hoja1!L79</f>
        <v>62000</v>
      </c>
      <c r="H84" s="41">
        <f>[1]Hoja1!W79</f>
        <v>3863.01</v>
      </c>
      <c r="I84" s="41">
        <f>[1]Hoja1!X79</f>
        <v>1779.4</v>
      </c>
      <c r="J84" s="41">
        <f>[1]Hoja1!Y79</f>
        <v>1884.8</v>
      </c>
      <c r="K84" s="41">
        <f>[1]Hoja1!Z79</f>
        <v>0</v>
      </c>
      <c r="L84" s="41">
        <f>[1]Hoja1!AA79</f>
        <v>1947.6</v>
      </c>
      <c r="M84" s="41">
        <f>[1]Hoja1!AB79</f>
        <v>0</v>
      </c>
      <c r="N84" s="41">
        <f>Hoja1!AE79</f>
        <v>0</v>
      </c>
      <c r="O84" s="41">
        <f>Hoja1!AG79</f>
        <v>25</v>
      </c>
      <c r="P84" s="41">
        <f>[1]Hoja1!AT79</f>
        <v>0</v>
      </c>
      <c r="Q84" s="41">
        <f>[1]Hoja1!AM79</f>
        <v>9499.81</v>
      </c>
      <c r="R84" s="41">
        <f>[1]Hoja1!AN79</f>
        <v>52500.19</v>
      </c>
    </row>
    <row r="85" spans="1:18" s="19" customFormat="1" ht="18" customHeight="1">
      <c r="A85" s="16">
        <v>79</v>
      </c>
      <c r="B85" s="17" t="str">
        <f>[1]Hoja1!G80</f>
        <v xml:space="preserve">24-UNIDAD DE SALUD MUNICIPAL                                                    </v>
      </c>
      <c r="C85" s="147" t="str">
        <f>[1]Hoja1!A80</f>
        <v>CAMILA VICTORIA SANTOS ALMANZAR</v>
      </c>
      <c r="D85" s="147" t="str">
        <f>[1]Hoja1!H80</f>
        <v xml:space="preserve">AUXILIAR ADMINISTRATIVO                 </v>
      </c>
      <c r="E85" s="147" t="s">
        <v>1823</v>
      </c>
      <c r="F85" s="18" t="str">
        <f>[1]Hoja1!AP80</f>
        <v xml:space="preserve">Femenino  </v>
      </c>
      <c r="G85" s="41">
        <f>[1]Hoja1!L80</f>
        <v>30000</v>
      </c>
      <c r="H85" s="41">
        <f>[1]Hoja1!W80</f>
        <v>0</v>
      </c>
      <c r="I85" s="41">
        <f>[1]Hoja1!X80</f>
        <v>861</v>
      </c>
      <c r="J85" s="41">
        <f>[1]Hoja1!Y80</f>
        <v>912</v>
      </c>
      <c r="K85" s="41">
        <f>[1]Hoja1!Z80</f>
        <v>0</v>
      </c>
      <c r="L85" s="41">
        <f>[1]Hoja1!AA80</f>
        <v>0</v>
      </c>
      <c r="M85" s="41">
        <f>[1]Hoja1!AB80</f>
        <v>0</v>
      </c>
      <c r="N85" s="41">
        <f>Hoja1!AE80</f>
        <v>0</v>
      </c>
      <c r="O85" s="41">
        <f>Hoja1!AG80</f>
        <v>25</v>
      </c>
      <c r="P85" s="41">
        <f>[1]Hoja1!AT80</f>
        <v>0</v>
      </c>
      <c r="Q85" s="41">
        <f>[1]Hoja1!AM80</f>
        <v>1798</v>
      </c>
      <c r="R85" s="41">
        <f>[1]Hoja1!AN80</f>
        <v>28202</v>
      </c>
    </row>
    <row r="86" spans="1:18" s="19" customFormat="1" ht="18" customHeight="1">
      <c r="A86" s="16">
        <v>80</v>
      </c>
      <c r="B86" s="17" t="str">
        <f>[1]Hoja1!G81</f>
        <v xml:space="preserve">7.1-DPTO. DE FORMULACION Y EVAL. DE P.P.P                                       </v>
      </c>
      <c r="C86" s="147" t="str">
        <f>[1]Hoja1!A81</f>
        <v>BEYKEL CUSTODIO BRITO</v>
      </c>
      <c r="D86" s="147" t="str">
        <f>[1]Hoja1!H81</f>
        <v xml:space="preserve">ENCARGADO PRES. PARTICIPATIVO MNCPL     </v>
      </c>
      <c r="E86" s="147" t="s">
        <v>1823</v>
      </c>
      <c r="F86" s="18" t="str">
        <f>[1]Hoja1!AP81</f>
        <v xml:space="preserve">Masculino </v>
      </c>
      <c r="G86" s="41">
        <f>[1]Hoja1!L81</f>
        <v>100000</v>
      </c>
      <c r="H86" s="41">
        <f>[1]Hoja1!W81</f>
        <v>12105.44</v>
      </c>
      <c r="I86" s="41">
        <f>[1]Hoja1!X81</f>
        <v>2870</v>
      </c>
      <c r="J86" s="41">
        <f>[1]Hoja1!Y81</f>
        <v>3040</v>
      </c>
      <c r="K86" s="41">
        <f>[1]Hoja1!Z81</f>
        <v>0</v>
      </c>
      <c r="L86" s="41">
        <f>[1]Hoja1!AA81</f>
        <v>1947.6</v>
      </c>
      <c r="M86" s="41">
        <f>[1]Hoja1!AB81</f>
        <v>50153.94</v>
      </c>
      <c r="N86" s="41">
        <f>Hoja1!AE81</f>
        <v>0</v>
      </c>
      <c r="O86" s="41">
        <f>Hoja1!AG81</f>
        <v>25</v>
      </c>
      <c r="P86" s="41">
        <f>[1]Hoja1!AT81</f>
        <v>2377.4</v>
      </c>
      <c r="Q86" s="41">
        <f>[1]Hoja1!AM81</f>
        <v>72519.38</v>
      </c>
      <c r="R86" s="41">
        <f>[1]Hoja1!AN81</f>
        <v>27480.62</v>
      </c>
    </row>
    <row r="87" spans="1:18" s="19" customFormat="1" ht="18" customHeight="1">
      <c r="A87" s="16">
        <v>81</v>
      </c>
      <c r="B87" s="17" t="str">
        <f>[1]Hoja1!G82</f>
        <v xml:space="preserve">7.2-DPTO DE DES.  INST.  Y CALIDAD EN LA GEST.                                  </v>
      </c>
      <c r="C87" s="147" t="str">
        <f>[1]Hoja1!A82</f>
        <v>LEIDY ALICIA PEÑA RESTITUYO</v>
      </c>
      <c r="D87" s="147" t="str">
        <f>[1]Hoja1!H82</f>
        <v xml:space="preserve">ENCARGADO(A)                            </v>
      </c>
      <c r="E87" s="147" t="s">
        <v>1823</v>
      </c>
      <c r="F87" s="18" t="str">
        <f>[1]Hoja1!AP82</f>
        <v xml:space="preserve">Femenino  </v>
      </c>
      <c r="G87" s="41">
        <f>[1]Hoja1!L82</f>
        <v>150000</v>
      </c>
      <c r="H87" s="41">
        <f>[1]Hoja1!W82</f>
        <v>23866.69</v>
      </c>
      <c r="I87" s="41">
        <f>[1]Hoja1!X82</f>
        <v>4305</v>
      </c>
      <c r="J87" s="41">
        <f>[1]Hoja1!Y82</f>
        <v>4560</v>
      </c>
      <c r="K87" s="41">
        <f>[1]Hoja1!Z82</f>
        <v>0</v>
      </c>
      <c r="L87" s="41">
        <f>[1]Hoja1!AA82</f>
        <v>1947.6</v>
      </c>
      <c r="M87" s="41">
        <f>[1]Hoja1!AB82</f>
        <v>2000</v>
      </c>
      <c r="N87" s="41">
        <f>Hoja1!AE82</f>
        <v>0</v>
      </c>
      <c r="O87" s="41">
        <f>Hoja1!AG82</f>
        <v>25</v>
      </c>
      <c r="P87" s="41">
        <f>[1]Hoja1!AT82</f>
        <v>50</v>
      </c>
      <c r="Q87" s="41">
        <f>[1]Hoja1!AM82</f>
        <v>36754.29</v>
      </c>
      <c r="R87" s="41">
        <f>[1]Hoja1!AN82</f>
        <v>113245.71</v>
      </c>
    </row>
    <row r="88" spans="1:18" s="19" customFormat="1" ht="18" customHeight="1">
      <c r="A88" s="20">
        <v>82</v>
      </c>
      <c r="B88" s="17" t="str">
        <f>[1]Hoja1!G83</f>
        <v xml:space="preserve">7.2-DPTO DE DES.  INST.  Y CALIDAD EN LA GEST.                                  </v>
      </c>
      <c r="C88" s="147" t="str">
        <f>[1]Hoja1!A83</f>
        <v>MARIA DOLORES DE LA MOTA BRITO</v>
      </c>
      <c r="D88" s="147" t="str">
        <f>[1]Hoja1!H83</f>
        <v xml:space="preserve">AUXILIAR ADMINISTRATIVO                 </v>
      </c>
      <c r="E88" s="147" t="s">
        <v>1824</v>
      </c>
      <c r="F88" s="18" t="str">
        <f>[1]Hoja1!AP83</f>
        <v xml:space="preserve">Femenino  </v>
      </c>
      <c r="G88" s="41">
        <f>[1]Hoja1!L83</f>
        <v>33000</v>
      </c>
      <c r="H88" s="41">
        <f>[1]Hoja1!W83</f>
        <v>0</v>
      </c>
      <c r="I88" s="41">
        <f>[1]Hoja1!X83</f>
        <v>947.1</v>
      </c>
      <c r="J88" s="41">
        <f>[1]Hoja1!Y83</f>
        <v>1003.2</v>
      </c>
      <c r="K88" s="41">
        <f>[1]Hoja1!Z83</f>
        <v>0</v>
      </c>
      <c r="L88" s="41">
        <f>[1]Hoja1!AA83</f>
        <v>1349.63</v>
      </c>
      <c r="M88" s="41">
        <f>[1]Hoja1!AB83</f>
        <v>2416.9899999999998</v>
      </c>
      <c r="N88" s="41">
        <f>Hoja1!AE83</f>
        <v>0</v>
      </c>
      <c r="O88" s="41">
        <f>Hoja1!AG83</f>
        <v>25</v>
      </c>
      <c r="P88" s="41">
        <f>[1]Hoja1!AT83</f>
        <v>100</v>
      </c>
      <c r="Q88" s="41">
        <f>[1]Hoja1!AM83</f>
        <v>5841.92</v>
      </c>
      <c r="R88" s="41">
        <f>[1]Hoja1!AN83</f>
        <v>27158.080000000002</v>
      </c>
    </row>
    <row r="89" spans="1:18" s="19" customFormat="1" ht="18" customHeight="1">
      <c r="A89" s="16">
        <v>83</v>
      </c>
      <c r="B89" s="17" t="str">
        <f>[1]Hoja1!G84</f>
        <v xml:space="preserve">7.3-DPTO DE COOPERACION INT.                                                    </v>
      </c>
      <c r="C89" s="147" t="str">
        <f>[1]Hoja1!A84</f>
        <v>JOSE ALBERTO GARCIA RODRIGUEZ</v>
      </c>
      <c r="D89" s="147" t="str">
        <f>[1]Hoja1!H84</f>
        <v xml:space="preserve">AUXILIAR ADMINISTRATIVO                 </v>
      </c>
      <c r="E89" s="147" t="s">
        <v>1823</v>
      </c>
      <c r="F89" s="18" t="str">
        <f>[1]Hoja1!AP84</f>
        <v xml:space="preserve">Masculino </v>
      </c>
      <c r="G89" s="41">
        <f>[1]Hoja1!L84</f>
        <v>30000</v>
      </c>
      <c r="H89" s="41">
        <f>[1]Hoja1!W84</f>
        <v>0</v>
      </c>
      <c r="I89" s="41">
        <f>[1]Hoja1!X84</f>
        <v>861</v>
      </c>
      <c r="J89" s="41">
        <f>[1]Hoja1!Y84</f>
        <v>912</v>
      </c>
      <c r="K89" s="41">
        <f>[1]Hoja1!Z84</f>
        <v>0</v>
      </c>
      <c r="L89" s="41">
        <f>[1]Hoja1!AA84</f>
        <v>0</v>
      </c>
      <c r="M89" s="41">
        <f>[1]Hoja1!AB84</f>
        <v>2500</v>
      </c>
      <c r="N89" s="41">
        <f>Hoja1!AE84</f>
        <v>0</v>
      </c>
      <c r="O89" s="41">
        <f>Hoja1!AG84</f>
        <v>25</v>
      </c>
      <c r="P89" s="41">
        <f>[1]Hoja1!AT84</f>
        <v>0</v>
      </c>
      <c r="Q89" s="41">
        <f>[1]Hoja1!AM84</f>
        <v>4298</v>
      </c>
      <c r="R89" s="41">
        <f>[1]Hoja1!AN84</f>
        <v>25702</v>
      </c>
    </row>
    <row r="90" spans="1:18" s="19" customFormat="1" ht="18" customHeight="1">
      <c r="A90" s="16">
        <v>84</v>
      </c>
      <c r="B90" s="17" t="str">
        <f>[1]Hoja1!G85</f>
        <v xml:space="preserve">7.3-DPTO DE COOPERACION INT.                                                    </v>
      </c>
      <c r="C90" s="147" t="str">
        <f>[1]Hoja1!A85</f>
        <v>ROXANNA GABRIELA RODRIGUEZ</v>
      </c>
      <c r="D90" s="147" t="str">
        <f>[1]Hoja1!H85</f>
        <v xml:space="preserve">AUXILIAR ADMINISTRATIVO                 </v>
      </c>
      <c r="E90" s="147" t="s">
        <v>1823</v>
      </c>
      <c r="F90" s="18" t="str">
        <f>[1]Hoja1!AP85</f>
        <v xml:space="preserve">          </v>
      </c>
      <c r="G90" s="41">
        <f>[1]Hoja1!L85</f>
        <v>30000</v>
      </c>
      <c r="H90" s="41">
        <f>[1]Hoja1!W85</f>
        <v>0</v>
      </c>
      <c r="I90" s="41">
        <f>[1]Hoja1!X85</f>
        <v>861</v>
      </c>
      <c r="J90" s="41">
        <f>[1]Hoja1!Y85</f>
        <v>912</v>
      </c>
      <c r="K90" s="41">
        <f>[1]Hoja1!Z85</f>
        <v>0</v>
      </c>
      <c r="L90" s="41">
        <f>[1]Hoja1!AA85</f>
        <v>0</v>
      </c>
      <c r="M90" s="41">
        <f>[1]Hoja1!AB85</f>
        <v>0</v>
      </c>
      <c r="N90" s="41">
        <f>Hoja1!AE85</f>
        <v>0</v>
      </c>
      <c r="O90" s="41">
        <f>Hoja1!AG85</f>
        <v>25</v>
      </c>
      <c r="P90" s="41">
        <f>[1]Hoja1!AT85</f>
        <v>0</v>
      </c>
      <c r="Q90" s="41">
        <f>[1]Hoja1!AM85</f>
        <v>1798</v>
      </c>
      <c r="R90" s="41">
        <f>[1]Hoja1!AN85</f>
        <v>28202</v>
      </c>
    </row>
    <row r="91" spans="1:18" s="19" customFormat="1" ht="18" customHeight="1">
      <c r="A91" s="16">
        <v>85</v>
      </c>
      <c r="B91" s="17" t="str">
        <f>[1]Hoja1!G86</f>
        <v xml:space="preserve">7.3-DPTO DE COOPERACION INT.                                                    </v>
      </c>
      <c r="C91" s="147" t="str">
        <f>[1]Hoja1!A86</f>
        <v>YANNERYS ALVAREZ ABREU</v>
      </c>
      <c r="D91" s="147" t="str">
        <f>[1]Hoja1!H86</f>
        <v xml:space="preserve">TECNICO ADMINISTRATIVO                  </v>
      </c>
      <c r="E91" s="147" t="s">
        <v>1823</v>
      </c>
      <c r="F91" s="18" t="str">
        <f>[1]Hoja1!AP86</f>
        <v xml:space="preserve">Femenino  </v>
      </c>
      <c r="G91" s="41">
        <f>[1]Hoja1!L86</f>
        <v>36000</v>
      </c>
      <c r="H91" s="41">
        <f>[1]Hoja1!W86</f>
        <v>0</v>
      </c>
      <c r="I91" s="41">
        <f>[1]Hoja1!X86</f>
        <v>1033.2</v>
      </c>
      <c r="J91" s="41">
        <f>[1]Hoja1!Y86</f>
        <v>1094.4000000000001</v>
      </c>
      <c r="K91" s="41">
        <f>[1]Hoja1!Z86</f>
        <v>0</v>
      </c>
      <c r="L91" s="41">
        <f>[1]Hoja1!AA86</f>
        <v>0</v>
      </c>
      <c r="M91" s="41">
        <f>[1]Hoja1!AB86</f>
        <v>3000</v>
      </c>
      <c r="N91" s="41">
        <f>Hoja1!AE86</f>
        <v>0</v>
      </c>
      <c r="O91" s="41">
        <f>Hoja1!AG86</f>
        <v>25</v>
      </c>
      <c r="P91" s="41">
        <f>[1]Hoja1!AT86</f>
        <v>0</v>
      </c>
      <c r="Q91" s="41">
        <f>[1]Hoja1!AM86</f>
        <v>5152.6000000000004</v>
      </c>
      <c r="R91" s="41">
        <f>[1]Hoja1!AN86</f>
        <v>30847.4</v>
      </c>
    </row>
    <row r="92" spans="1:18" s="19" customFormat="1" ht="18" customHeight="1">
      <c r="A92" s="20">
        <v>86</v>
      </c>
      <c r="B92" s="17" t="str">
        <f>[1]Hoja1!G87</f>
        <v xml:space="preserve">8-OFICINA DE LIBRE ACCESO A LA INF.                                             </v>
      </c>
      <c r="C92" s="147" t="str">
        <f>[1]Hoja1!A87</f>
        <v>FANNY AGUSTINA RUIZ RUIZ</v>
      </c>
      <c r="D92" s="147" t="str">
        <f>[1]Hoja1!H87</f>
        <v xml:space="preserve">AUXILIAR ADMINISTRATIVO                 </v>
      </c>
      <c r="E92" s="147" t="s">
        <v>1823</v>
      </c>
      <c r="F92" s="18" t="str">
        <f>[1]Hoja1!AP87</f>
        <v xml:space="preserve">Femenino  </v>
      </c>
      <c r="G92" s="41">
        <f>[1]Hoja1!L87</f>
        <v>30000</v>
      </c>
      <c r="H92" s="41">
        <f>[1]Hoja1!W87</f>
        <v>0</v>
      </c>
      <c r="I92" s="41">
        <f>[1]Hoja1!X87</f>
        <v>861</v>
      </c>
      <c r="J92" s="41">
        <f>[1]Hoja1!Y87</f>
        <v>912</v>
      </c>
      <c r="K92" s="41">
        <f>[1]Hoja1!Z87</f>
        <v>0</v>
      </c>
      <c r="L92" s="41">
        <f>[1]Hoja1!AA87</f>
        <v>1496.06</v>
      </c>
      <c r="M92" s="41">
        <f>[1]Hoja1!AB87</f>
        <v>1500</v>
      </c>
      <c r="N92" s="41">
        <f>Hoja1!AE87</f>
        <v>0</v>
      </c>
      <c r="O92" s="41">
        <f>Hoja1!AG87</f>
        <v>25</v>
      </c>
      <c r="P92" s="41">
        <f>[1]Hoja1!AT87</f>
        <v>0</v>
      </c>
      <c r="Q92" s="41">
        <f>[1]Hoja1!AM87</f>
        <v>4794.0600000000004</v>
      </c>
      <c r="R92" s="41">
        <f>[1]Hoja1!AN87</f>
        <v>25205.94</v>
      </c>
    </row>
    <row r="93" spans="1:18" s="19" customFormat="1" ht="18" customHeight="1">
      <c r="A93" s="16">
        <v>87</v>
      </c>
      <c r="B93" s="17" t="str">
        <f>[1]Hoja1!G88</f>
        <v xml:space="preserve">9-SECCION CONTROL ADM. Y FINANCIERO                                             </v>
      </c>
      <c r="C93" s="147" t="str">
        <f>[1]Hoja1!A88</f>
        <v>NATHALIE RODRIGUEZ DE OLEO</v>
      </c>
      <c r="D93" s="147" t="str">
        <f>[1]Hoja1!H88</f>
        <v xml:space="preserve">TECNICO ADMINISTRATIVO                  </v>
      </c>
      <c r="E93" s="147" t="s">
        <v>1823</v>
      </c>
      <c r="F93" s="18" t="str">
        <f>[1]Hoja1!AP88</f>
        <v xml:space="preserve">Femenino  </v>
      </c>
      <c r="G93" s="41">
        <f>[1]Hoja1!L88</f>
        <v>46000</v>
      </c>
      <c r="H93" s="41">
        <f>[1]Hoja1!W88</f>
        <v>1289.46</v>
      </c>
      <c r="I93" s="41">
        <f>[1]Hoja1!X88</f>
        <v>1320.2</v>
      </c>
      <c r="J93" s="41">
        <f>[1]Hoja1!Y88</f>
        <v>1398.4</v>
      </c>
      <c r="K93" s="41">
        <f>[1]Hoja1!Z88</f>
        <v>0</v>
      </c>
      <c r="L93" s="41">
        <f>[1]Hoja1!AA88</f>
        <v>0</v>
      </c>
      <c r="M93" s="41">
        <f>[1]Hoja1!AB88</f>
        <v>0</v>
      </c>
      <c r="N93" s="41">
        <f>Hoja1!AE88</f>
        <v>0</v>
      </c>
      <c r="O93" s="41">
        <f>Hoja1!AG88</f>
        <v>25</v>
      </c>
      <c r="P93" s="41">
        <f>[1]Hoja1!AT88</f>
        <v>50</v>
      </c>
      <c r="Q93" s="41">
        <f>[1]Hoja1!AM88</f>
        <v>4083.06</v>
      </c>
      <c r="R93" s="41">
        <f>[1]Hoja1!AN88</f>
        <v>41916.94</v>
      </c>
    </row>
    <row r="94" spans="1:18" s="19" customFormat="1" ht="18" customHeight="1">
      <c r="A94" s="16">
        <v>88</v>
      </c>
      <c r="B94" s="17" t="str">
        <f>[1]Hoja1!G89</f>
        <v xml:space="preserve">9-SECCION CONTROL ADM. Y FINANCIERO                                             </v>
      </c>
      <c r="C94" s="147" t="str">
        <f>[1]Hoja1!A89</f>
        <v>SILVIA MILEDY CLARIS RODRIGUEZ</v>
      </c>
      <c r="D94" s="147" t="str">
        <f>[1]Hoja1!H89</f>
        <v xml:space="preserve">ANALISTA FINANCIERO                     </v>
      </c>
      <c r="E94" s="147" t="s">
        <v>1823</v>
      </c>
      <c r="F94" s="18" t="str">
        <f>[1]Hoja1!AP89</f>
        <v xml:space="preserve">Femenino  </v>
      </c>
      <c r="G94" s="41">
        <f>[1]Hoja1!L89</f>
        <v>60000</v>
      </c>
      <c r="H94" s="41">
        <f>[1]Hoja1!W89</f>
        <v>3486.65</v>
      </c>
      <c r="I94" s="41">
        <f>[1]Hoja1!X89</f>
        <v>1722</v>
      </c>
      <c r="J94" s="41">
        <f>[1]Hoja1!Y89</f>
        <v>1824</v>
      </c>
      <c r="K94" s="41">
        <f>[1]Hoja1!Z89</f>
        <v>0</v>
      </c>
      <c r="L94" s="41">
        <f>[1]Hoja1!AA89</f>
        <v>0</v>
      </c>
      <c r="M94" s="41">
        <f>[1]Hoja1!AB89</f>
        <v>0</v>
      </c>
      <c r="N94" s="41">
        <f>Hoja1!AE89</f>
        <v>0</v>
      </c>
      <c r="O94" s="41">
        <f>Hoja1!AG89</f>
        <v>25</v>
      </c>
      <c r="P94" s="41">
        <f>[1]Hoja1!AT89</f>
        <v>0</v>
      </c>
      <c r="Q94" s="41">
        <f>[1]Hoja1!AM89</f>
        <v>7057.65</v>
      </c>
      <c r="R94" s="41">
        <f>[1]Hoja1!AN89</f>
        <v>52942.35</v>
      </c>
    </row>
    <row r="95" spans="1:18" s="19" customFormat="1" ht="18" customHeight="1">
      <c r="A95" s="16">
        <v>89</v>
      </c>
      <c r="B95" s="17" t="str">
        <f>[1]Hoja1!G90</f>
        <v xml:space="preserve">9-SECCION CONTROL ADM. Y FINANCIERO                                             </v>
      </c>
      <c r="C95" s="147" t="str">
        <f>[1]Hoja1!A90</f>
        <v>VICENTE ROSARIO DE JESUS</v>
      </c>
      <c r="D95" s="147" t="str">
        <f>[1]Hoja1!H90</f>
        <v xml:space="preserve">ENCARGADO(A)                            </v>
      </c>
      <c r="E95" s="147" t="s">
        <v>1823</v>
      </c>
      <c r="F95" s="18" t="str">
        <f>[1]Hoja1!AP90</f>
        <v xml:space="preserve">Masculino </v>
      </c>
      <c r="G95" s="41">
        <f>[1]Hoja1!L90</f>
        <v>190000</v>
      </c>
      <c r="H95" s="41">
        <f>[1]Hoja1!W90</f>
        <v>33275.69</v>
      </c>
      <c r="I95" s="41">
        <f>[1]Hoja1!X90</f>
        <v>5453</v>
      </c>
      <c r="J95" s="41">
        <f>[1]Hoja1!Y90</f>
        <v>5776</v>
      </c>
      <c r="K95" s="41">
        <f>[1]Hoja1!Z90</f>
        <v>0</v>
      </c>
      <c r="L95" s="41">
        <f>[1]Hoja1!AA90</f>
        <v>3895.2</v>
      </c>
      <c r="M95" s="41">
        <f>[1]Hoja1!AB90</f>
        <v>0</v>
      </c>
      <c r="N95" s="41">
        <f>Hoja1!AE90</f>
        <v>0</v>
      </c>
      <c r="O95" s="41">
        <f>Hoja1!AG90</f>
        <v>25</v>
      </c>
      <c r="P95" s="41">
        <f>[1]Hoja1!AT90</f>
        <v>0</v>
      </c>
      <c r="Q95" s="41">
        <f>[1]Hoja1!AM90</f>
        <v>48424.89</v>
      </c>
      <c r="R95" s="41">
        <f>[1]Hoja1!AN90</f>
        <v>141575.10999999999</v>
      </c>
    </row>
    <row r="96" spans="1:18" s="19" customFormat="1" ht="18" customHeight="1">
      <c r="A96" s="20">
        <v>90</v>
      </c>
      <c r="B96" s="17" t="str">
        <f>[1]Hoja1!G91</f>
        <v xml:space="preserve">9-SECCION CONTROL ADM. Y FINANCIERO                                             </v>
      </c>
      <c r="C96" s="147" t="str">
        <f>[1]Hoja1!A91</f>
        <v>YAMIRIS TRINIDAD RODRIGUEZ</v>
      </c>
      <c r="D96" s="147" t="str">
        <f>[1]Hoja1!H91</f>
        <v xml:space="preserve">ANALISTA FINANCIERO                     </v>
      </c>
      <c r="E96" s="147" t="s">
        <v>1823</v>
      </c>
      <c r="F96" s="18" t="str">
        <f>[1]Hoja1!AP91</f>
        <v xml:space="preserve">Femenino  </v>
      </c>
      <c r="G96" s="41">
        <f>[1]Hoja1!L91</f>
        <v>56000</v>
      </c>
      <c r="H96" s="41">
        <f>[1]Hoja1!W91</f>
        <v>2733.93</v>
      </c>
      <c r="I96" s="41">
        <f>[1]Hoja1!X91</f>
        <v>1607.2</v>
      </c>
      <c r="J96" s="41">
        <f>[1]Hoja1!Y91</f>
        <v>1702.4</v>
      </c>
      <c r="K96" s="41">
        <f>[1]Hoja1!Z91</f>
        <v>0</v>
      </c>
      <c r="L96" s="41">
        <f>[1]Hoja1!AA91</f>
        <v>0</v>
      </c>
      <c r="M96" s="41">
        <f>[1]Hoja1!AB91</f>
        <v>10085.75</v>
      </c>
      <c r="N96" s="41">
        <f>Hoja1!AE91</f>
        <v>0</v>
      </c>
      <c r="O96" s="41">
        <f>Hoja1!AG91</f>
        <v>25</v>
      </c>
      <c r="P96" s="41">
        <f>[1]Hoja1!AT91</f>
        <v>0</v>
      </c>
      <c r="Q96" s="41">
        <f>[1]Hoja1!AM91</f>
        <v>16154.28</v>
      </c>
      <c r="R96" s="41">
        <f>[1]Hoja1!AN91</f>
        <v>39845.72</v>
      </c>
    </row>
    <row r="97" spans="1:18" s="19" customFormat="1" ht="18" customHeight="1">
      <c r="A97" s="16">
        <v>91</v>
      </c>
      <c r="B97" s="17" t="str">
        <f>[1]Hoja1!G92</f>
        <v xml:space="preserve">10-SUB-SEC. DE GEST. Y ASIST. TEC. MNCPL                                        </v>
      </c>
      <c r="C97" s="147" t="str">
        <f>[1]Hoja1!A92</f>
        <v>ALANNA MICHELLE PERDOMO ALIX</v>
      </c>
      <c r="D97" s="147" t="str">
        <f>[1]Hoja1!H92</f>
        <v xml:space="preserve">AUXILIAR ADMINISTRATIVO                 </v>
      </c>
      <c r="E97" s="147" t="s">
        <v>1823</v>
      </c>
      <c r="F97" s="18" t="str">
        <f>[1]Hoja1!AP92</f>
        <v xml:space="preserve">Femenino  </v>
      </c>
      <c r="G97" s="41">
        <f>[1]Hoja1!L92</f>
        <v>36000</v>
      </c>
      <c r="H97" s="41">
        <f>[1]Hoja1!W92</f>
        <v>0</v>
      </c>
      <c r="I97" s="41">
        <f>[1]Hoja1!X92</f>
        <v>1033.2</v>
      </c>
      <c r="J97" s="41">
        <f>[1]Hoja1!Y92</f>
        <v>1094.4000000000001</v>
      </c>
      <c r="K97" s="41">
        <f>[1]Hoja1!Z92</f>
        <v>0</v>
      </c>
      <c r="L97" s="41">
        <f>[1]Hoja1!AA92</f>
        <v>0</v>
      </c>
      <c r="M97" s="41">
        <f>[1]Hoja1!AB92</f>
        <v>11095.31</v>
      </c>
      <c r="N97" s="41">
        <f>Hoja1!AE92</f>
        <v>0</v>
      </c>
      <c r="O97" s="41">
        <f>Hoja1!AG92</f>
        <v>25</v>
      </c>
      <c r="P97" s="41">
        <f>[1]Hoja1!AT92</f>
        <v>5598.8</v>
      </c>
      <c r="Q97" s="41">
        <f>[1]Hoja1!AM92</f>
        <v>18846.71</v>
      </c>
      <c r="R97" s="41">
        <f>[1]Hoja1!AN92</f>
        <v>17153.29</v>
      </c>
    </row>
    <row r="98" spans="1:18" s="19" customFormat="1" ht="18" customHeight="1">
      <c r="A98" s="16">
        <v>92</v>
      </c>
      <c r="B98" s="17" t="str">
        <f>[1]Hoja1!G93</f>
        <v xml:space="preserve">10-SUB-SEC. DE GEST. Y ASIST. TEC. MNCPL                                        </v>
      </c>
      <c r="C98" s="147" t="str">
        <f>[1]Hoja1!A93</f>
        <v>CAMILO JOSE TAPIA BAUTISTA</v>
      </c>
      <c r="D98" s="147" t="str">
        <f>[1]Hoja1!H93</f>
        <v xml:space="preserve">INGENIERO                               </v>
      </c>
      <c r="E98" s="147" t="s">
        <v>1823</v>
      </c>
      <c r="F98" s="18" t="str">
        <f>[1]Hoja1!AP93</f>
        <v xml:space="preserve">Masculino </v>
      </c>
      <c r="G98" s="41">
        <f>[1]Hoja1!L93</f>
        <v>65000</v>
      </c>
      <c r="H98" s="41">
        <f>[1]Hoja1!W93</f>
        <v>4427.55</v>
      </c>
      <c r="I98" s="41">
        <f>[1]Hoja1!X93</f>
        <v>1865.5</v>
      </c>
      <c r="J98" s="41">
        <f>[1]Hoja1!Y93</f>
        <v>1976</v>
      </c>
      <c r="K98" s="41">
        <f>[1]Hoja1!Z93</f>
        <v>0</v>
      </c>
      <c r="L98" s="41">
        <f>[1]Hoja1!AA93</f>
        <v>0</v>
      </c>
      <c r="M98" s="41">
        <f>[1]Hoja1!AB93</f>
        <v>0</v>
      </c>
      <c r="N98" s="41">
        <f>Hoja1!AE93</f>
        <v>0</v>
      </c>
      <c r="O98" s="41">
        <f>Hoja1!AG93</f>
        <v>25</v>
      </c>
      <c r="P98" s="41">
        <f>[1]Hoja1!AT93</f>
        <v>0</v>
      </c>
      <c r="Q98" s="41">
        <f>[1]Hoja1!AM93</f>
        <v>8294.0499999999993</v>
      </c>
      <c r="R98" s="41">
        <f>[1]Hoja1!AN93</f>
        <v>56705.95</v>
      </c>
    </row>
    <row r="99" spans="1:18" s="19" customFormat="1" ht="18" customHeight="1">
      <c r="A99" s="16">
        <v>93</v>
      </c>
      <c r="B99" s="17" t="str">
        <f>[1]Hoja1!G94</f>
        <v xml:space="preserve">10-SUB-SEC. DE GEST. Y ASIST. TEC. MNCPL                                        </v>
      </c>
      <c r="C99" s="147" t="str">
        <f>[1]Hoja1!A94</f>
        <v>MAYRELIN ALTAGRACIA GARCIA CRUZ</v>
      </c>
      <c r="D99" s="147" t="str">
        <f>[1]Hoja1!H94</f>
        <v xml:space="preserve">SUB-SECRETARIO(A)                       </v>
      </c>
      <c r="E99" s="147" t="s">
        <v>1823</v>
      </c>
      <c r="F99" s="18" t="str">
        <f>[1]Hoja1!AP94</f>
        <v xml:space="preserve">Femenino  </v>
      </c>
      <c r="G99" s="41">
        <f>[1]Hoja1!L94</f>
        <v>190000</v>
      </c>
      <c r="H99" s="41">
        <f>[1]Hoja1!W94</f>
        <v>33275.69</v>
      </c>
      <c r="I99" s="41">
        <f>[1]Hoja1!X94</f>
        <v>5453</v>
      </c>
      <c r="J99" s="41">
        <f>[1]Hoja1!Y94</f>
        <v>5776</v>
      </c>
      <c r="K99" s="41">
        <f>[1]Hoja1!Z94</f>
        <v>0</v>
      </c>
      <c r="L99" s="41">
        <f>[1]Hoja1!AA94</f>
        <v>0</v>
      </c>
      <c r="M99" s="41">
        <f>[1]Hoja1!AB94</f>
        <v>0</v>
      </c>
      <c r="N99" s="41">
        <f>Hoja1!AE94</f>
        <v>0</v>
      </c>
      <c r="O99" s="41">
        <f>Hoja1!AG94</f>
        <v>25</v>
      </c>
      <c r="P99" s="41">
        <f>[1]Hoja1!AT94</f>
        <v>0</v>
      </c>
      <c r="Q99" s="41">
        <f>[1]Hoja1!AM94</f>
        <v>44529.69</v>
      </c>
      <c r="R99" s="41">
        <f>[1]Hoja1!AN94</f>
        <v>145470.31</v>
      </c>
    </row>
    <row r="100" spans="1:18" s="19" customFormat="1" ht="18" customHeight="1">
      <c r="A100" s="20">
        <v>94</v>
      </c>
      <c r="B100" s="17" t="str">
        <f>[1]Hoja1!G95</f>
        <v xml:space="preserve">10-SUB-SEC. DE GEST. Y ASIST. TEC. MNCPL                                        </v>
      </c>
      <c r="C100" s="147" t="str">
        <f>[1]Hoja1!A95</f>
        <v>YLDA MILAGROS FELIZ</v>
      </c>
      <c r="D100" s="147" t="str">
        <f>[1]Hoja1!H95</f>
        <v xml:space="preserve">ANALISTA GESTION TECNICA MNCPL          </v>
      </c>
      <c r="E100" s="147" t="s">
        <v>1823</v>
      </c>
      <c r="F100" s="18" t="str">
        <f>[1]Hoja1!AP95</f>
        <v xml:space="preserve">Femenino  </v>
      </c>
      <c r="G100" s="41">
        <f>[1]Hoja1!L95</f>
        <v>50000</v>
      </c>
      <c r="H100" s="41">
        <f>[1]Hoja1!W95</f>
        <v>1854</v>
      </c>
      <c r="I100" s="41">
        <f>[1]Hoja1!X95</f>
        <v>1435</v>
      </c>
      <c r="J100" s="41">
        <f>[1]Hoja1!Y95</f>
        <v>1520</v>
      </c>
      <c r="K100" s="41">
        <f>[1]Hoja1!Z95</f>
        <v>0</v>
      </c>
      <c r="L100" s="41">
        <f>[1]Hoja1!AA95</f>
        <v>1947.6</v>
      </c>
      <c r="M100" s="41">
        <f>[1]Hoja1!AB95</f>
        <v>2000</v>
      </c>
      <c r="N100" s="41">
        <f>Hoja1!AE95</f>
        <v>6934.74</v>
      </c>
      <c r="O100" s="41">
        <f>Hoja1!AG95</f>
        <v>25</v>
      </c>
      <c r="P100" s="41">
        <f>[1]Hoja1!AT95</f>
        <v>0</v>
      </c>
      <c r="Q100" s="41">
        <f>[1]Hoja1!AM95</f>
        <v>8781.6</v>
      </c>
      <c r="R100" s="41">
        <f>[1]Hoja1!AN95</f>
        <v>41218.400000000001</v>
      </c>
    </row>
    <row r="101" spans="1:18" s="19" customFormat="1" ht="18" customHeight="1">
      <c r="A101" s="16">
        <v>95</v>
      </c>
      <c r="B101" s="17" t="str">
        <f>[1]Hoja1!G96</f>
        <v xml:space="preserve">10.1-OBSERVATORIO MUNICIPAL                                                     </v>
      </c>
      <c r="C101" s="147" t="str">
        <f>[1]Hoja1!A96</f>
        <v>CESAR BIENVENIDO PEREZ NUÑEZ</v>
      </c>
      <c r="D101" s="147" t="str">
        <f>[1]Hoja1!H96</f>
        <v xml:space="preserve">ENCARGADO(A)                            </v>
      </c>
      <c r="E101" s="147" t="s">
        <v>1823</v>
      </c>
      <c r="F101" s="18" t="str">
        <f>[1]Hoja1!AP96</f>
        <v xml:space="preserve">Masculino </v>
      </c>
      <c r="G101" s="41">
        <f>[1]Hoja1!L96</f>
        <v>100000</v>
      </c>
      <c r="H101" s="41">
        <f>[1]Hoja1!W96</f>
        <v>12105.44</v>
      </c>
      <c r="I101" s="41">
        <f>[1]Hoja1!X96</f>
        <v>2870</v>
      </c>
      <c r="J101" s="41">
        <f>[1]Hoja1!Y96</f>
        <v>3040</v>
      </c>
      <c r="K101" s="41">
        <f>[1]Hoja1!Z96</f>
        <v>0</v>
      </c>
      <c r="L101" s="41">
        <f>[1]Hoja1!AA96</f>
        <v>0</v>
      </c>
      <c r="M101" s="41">
        <f>[1]Hoja1!AB96</f>
        <v>0</v>
      </c>
      <c r="N101" s="41">
        <f>Hoja1!AE96</f>
        <v>0</v>
      </c>
      <c r="O101" s="41">
        <f>Hoja1!AG96</f>
        <v>25</v>
      </c>
      <c r="P101" s="41">
        <f>[1]Hoja1!AT96</f>
        <v>200</v>
      </c>
      <c r="Q101" s="41">
        <f>[1]Hoja1!AM96</f>
        <v>25175.18</v>
      </c>
      <c r="R101" s="41">
        <f>[1]Hoja1!AN96</f>
        <v>74824.820000000007</v>
      </c>
    </row>
    <row r="102" spans="1:18" s="19" customFormat="1" ht="18" customHeight="1">
      <c r="A102" s="16">
        <v>96</v>
      </c>
      <c r="B102" s="17" t="str">
        <f>[1]Hoja1!G97</f>
        <v xml:space="preserve">10.1-OBSERVATORIO MUNICIPAL                                                     </v>
      </c>
      <c r="C102" s="147" t="str">
        <f>[1]Hoja1!A97</f>
        <v>CLYSLAIDY PAYAN VICENTE</v>
      </c>
      <c r="D102" s="147" t="str">
        <f>[1]Hoja1!H97</f>
        <v xml:space="preserve">TECNICO ADMINISTRATIVO                  </v>
      </c>
      <c r="E102" s="147" t="s">
        <v>1823</v>
      </c>
      <c r="F102" s="18" t="str">
        <f>[1]Hoja1!AP97</f>
        <v xml:space="preserve">Femenino  </v>
      </c>
      <c r="G102" s="41">
        <f>[1]Hoja1!L97</f>
        <v>30000</v>
      </c>
      <c r="H102" s="41">
        <f>[1]Hoja1!W97</f>
        <v>0</v>
      </c>
      <c r="I102" s="41">
        <f>[1]Hoja1!X97</f>
        <v>861</v>
      </c>
      <c r="J102" s="41">
        <f>[1]Hoja1!Y97</f>
        <v>912</v>
      </c>
      <c r="K102" s="41">
        <f>[1]Hoja1!Z97</f>
        <v>0</v>
      </c>
      <c r="L102" s="41">
        <f>[1]Hoja1!AA97</f>
        <v>0</v>
      </c>
      <c r="M102" s="41">
        <f>[1]Hoja1!AB97</f>
        <v>3584.75</v>
      </c>
      <c r="N102" s="41">
        <f>Hoja1!AE97</f>
        <v>0</v>
      </c>
      <c r="O102" s="41">
        <f>Hoja1!AG97</f>
        <v>25</v>
      </c>
      <c r="P102" s="41">
        <f>[1]Hoja1!AT97</f>
        <v>200</v>
      </c>
      <c r="Q102" s="41">
        <f>[1]Hoja1!AM97</f>
        <v>5582.75</v>
      </c>
      <c r="R102" s="41">
        <f>[1]Hoja1!AN97</f>
        <v>24417.25</v>
      </c>
    </row>
    <row r="103" spans="1:18" s="19" customFormat="1" ht="18" customHeight="1">
      <c r="A103" s="16">
        <v>97</v>
      </c>
      <c r="B103" s="17" t="str">
        <f>[1]Hoja1!G98</f>
        <v xml:space="preserve">10.1-OBSERVATORIO MUNICIPAL                                                     </v>
      </c>
      <c r="C103" s="147" t="str">
        <f>[1]Hoja1!A98</f>
        <v>INOEL OZUNA BASTARDO</v>
      </c>
      <c r="D103" s="147" t="str">
        <f>[1]Hoja1!H98</f>
        <v xml:space="preserve">ANALISTA GESTION TECNICA MNCPL          </v>
      </c>
      <c r="E103" s="147" t="s">
        <v>1823</v>
      </c>
      <c r="F103" s="18" t="str">
        <f>[1]Hoja1!AP98</f>
        <v xml:space="preserve">Masculino </v>
      </c>
      <c r="G103" s="41">
        <f>[1]Hoja1!L98</f>
        <v>65000</v>
      </c>
      <c r="H103" s="41">
        <f>[1]Hoja1!W98</f>
        <v>4427.55</v>
      </c>
      <c r="I103" s="41">
        <f>[1]Hoja1!X98</f>
        <v>1865.5</v>
      </c>
      <c r="J103" s="41">
        <f>[1]Hoja1!Y98</f>
        <v>1976</v>
      </c>
      <c r="K103" s="41">
        <f>[1]Hoja1!Z98</f>
        <v>0</v>
      </c>
      <c r="L103" s="41">
        <f>[1]Hoja1!AA98</f>
        <v>0</v>
      </c>
      <c r="M103" s="41">
        <f>[1]Hoja1!AB98</f>
        <v>3402.83</v>
      </c>
      <c r="N103" s="41">
        <f>Hoja1!AE98</f>
        <v>0</v>
      </c>
      <c r="O103" s="41">
        <f>Hoja1!AG98</f>
        <v>25</v>
      </c>
      <c r="P103" s="41">
        <f>[1]Hoja1!AT98</f>
        <v>100</v>
      </c>
      <c r="Q103" s="41">
        <f>[1]Hoja1!AM98</f>
        <v>11796.88</v>
      </c>
      <c r="R103" s="41">
        <f>[1]Hoja1!AN98</f>
        <v>53203.12</v>
      </c>
    </row>
    <row r="104" spans="1:18" s="19" customFormat="1" ht="18" customHeight="1">
      <c r="A104" s="20">
        <v>98</v>
      </c>
      <c r="B104" s="17" t="str">
        <f>[1]Hoja1!G99</f>
        <v xml:space="preserve">10.1-OBSERVATORIO MUNICIPAL                                                     </v>
      </c>
      <c r="C104" s="147" t="str">
        <f>[1]Hoja1!A99</f>
        <v>SANDRA DANIELA DE LA ROSA PRANDY</v>
      </c>
      <c r="D104" s="147" t="str">
        <f>[1]Hoja1!H99</f>
        <v xml:space="preserve">ANALISTA GESTION TECNICA MNCPL          </v>
      </c>
      <c r="E104" s="147" t="s">
        <v>1823</v>
      </c>
      <c r="F104" s="18" t="str">
        <f>[1]Hoja1!AP99</f>
        <v xml:space="preserve">Femenino  </v>
      </c>
      <c r="G104" s="41">
        <f>[1]Hoja1!L99</f>
        <v>65000</v>
      </c>
      <c r="H104" s="41">
        <f>[1]Hoja1!W99</f>
        <v>4043.59</v>
      </c>
      <c r="I104" s="41">
        <f>[1]Hoja1!X99</f>
        <v>1865.5</v>
      </c>
      <c r="J104" s="41">
        <f>[1]Hoja1!Y99</f>
        <v>1976</v>
      </c>
      <c r="K104" s="41">
        <f>[1]Hoja1!Z99</f>
        <v>1919.78</v>
      </c>
      <c r="L104" s="41">
        <f>[1]Hoja1!AA99</f>
        <v>0</v>
      </c>
      <c r="M104" s="41">
        <f>[1]Hoja1!AB99</f>
        <v>0</v>
      </c>
      <c r="N104" s="41">
        <f>Hoja1!AE99</f>
        <v>0</v>
      </c>
      <c r="O104" s="41">
        <f>Hoja1!AG99</f>
        <v>25</v>
      </c>
      <c r="P104" s="41">
        <f>[1]Hoja1!AT99</f>
        <v>100</v>
      </c>
      <c r="Q104" s="41">
        <f>[1]Hoja1!AM99</f>
        <v>9929.8700000000008</v>
      </c>
      <c r="R104" s="41">
        <f>[1]Hoja1!AN99</f>
        <v>55070.13</v>
      </c>
    </row>
    <row r="105" spans="1:18" s="19" customFormat="1" ht="18" customHeight="1">
      <c r="A105" s="16">
        <v>99</v>
      </c>
      <c r="B105" s="17" t="str">
        <f>[1]Hoja1!G100</f>
        <v xml:space="preserve">10.1-OBSERVATORIO MUNICIPAL                                                     </v>
      </c>
      <c r="C105" s="147" t="str">
        <f>[1]Hoja1!A100</f>
        <v>VICTOR MANUEL ESTEBAN INOA OLIVO</v>
      </c>
      <c r="D105" s="147" t="str">
        <f>[1]Hoja1!H100</f>
        <v xml:space="preserve">DESARROLLADOR WEB                       </v>
      </c>
      <c r="E105" s="147" t="s">
        <v>1823</v>
      </c>
      <c r="F105" s="18" t="str">
        <f>[1]Hoja1!AP100</f>
        <v xml:space="preserve">Masculino </v>
      </c>
      <c r="G105" s="41">
        <f>[1]Hoja1!L100</f>
        <v>50000</v>
      </c>
      <c r="H105" s="41">
        <f>[1]Hoja1!W100</f>
        <v>1854</v>
      </c>
      <c r="I105" s="41">
        <f>[1]Hoja1!X100</f>
        <v>1435</v>
      </c>
      <c r="J105" s="41">
        <f>[1]Hoja1!Y100</f>
        <v>1520</v>
      </c>
      <c r="K105" s="41">
        <f>[1]Hoja1!Z100</f>
        <v>0</v>
      </c>
      <c r="L105" s="41">
        <f>[1]Hoja1!AA100</f>
        <v>0</v>
      </c>
      <c r="M105" s="41">
        <f>[1]Hoja1!AB100</f>
        <v>9604.7099999999991</v>
      </c>
      <c r="N105" s="41">
        <f>Hoja1!AE100</f>
        <v>0</v>
      </c>
      <c r="O105" s="41">
        <f>Hoja1!AG100</f>
        <v>25</v>
      </c>
      <c r="P105" s="41">
        <f>[1]Hoja1!AT100</f>
        <v>100</v>
      </c>
      <c r="Q105" s="41">
        <f>[1]Hoja1!AM100</f>
        <v>14538.71</v>
      </c>
      <c r="R105" s="41">
        <f>[1]Hoja1!AN100</f>
        <v>35461.29</v>
      </c>
    </row>
    <row r="106" spans="1:18" s="19" customFormat="1" ht="18" customHeight="1">
      <c r="A106" s="16">
        <v>100</v>
      </c>
      <c r="B106" s="17" t="str">
        <f>[1]Hoja1!G101</f>
        <v xml:space="preserve">10.1.1-SECCION DE ESTADISTICA                                                   </v>
      </c>
      <c r="C106" s="147" t="str">
        <f>[1]Hoja1!A101</f>
        <v xml:space="preserve"> JOSE ANTONIO CRISTO NOVA</v>
      </c>
      <c r="D106" s="147" t="str">
        <f>[1]Hoja1!H101</f>
        <v xml:space="preserve">ENCARGADO(A)                            </v>
      </c>
      <c r="E106" s="147" t="s">
        <v>1823</v>
      </c>
      <c r="F106" s="18" t="str">
        <f>[1]Hoja1!AP101</f>
        <v xml:space="preserve">Masculino </v>
      </c>
      <c r="G106" s="41">
        <f>[1]Hoja1!L101</f>
        <v>56000</v>
      </c>
      <c r="H106" s="41">
        <f>[1]Hoja1!W101</f>
        <v>2733.93</v>
      </c>
      <c r="I106" s="41">
        <f>[1]Hoja1!X101</f>
        <v>1607.2</v>
      </c>
      <c r="J106" s="41">
        <f>[1]Hoja1!Y101</f>
        <v>1702.4</v>
      </c>
      <c r="K106" s="41">
        <f>[1]Hoja1!Z101</f>
        <v>0</v>
      </c>
      <c r="L106" s="41">
        <f>[1]Hoja1!AA101</f>
        <v>1349.63</v>
      </c>
      <c r="M106" s="41">
        <f>[1]Hoja1!AB101</f>
        <v>6486.01</v>
      </c>
      <c r="N106" s="41">
        <f>Hoja1!AE101</f>
        <v>0</v>
      </c>
      <c r="O106" s="41">
        <f>Hoja1!AG101</f>
        <v>25</v>
      </c>
      <c r="P106" s="41">
        <f>[1]Hoja1!AT101</f>
        <v>400</v>
      </c>
      <c r="Q106" s="41">
        <f>[1]Hoja1!AM101</f>
        <v>14304.17</v>
      </c>
      <c r="R106" s="41">
        <f>[1]Hoja1!AN101</f>
        <v>41695.83</v>
      </c>
    </row>
    <row r="107" spans="1:18" s="19" customFormat="1" ht="18" customHeight="1">
      <c r="A107" s="16">
        <v>101</v>
      </c>
      <c r="B107" s="17" t="str">
        <f>[1]Hoja1!G102</f>
        <v xml:space="preserve">10.2-DPTO. DE ENLACE CON LOS AYTOS                                              </v>
      </c>
      <c r="C107" s="147" t="str">
        <f>[1]Hoja1!A102</f>
        <v xml:space="preserve"> RAFAEL ANTONIO CLASE SANCHEZ</v>
      </c>
      <c r="D107" s="147" t="str">
        <f>[1]Hoja1!H102</f>
        <v xml:space="preserve">ENCARGADO(A)                            </v>
      </c>
      <c r="E107" s="147" t="s">
        <v>1823</v>
      </c>
      <c r="F107" s="18" t="str">
        <f>[1]Hoja1!AP102</f>
        <v xml:space="preserve">Masculino </v>
      </c>
      <c r="G107" s="41">
        <f>[1]Hoja1!L102</f>
        <v>190000</v>
      </c>
      <c r="H107" s="41">
        <f>[1]Hoja1!W102</f>
        <v>32315.8</v>
      </c>
      <c r="I107" s="41">
        <f>[1]Hoja1!X102</f>
        <v>5453</v>
      </c>
      <c r="J107" s="41">
        <f>[1]Hoja1!Y102</f>
        <v>5776</v>
      </c>
      <c r="K107" s="41">
        <f>[1]Hoja1!Z102</f>
        <v>3839.56</v>
      </c>
      <c r="L107" s="41">
        <f>[1]Hoja1!AA102</f>
        <v>0</v>
      </c>
      <c r="M107" s="41">
        <f>[1]Hoja1!AB102</f>
        <v>5000</v>
      </c>
      <c r="N107" s="41">
        <f>Hoja1!AE102</f>
        <v>0</v>
      </c>
      <c r="O107" s="41">
        <f>Hoja1!AG102</f>
        <v>25</v>
      </c>
      <c r="P107" s="41">
        <f>[1]Hoja1!AT102</f>
        <v>0</v>
      </c>
      <c r="Q107" s="41">
        <f>[1]Hoja1!AM102</f>
        <v>52409.36</v>
      </c>
      <c r="R107" s="41">
        <f>[1]Hoja1!AN102</f>
        <v>137590.64000000001</v>
      </c>
    </row>
    <row r="108" spans="1:18" s="19" customFormat="1" ht="18" customHeight="1">
      <c r="A108" s="20">
        <v>102</v>
      </c>
      <c r="B108" s="17" t="str">
        <f>[1]Hoja1!G103</f>
        <v xml:space="preserve">10.2-DPTO. DE ENLACE CON LOS AYTOS                                              </v>
      </c>
      <c r="C108" s="147" t="str">
        <f>[1]Hoja1!A103</f>
        <v>ALBERICO PEÑA POLANCO</v>
      </c>
      <c r="D108" s="147" t="str">
        <f>[1]Hoja1!H103</f>
        <v xml:space="preserve">ENLACE MNCPL.-SANTIAGO OESTE            </v>
      </c>
      <c r="E108" s="147" t="s">
        <v>1823</v>
      </c>
      <c r="F108" s="18" t="str">
        <f>[1]Hoja1!AP103</f>
        <v xml:space="preserve">Masculino </v>
      </c>
      <c r="G108" s="41">
        <f>[1]Hoja1!L103</f>
        <v>25000</v>
      </c>
      <c r="H108" s="41">
        <f>[1]Hoja1!W103</f>
        <v>0</v>
      </c>
      <c r="I108" s="41">
        <f>[1]Hoja1!X103</f>
        <v>717.5</v>
      </c>
      <c r="J108" s="41">
        <f>[1]Hoja1!Y103</f>
        <v>760</v>
      </c>
      <c r="K108" s="41">
        <f>[1]Hoja1!Z103</f>
        <v>0</v>
      </c>
      <c r="L108" s="41">
        <f>[1]Hoja1!AA103</f>
        <v>0</v>
      </c>
      <c r="M108" s="41">
        <f>[1]Hoja1!AB103</f>
        <v>0</v>
      </c>
      <c r="N108" s="41">
        <f>Hoja1!AE103</f>
        <v>0</v>
      </c>
      <c r="O108" s="41">
        <f>Hoja1!AG103</f>
        <v>25</v>
      </c>
      <c r="P108" s="41">
        <f>[1]Hoja1!AT103</f>
        <v>0</v>
      </c>
      <c r="Q108" s="41">
        <f>[1]Hoja1!AM103</f>
        <v>1502.5</v>
      </c>
      <c r="R108" s="41">
        <f>[1]Hoja1!AN103</f>
        <v>23497.5</v>
      </c>
    </row>
    <row r="109" spans="1:18" s="19" customFormat="1" ht="18" customHeight="1">
      <c r="A109" s="16">
        <v>103</v>
      </c>
      <c r="B109" s="17" t="str">
        <f>[1]Hoja1!G104</f>
        <v xml:space="preserve">10.2-DPTO. DE ENLACE CON LOS AYTOS                                              </v>
      </c>
      <c r="C109" s="147" t="str">
        <f>[1]Hoja1!A104</f>
        <v>ALTAGRACIA TEJEDA MARTINEZ</v>
      </c>
      <c r="D109" s="147" t="str">
        <f>[1]Hoja1!H104</f>
        <v xml:space="preserve">ENLACE MNCPL.-PUERTO PLATA              </v>
      </c>
      <c r="E109" s="147" t="s">
        <v>1823</v>
      </c>
      <c r="F109" s="18" t="str">
        <f>[1]Hoja1!AP104</f>
        <v xml:space="preserve">Femenino  </v>
      </c>
      <c r="G109" s="41">
        <f>[1]Hoja1!L104</f>
        <v>30000</v>
      </c>
      <c r="H109" s="41">
        <f>[1]Hoja1!W104</f>
        <v>0</v>
      </c>
      <c r="I109" s="41">
        <f>[1]Hoja1!X104</f>
        <v>861</v>
      </c>
      <c r="J109" s="41">
        <f>[1]Hoja1!Y104</f>
        <v>912</v>
      </c>
      <c r="K109" s="41">
        <f>[1]Hoja1!Z104</f>
        <v>0</v>
      </c>
      <c r="L109" s="41">
        <f>[1]Hoja1!AA104</f>
        <v>0</v>
      </c>
      <c r="M109" s="41">
        <f>[1]Hoja1!AB104</f>
        <v>0</v>
      </c>
      <c r="N109" s="41">
        <f>Hoja1!AE104</f>
        <v>0</v>
      </c>
      <c r="O109" s="41">
        <f>Hoja1!AG104</f>
        <v>25</v>
      </c>
      <c r="P109" s="41">
        <f>[1]Hoja1!AT104</f>
        <v>0</v>
      </c>
      <c r="Q109" s="41">
        <f>[1]Hoja1!AM104</f>
        <v>1798</v>
      </c>
      <c r="R109" s="41">
        <f>[1]Hoja1!AN104</f>
        <v>28202</v>
      </c>
    </row>
    <row r="110" spans="1:18" s="19" customFormat="1" ht="18" customHeight="1">
      <c r="A110" s="16">
        <v>104</v>
      </c>
      <c r="B110" s="17" t="str">
        <f>[1]Hoja1!G105</f>
        <v xml:space="preserve">10.2-DPTO. DE ENLACE CON LOS AYTOS                                              </v>
      </c>
      <c r="C110" s="147" t="str">
        <f>[1]Hoja1!A105</f>
        <v>ANGEL ANTONIO COATS LUCAS</v>
      </c>
      <c r="D110" s="147" t="str">
        <f>[1]Hoja1!H105</f>
        <v xml:space="preserve">ASISTENTE                               </v>
      </c>
      <c r="E110" s="147" t="s">
        <v>1823</v>
      </c>
      <c r="F110" s="18" t="str">
        <f>[1]Hoja1!AP105</f>
        <v xml:space="preserve">Masculino </v>
      </c>
      <c r="G110" s="41">
        <f>[1]Hoja1!L105</f>
        <v>50000</v>
      </c>
      <c r="H110" s="41">
        <f>[1]Hoja1!W105</f>
        <v>1854</v>
      </c>
      <c r="I110" s="41">
        <f>[1]Hoja1!X105</f>
        <v>1435</v>
      </c>
      <c r="J110" s="41">
        <f>[1]Hoja1!Y105</f>
        <v>1520</v>
      </c>
      <c r="K110" s="41">
        <f>[1]Hoja1!Z105</f>
        <v>0</v>
      </c>
      <c r="L110" s="41">
        <f>[1]Hoja1!AA105</f>
        <v>0</v>
      </c>
      <c r="M110" s="41">
        <f>[1]Hoja1!AB105</f>
        <v>0</v>
      </c>
      <c r="N110" s="41">
        <f>Hoja1!AE105</f>
        <v>0</v>
      </c>
      <c r="O110" s="41">
        <f>Hoja1!AG105</f>
        <v>25</v>
      </c>
      <c r="P110" s="41">
        <f>[1]Hoja1!AT105</f>
        <v>0</v>
      </c>
      <c r="Q110" s="41">
        <f>[1]Hoja1!AM105</f>
        <v>4834</v>
      </c>
      <c r="R110" s="41">
        <f>[1]Hoja1!AN105</f>
        <v>45166</v>
      </c>
    </row>
    <row r="111" spans="1:18" s="19" customFormat="1" ht="18" customHeight="1">
      <c r="A111" s="16">
        <v>105</v>
      </c>
      <c r="B111" s="17" t="str">
        <f>[1]Hoja1!G106</f>
        <v xml:space="preserve">10.2-DPTO. DE ENLACE CON LOS AYTOS                                              </v>
      </c>
      <c r="C111" s="147" t="str">
        <f>[1]Hoja1!A106</f>
        <v>ANGEL JOSE BATISTA DIAZ</v>
      </c>
      <c r="D111" s="147" t="str">
        <f>[1]Hoja1!H106</f>
        <v xml:space="preserve">ENL.MNCPL-SAN IGNACIO DE SABANETA       </v>
      </c>
      <c r="E111" s="147" t="s">
        <v>1823</v>
      </c>
      <c r="F111" s="18" t="str">
        <f>[1]Hoja1!AP106</f>
        <v xml:space="preserve">Masculino </v>
      </c>
      <c r="G111" s="41">
        <f>[1]Hoja1!L106</f>
        <v>26000</v>
      </c>
      <c r="H111" s="41">
        <f>[1]Hoja1!W106</f>
        <v>0</v>
      </c>
      <c r="I111" s="41">
        <f>[1]Hoja1!X106</f>
        <v>746.2</v>
      </c>
      <c r="J111" s="41">
        <f>[1]Hoja1!Y106</f>
        <v>790.4</v>
      </c>
      <c r="K111" s="41">
        <f>[1]Hoja1!Z106</f>
        <v>0</v>
      </c>
      <c r="L111" s="41">
        <f>[1]Hoja1!AA106</f>
        <v>0</v>
      </c>
      <c r="M111" s="41">
        <f>[1]Hoja1!AB106</f>
        <v>0</v>
      </c>
      <c r="N111" s="41">
        <f>Hoja1!AE106</f>
        <v>0</v>
      </c>
      <c r="O111" s="41">
        <f>Hoja1!AG106</f>
        <v>25</v>
      </c>
      <c r="P111" s="41">
        <f>[1]Hoja1!AT106</f>
        <v>0</v>
      </c>
      <c r="Q111" s="41">
        <f>[1]Hoja1!AM106</f>
        <v>1561.6</v>
      </c>
      <c r="R111" s="41">
        <f>[1]Hoja1!AN106</f>
        <v>24438.400000000001</v>
      </c>
    </row>
    <row r="112" spans="1:18" s="19" customFormat="1" ht="18" customHeight="1">
      <c r="A112" s="20">
        <v>106</v>
      </c>
      <c r="B112" s="17" t="str">
        <f>[1]Hoja1!G107</f>
        <v xml:space="preserve">10.2-DPTO. DE ENLACE CON LOS AYTOS                                              </v>
      </c>
      <c r="C112" s="147" t="str">
        <f>[1]Hoja1!A107</f>
        <v>ANYELA YASKIN GUTIERREZ FLORES</v>
      </c>
      <c r="D112" s="147" t="str">
        <f>[1]Hoja1!H107</f>
        <v xml:space="preserve">ENLACE MNCPL.-MONTE PLATA               </v>
      </c>
      <c r="E112" s="147" t="s">
        <v>1823</v>
      </c>
      <c r="F112" s="18" t="str">
        <f>[1]Hoja1!AP107</f>
        <v xml:space="preserve">Femenino  </v>
      </c>
      <c r="G112" s="41">
        <f>[1]Hoja1!L107</f>
        <v>30000</v>
      </c>
      <c r="H112" s="41">
        <f>[1]Hoja1!W107</f>
        <v>0</v>
      </c>
      <c r="I112" s="41">
        <f>[1]Hoja1!X107</f>
        <v>861</v>
      </c>
      <c r="J112" s="41">
        <f>[1]Hoja1!Y107</f>
        <v>912</v>
      </c>
      <c r="K112" s="41">
        <f>[1]Hoja1!Z107</f>
        <v>0</v>
      </c>
      <c r="L112" s="41">
        <f>[1]Hoja1!AA107</f>
        <v>0</v>
      </c>
      <c r="M112" s="41">
        <f>[1]Hoja1!AB107</f>
        <v>0</v>
      </c>
      <c r="N112" s="41">
        <f>Hoja1!AE107</f>
        <v>0</v>
      </c>
      <c r="O112" s="41">
        <f>Hoja1!AG107</f>
        <v>25</v>
      </c>
      <c r="P112" s="41">
        <f>[1]Hoja1!AT107</f>
        <v>0</v>
      </c>
      <c r="Q112" s="41">
        <f>[1]Hoja1!AM107</f>
        <v>1798</v>
      </c>
      <c r="R112" s="41">
        <f>[1]Hoja1!AN107</f>
        <v>28202</v>
      </c>
    </row>
    <row r="113" spans="1:18" s="19" customFormat="1" ht="18" customHeight="1">
      <c r="A113" s="16">
        <v>107</v>
      </c>
      <c r="B113" s="17" t="str">
        <f>[1]Hoja1!G108</f>
        <v xml:space="preserve">10.2-DPTO. DE ENLACE CON LOS AYTOS                                              </v>
      </c>
      <c r="C113" s="147" t="str">
        <f>[1]Hoja1!A108</f>
        <v>CARLOS PAREDES MOTA</v>
      </c>
      <c r="D113" s="147" t="str">
        <f>[1]Hoja1!H108</f>
        <v xml:space="preserve">ENLACE MUNICIPAL                        </v>
      </c>
      <c r="E113" s="147" t="s">
        <v>1823</v>
      </c>
      <c r="F113" s="18" t="str">
        <f>[1]Hoja1!AP108</f>
        <v xml:space="preserve">Masculino </v>
      </c>
      <c r="G113" s="41">
        <f>[1]Hoja1!L108</f>
        <v>35000</v>
      </c>
      <c r="H113" s="41">
        <f>[1]Hoja1!W108</f>
        <v>0</v>
      </c>
      <c r="I113" s="41">
        <f>[1]Hoja1!X108</f>
        <v>1004.5</v>
      </c>
      <c r="J113" s="41">
        <f>[1]Hoja1!Y108</f>
        <v>1064</v>
      </c>
      <c r="K113" s="41">
        <f>[1]Hoja1!Z108</f>
        <v>0</v>
      </c>
      <c r="L113" s="41">
        <f>[1]Hoja1!AA108</f>
        <v>0</v>
      </c>
      <c r="M113" s="41">
        <f>[1]Hoja1!AB108</f>
        <v>0</v>
      </c>
      <c r="N113" s="41">
        <f>Hoja1!AE108</f>
        <v>0</v>
      </c>
      <c r="O113" s="41">
        <f>Hoja1!AG108</f>
        <v>25</v>
      </c>
      <c r="P113" s="41">
        <f>[1]Hoja1!AT108</f>
        <v>0</v>
      </c>
      <c r="Q113" s="41">
        <f>[1]Hoja1!AM108</f>
        <v>2093.5</v>
      </c>
      <c r="R113" s="41">
        <f>[1]Hoja1!AN108</f>
        <v>32906.5</v>
      </c>
    </row>
    <row r="114" spans="1:18" s="19" customFormat="1" ht="18" customHeight="1">
      <c r="A114" s="16">
        <v>108</v>
      </c>
      <c r="B114" s="17" t="str">
        <f>[1]Hoja1!G109</f>
        <v xml:space="preserve">10.2-DPTO. DE ENLACE CON LOS AYTOS                                              </v>
      </c>
      <c r="C114" s="147" t="str">
        <f>[1]Hoja1!A109</f>
        <v>CHARLES RAFAEL TAVAREZ ARIAS</v>
      </c>
      <c r="D114" s="147" t="str">
        <f>[1]Hoja1!H109</f>
        <v xml:space="preserve">ENL. DISTRITAL-PEDRO GARCIA SANTIAGO    </v>
      </c>
      <c r="E114" s="147" t="s">
        <v>1823</v>
      </c>
      <c r="F114" s="18" t="str">
        <f>[1]Hoja1!AP109</f>
        <v xml:space="preserve">Masculino </v>
      </c>
      <c r="G114" s="41">
        <f>[1]Hoja1!L109</f>
        <v>35000</v>
      </c>
      <c r="H114" s="41">
        <f>[1]Hoja1!W109</f>
        <v>0</v>
      </c>
      <c r="I114" s="41">
        <f>[1]Hoja1!X109</f>
        <v>1004.5</v>
      </c>
      <c r="J114" s="41">
        <f>[1]Hoja1!Y109</f>
        <v>1064</v>
      </c>
      <c r="K114" s="41">
        <f>[1]Hoja1!Z109</f>
        <v>0</v>
      </c>
      <c r="L114" s="41">
        <f>[1]Hoja1!AA109</f>
        <v>0</v>
      </c>
      <c r="M114" s="41">
        <f>[1]Hoja1!AB109</f>
        <v>0</v>
      </c>
      <c r="N114" s="41">
        <f>Hoja1!AE109</f>
        <v>0</v>
      </c>
      <c r="O114" s="41">
        <f>Hoja1!AG109</f>
        <v>25</v>
      </c>
      <c r="P114" s="41">
        <f>[1]Hoja1!AT109</f>
        <v>0</v>
      </c>
      <c r="Q114" s="41">
        <f>[1]Hoja1!AM109</f>
        <v>2093.5</v>
      </c>
      <c r="R114" s="41">
        <f>[1]Hoja1!AN109</f>
        <v>32906.5</v>
      </c>
    </row>
    <row r="115" spans="1:18" s="19" customFormat="1" ht="18" customHeight="1">
      <c r="A115" s="16">
        <v>109</v>
      </c>
      <c r="B115" s="17" t="str">
        <f>[1]Hoja1!G110</f>
        <v xml:space="preserve">10.2-DPTO. DE ENLACE CON LOS AYTOS                                              </v>
      </c>
      <c r="C115" s="147" t="str">
        <f>[1]Hoja1!A110</f>
        <v>CRISTIAN ALBERTO ROSADO PAULINO</v>
      </c>
      <c r="D115" s="147" t="str">
        <f>[1]Hoja1!H110</f>
        <v xml:space="preserve">ENLACE MUNICIPAL                        </v>
      </c>
      <c r="E115" s="147" t="s">
        <v>1823</v>
      </c>
      <c r="F115" s="18" t="str">
        <f>[1]Hoja1!AP110</f>
        <v xml:space="preserve">Masculino </v>
      </c>
      <c r="G115" s="41">
        <f>[1]Hoja1!L110</f>
        <v>35000</v>
      </c>
      <c r="H115" s="41">
        <f>[1]Hoja1!W110</f>
        <v>0</v>
      </c>
      <c r="I115" s="41">
        <f>[1]Hoja1!X110</f>
        <v>1004.5</v>
      </c>
      <c r="J115" s="41">
        <f>[1]Hoja1!Y110</f>
        <v>1064</v>
      </c>
      <c r="K115" s="41">
        <f>[1]Hoja1!Z110</f>
        <v>0</v>
      </c>
      <c r="L115" s="41">
        <f>[1]Hoja1!AA110</f>
        <v>0</v>
      </c>
      <c r="M115" s="41">
        <f>[1]Hoja1!AB110</f>
        <v>0</v>
      </c>
      <c r="N115" s="41">
        <f>Hoja1!AE110</f>
        <v>0</v>
      </c>
      <c r="O115" s="41">
        <f>Hoja1!AG110</f>
        <v>25</v>
      </c>
      <c r="P115" s="41">
        <f>[1]Hoja1!AT110</f>
        <v>0</v>
      </c>
      <c r="Q115" s="41">
        <f>[1]Hoja1!AM110</f>
        <v>2093.5</v>
      </c>
      <c r="R115" s="41">
        <f>[1]Hoja1!AN110</f>
        <v>32906.5</v>
      </c>
    </row>
    <row r="116" spans="1:18" s="19" customFormat="1" ht="18" customHeight="1">
      <c r="A116" s="20">
        <v>110</v>
      </c>
      <c r="B116" s="17" t="str">
        <f>[1]Hoja1!G111</f>
        <v xml:space="preserve">10.2-DPTO. DE ENLACE CON LOS AYTOS                                              </v>
      </c>
      <c r="C116" s="147" t="str">
        <f>[1]Hoja1!A111</f>
        <v>CRISTY PATRICIA CRESPO POU</v>
      </c>
      <c r="D116" s="147" t="str">
        <f>[1]Hoja1!H111</f>
        <v xml:space="preserve">TECNICO ADMINISTRATIVO                  </v>
      </c>
      <c r="E116" s="147" t="s">
        <v>1823</v>
      </c>
      <c r="F116" s="18" t="str">
        <f>[1]Hoja1!AP111</f>
        <v xml:space="preserve">Femenino  </v>
      </c>
      <c r="G116" s="41">
        <f>[1]Hoja1!L111</f>
        <v>45000</v>
      </c>
      <c r="H116" s="41">
        <f>[1]Hoja1!W111</f>
        <v>1148.33</v>
      </c>
      <c r="I116" s="41">
        <f>[1]Hoja1!X111</f>
        <v>1291.5</v>
      </c>
      <c r="J116" s="41">
        <f>[1]Hoja1!Y111</f>
        <v>1368</v>
      </c>
      <c r="K116" s="41">
        <f>[1]Hoja1!Z111</f>
        <v>0</v>
      </c>
      <c r="L116" s="41">
        <f>[1]Hoja1!AA111</f>
        <v>0</v>
      </c>
      <c r="M116" s="41">
        <f>[1]Hoja1!AB111</f>
        <v>3308.72</v>
      </c>
      <c r="N116" s="41">
        <f>Hoja1!AE111</f>
        <v>0</v>
      </c>
      <c r="O116" s="41">
        <f>Hoja1!AG111</f>
        <v>25</v>
      </c>
      <c r="P116" s="41">
        <f>[1]Hoja1!AT111</f>
        <v>0</v>
      </c>
      <c r="Q116" s="41">
        <f>[1]Hoja1!AM111</f>
        <v>7141.55</v>
      </c>
      <c r="R116" s="41">
        <f>[1]Hoja1!AN111</f>
        <v>37858.449999999997</v>
      </c>
    </row>
    <row r="117" spans="1:18" s="19" customFormat="1" ht="18" customHeight="1">
      <c r="A117" s="16">
        <v>111</v>
      </c>
      <c r="B117" s="17" t="str">
        <f>[1]Hoja1!G112</f>
        <v xml:space="preserve">10.2-DPTO. DE ENLACE CON LOS AYTOS                                              </v>
      </c>
      <c r="C117" s="147" t="str">
        <f>[1]Hoja1!A112</f>
        <v>ESTEBAN DE JESUS ALVAREZ ALVAREZ</v>
      </c>
      <c r="D117" s="147" t="str">
        <f>[1]Hoja1!H112</f>
        <v xml:space="preserve">ENLACE-REGIONAL CIBAO NORTE             </v>
      </c>
      <c r="E117" s="147" t="s">
        <v>1823</v>
      </c>
      <c r="F117" s="18" t="str">
        <f>[1]Hoja1!AP112</f>
        <v xml:space="preserve">Masculino </v>
      </c>
      <c r="G117" s="41">
        <f>[1]Hoja1!L112</f>
        <v>50000</v>
      </c>
      <c r="H117" s="41">
        <f>[1]Hoja1!W112</f>
        <v>1854</v>
      </c>
      <c r="I117" s="41">
        <f>[1]Hoja1!X112</f>
        <v>1435</v>
      </c>
      <c r="J117" s="41">
        <f>[1]Hoja1!Y112</f>
        <v>1520</v>
      </c>
      <c r="K117" s="41">
        <f>[1]Hoja1!Z112</f>
        <v>0</v>
      </c>
      <c r="L117" s="41">
        <f>[1]Hoja1!AA112</f>
        <v>0</v>
      </c>
      <c r="M117" s="41">
        <f>[1]Hoja1!AB112</f>
        <v>0</v>
      </c>
      <c r="N117" s="41">
        <f>Hoja1!AE112</f>
        <v>0</v>
      </c>
      <c r="O117" s="41">
        <f>Hoja1!AG112</f>
        <v>25</v>
      </c>
      <c r="P117" s="41">
        <f>[1]Hoja1!AT112</f>
        <v>0</v>
      </c>
      <c r="Q117" s="41">
        <f>[1]Hoja1!AM112</f>
        <v>4834</v>
      </c>
      <c r="R117" s="41">
        <f>[1]Hoja1!AN112</f>
        <v>45166</v>
      </c>
    </row>
    <row r="118" spans="1:18" s="19" customFormat="1" ht="18" customHeight="1">
      <c r="A118" s="16">
        <v>112</v>
      </c>
      <c r="B118" s="17" t="str">
        <f>[1]Hoja1!G113</f>
        <v xml:space="preserve">10.2-DPTO. DE ENLACE CON LOS AYTOS                                              </v>
      </c>
      <c r="C118" s="147" t="str">
        <f>[1]Hoja1!A113</f>
        <v>EUSTACIO PEREZ</v>
      </c>
      <c r="D118" s="147" t="str">
        <f>[1]Hoja1!H113</f>
        <v xml:space="preserve">ENL. MNCPL- LA ROMANA                   </v>
      </c>
      <c r="E118" s="147" t="s">
        <v>1823</v>
      </c>
      <c r="F118" s="18" t="str">
        <f>[1]Hoja1!AP113</f>
        <v xml:space="preserve">Masculino </v>
      </c>
      <c r="G118" s="41">
        <f>[1]Hoja1!L113</f>
        <v>15000</v>
      </c>
      <c r="H118" s="41">
        <f>[1]Hoja1!W113</f>
        <v>0</v>
      </c>
      <c r="I118" s="41">
        <f>[1]Hoja1!X113</f>
        <v>430.5</v>
      </c>
      <c r="J118" s="41">
        <f>[1]Hoja1!Y113</f>
        <v>456</v>
      </c>
      <c r="K118" s="41">
        <f>[1]Hoja1!Z113</f>
        <v>0</v>
      </c>
      <c r="L118" s="41">
        <f>[1]Hoja1!AA113</f>
        <v>0</v>
      </c>
      <c r="M118" s="41">
        <f>[1]Hoja1!AB113</f>
        <v>0</v>
      </c>
      <c r="N118" s="41">
        <f>Hoja1!AE113</f>
        <v>0</v>
      </c>
      <c r="O118" s="41">
        <f>Hoja1!AG113</f>
        <v>25</v>
      </c>
      <c r="P118" s="41">
        <f>[1]Hoja1!AT113</f>
        <v>0</v>
      </c>
      <c r="Q118" s="41">
        <f>[1]Hoja1!AM113</f>
        <v>911.5</v>
      </c>
      <c r="R118" s="41">
        <f>[1]Hoja1!AN113</f>
        <v>14088.5</v>
      </c>
    </row>
    <row r="119" spans="1:18" s="19" customFormat="1" ht="18" customHeight="1">
      <c r="A119" s="16">
        <v>113</v>
      </c>
      <c r="B119" s="17" t="str">
        <f>[1]Hoja1!G114</f>
        <v xml:space="preserve">10.2-DPTO. DE ENLACE CON LOS AYTOS                                              </v>
      </c>
      <c r="C119" s="147" t="str">
        <f>[1]Hoja1!A114</f>
        <v>EUTASIO FERNANDEZ LUCIANO</v>
      </c>
      <c r="D119" s="147" t="str">
        <f>[1]Hoja1!H114</f>
        <v xml:space="preserve">ENL. DISTRITAL- CAPOTILLO               </v>
      </c>
      <c r="E119" s="147" t="s">
        <v>1823</v>
      </c>
      <c r="F119" s="18" t="str">
        <f>[1]Hoja1!AP114</f>
        <v xml:space="preserve">Masculino </v>
      </c>
      <c r="G119" s="41">
        <f>[1]Hoja1!L114</f>
        <v>15000</v>
      </c>
      <c r="H119" s="41">
        <f>[1]Hoja1!W114</f>
        <v>0</v>
      </c>
      <c r="I119" s="41">
        <f>[1]Hoja1!X114</f>
        <v>430.5</v>
      </c>
      <c r="J119" s="41">
        <f>[1]Hoja1!Y114</f>
        <v>456</v>
      </c>
      <c r="K119" s="41">
        <f>[1]Hoja1!Z114</f>
        <v>0</v>
      </c>
      <c r="L119" s="41">
        <f>[1]Hoja1!AA114</f>
        <v>0</v>
      </c>
      <c r="M119" s="41">
        <f>[1]Hoja1!AB114</f>
        <v>0</v>
      </c>
      <c r="N119" s="41">
        <f>Hoja1!AE114</f>
        <v>0</v>
      </c>
      <c r="O119" s="41">
        <f>Hoja1!AG114</f>
        <v>25</v>
      </c>
      <c r="P119" s="41">
        <f>[1]Hoja1!AT114</f>
        <v>0</v>
      </c>
      <c r="Q119" s="41">
        <f>[1]Hoja1!AM114</f>
        <v>911.5</v>
      </c>
      <c r="R119" s="41">
        <f>[1]Hoja1!AN114</f>
        <v>14088.5</v>
      </c>
    </row>
    <row r="120" spans="1:18" s="19" customFormat="1" ht="18" customHeight="1">
      <c r="A120" s="20">
        <v>114</v>
      </c>
      <c r="B120" s="17" t="str">
        <f>[1]Hoja1!G115</f>
        <v xml:space="preserve">10.2-DPTO. DE ENLACE CON LOS AYTOS                                              </v>
      </c>
      <c r="C120" s="147" t="str">
        <f>[1]Hoja1!A115</f>
        <v>FAUSTO JIMENEZ MENDOZA</v>
      </c>
      <c r="D120" s="147" t="str">
        <f>[1]Hoja1!H115</f>
        <v xml:space="preserve">ENL. MNCPL-YAMASA                       </v>
      </c>
      <c r="E120" s="147" t="s">
        <v>1823</v>
      </c>
      <c r="F120" s="18" t="str">
        <f>[1]Hoja1!AP115</f>
        <v xml:space="preserve">Masculino </v>
      </c>
      <c r="G120" s="41">
        <f>[1]Hoja1!L115</f>
        <v>20000</v>
      </c>
      <c r="H120" s="41">
        <f>[1]Hoja1!W115</f>
        <v>0</v>
      </c>
      <c r="I120" s="41">
        <f>[1]Hoja1!X115</f>
        <v>574</v>
      </c>
      <c r="J120" s="41">
        <f>[1]Hoja1!Y115</f>
        <v>608</v>
      </c>
      <c r="K120" s="41">
        <f>[1]Hoja1!Z115</f>
        <v>0</v>
      </c>
      <c r="L120" s="41">
        <f>[1]Hoja1!AA115</f>
        <v>0</v>
      </c>
      <c r="M120" s="41">
        <f>[1]Hoja1!AB115</f>
        <v>0</v>
      </c>
      <c r="N120" s="41">
        <f>Hoja1!AE115</f>
        <v>0</v>
      </c>
      <c r="O120" s="41">
        <f>Hoja1!AG115</f>
        <v>25</v>
      </c>
      <c r="P120" s="41">
        <f>[1]Hoja1!AT115</f>
        <v>0</v>
      </c>
      <c r="Q120" s="41">
        <f>[1]Hoja1!AM115</f>
        <v>1207</v>
      </c>
      <c r="R120" s="41">
        <f>[1]Hoja1!AN115</f>
        <v>18793</v>
      </c>
    </row>
    <row r="121" spans="1:18" s="19" customFormat="1" ht="18" customHeight="1">
      <c r="A121" s="16">
        <v>115</v>
      </c>
      <c r="B121" s="17" t="str">
        <f>[1]Hoja1!G116</f>
        <v xml:space="preserve">10.2-DPTO. DE ENLACE CON LOS AYTOS                                              </v>
      </c>
      <c r="C121" s="147" t="str">
        <f>[1]Hoja1!A116</f>
        <v>FELIX CORNIEL LOPEZ</v>
      </c>
      <c r="D121" s="147" t="str">
        <f>[1]Hoja1!H116</f>
        <v xml:space="preserve">ENL. DISTRITAL-EL MAIZAL                </v>
      </c>
      <c r="E121" s="147" t="s">
        <v>1823</v>
      </c>
      <c r="F121" s="18" t="str">
        <f>[1]Hoja1!AP116</f>
        <v xml:space="preserve">Masculino </v>
      </c>
      <c r="G121" s="41">
        <f>[1]Hoja1!L116</f>
        <v>15000</v>
      </c>
      <c r="H121" s="41">
        <f>[1]Hoja1!W116</f>
        <v>0</v>
      </c>
      <c r="I121" s="41">
        <f>[1]Hoja1!X116</f>
        <v>430.5</v>
      </c>
      <c r="J121" s="41">
        <f>[1]Hoja1!Y116</f>
        <v>456</v>
      </c>
      <c r="K121" s="41">
        <f>[1]Hoja1!Z116</f>
        <v>0</v>
      </c>
      <c r="L121" s="41">
        <f>[1]Hoja1!AA116</f>
        <v>0</v>
      </c>
      <c r="M121" s="41">
        <f>[1]Hoja1!AB116</f>
        <v>0</v>
      </c>
      <c r="N121" s="41">
        <f>Hoja1!AE116</f>
        <v>0</v>
      </c>
      <c r="O121" s="41">
        <f>Hoja1!AG116</f>
        <v>25</v>
      </c>
      <c r="P121" s="41">
        <f>[1]Hoja1!AT116</f>
        <v>0</v>
      </c>
      <c r="Q121" s="41">
        <f>[1]Hoja1!AM116</f>
        <v>911.5</v>
      </c>
      <c r="R121" s="41">
        <f>[1]Hoja1!AN116</f>
        <v>14088.5</v>
      </c>
    </row>
    <row r="122" spans="1:18" s="19" customFormat="1" ht="18" customHeight="1">
      <c r="A122" s="16">
        <v>116</v>
      </c>
      <c r="B122" s="17" t="str">
        <f>[1]Hoja1!G117</f>
        <v xml:space="preserve">10.2-DPTO. DE ENLACE CON LOS AYTOS                                              </v>
      </c>
      <c r="C122" s="147" t="str">
        <f>[1]Hoja1!A117</f>
        <v>HILLARY ALBANY GARCIA MERCADO</v>
      </c>
      <c r="D122" s="147" t="str">
        <f>[1]Hoja1!H117</f>
        <v xml:space="preserve">AUXILIAR ADMINISTRATIVO                 </v>
      </c>
      <c r="E122" s="147" t="s">
        <v>1823</v>
      </c>
      <c r="F122" s="18" t="str">
        <f>[1]Hoja1!AP117</f>
        <v xml:space="preserve">Femenino  </v>
      </c>
      <c r="G122" s="41">
        <f>[1]Hoja1!L117</f>
        <v>30000</v>
      </c>
      <c r="H122" s="41">
        <f>[1]Hoja1!W117</f>
        <v>0</v>
      </c>
      <c r="I122" s="41">
        <f>[1]Hoja1!X117</f>
        <v>861</v>
      </c>
      <c r="J122" s="41">
        <f>[1]Hoja1!Y117</f>
        <v>912</v>
      </c>
      <c r="K122" s="41">
        <f>[1]Hoja1!Z117</f>
        <v>0</v>
      </c>
      <c r="L122" s="41">
        <f>[1]Hoja1!AA117</f>
        <v>0</v>
      </c>
      <c r="M122" s="41">
        <f>[1]Hoja1!AB117</f>
        <v>0</v>
      </c>
      <c r="N122" s="41">
        <f>Hoja1!AE117</f>
        <v>0</v>
      </c>
      <c r="O122" s="41">
        <f>Hoja1!AG117</f>
        <v>25</v>
      </c>
      <c r="P122" s="41">
        <f>[1]Hoja1!AT117</f>
        <v>0</v>
      </c>
      <c r="Q122" s="41">
        <f>[1]Hoja1!AM117</f>
        <v>1798</v>
      </c>
      <c r="R122" s="41">
        <f>[1]Hoja1!AN117</f>
        <v>28202</v>
      </c>
    </row>
    <row r="123" spans="1:18" s="19" customFormat="1" ht="18" customHeight="1">
      <c r="A123" s="16">
        <v>117</v>
      </c>
      <c r="B123" s="17" t="str">
        <f>[1]Hoja1!G118</f>
        <v xml:space="preserve">10.2-DPTO. DE ENLACE CON LOS AYTOS                                              </v>
      </c>
      <c r="C123" s="147" t="str">
        <f>[1]Hoja1!A118</f>
        <v>JOSE ANDRES CORSINO TEJADA</v>
      </c>
      <c r="D123" s="147" t="str">
        <f>[1]Hoja1!H118</f>
        <v xml:space="preserve">ANALISTA DE INVEST. MNCPL               </v>
      </c>
      <c r="E123" s="147" t="s">
        <v>1823</v>
      </c>
      <c r="F123" s="18" t="str">
        <f>[1]Hoja1!AP118</f>
        <v xml:space="preserve">Masculino </v>
      </c>
      <c r="G123" s="41">
        <f>[1]Hoja1!L118</f>
        <v>62000</v>
      </c>
      <c r="H123" s="41">
        <f>[1]Hoja1!W118</f>
        <v>3863.01</v>
      </c>
      <c r="I123" s="41">
        <f>[1]Hoja1!X118</f>
        <v>1779.4</v>
      </c>
      <c r="J123" s="41">
        <f>[1]Hoja1!Y118</f>
        <v>1884.8</v>
      </c>
      <c r="K123" s="41">
        <f>[1]Hoja1!Z118</f>
        <v>0</v>
      </c>
      <c r="L123" s="41">
        <f>[1]Hoja1!AA118</f>
        <v>1947.6</v>
      </c>
      <c r="M123" s="41">
        <f>[1]Hoja1!AB118</f>
        <v>3902.83</v>
      </c>
      <c r="N123" s="41">
        <f>Hoja1!AE118</f>
        <v>0</v>
      </c>
      <c r="O123" s="41">
        <f>Hoja1!AG118</f>
        <v>25</v>
      </c>
      <c r="P123" s="41">
        <f>[1]Hoja1!AT118</f>
        <v>0</v>
      </c>
      <c r="Q123" s="41">
        <f>[1]Hoja1!AM118</f>
        <v>13402.64</v>
      </c>
      <c r="R123" s="41">
        <f>[1]Hoja1!AN118</f>
        <v>48597.36</v>
      </c>
    </row>
    <row r="124" spans="1:18" s="19" customFormat="1" ht="18" customHeight="1">
      <c r="A124" s="20">
        <v>118</v>
      </c>
      <c r="B124" s="17" t="str">
        <f>[1]Hoja1!G119</f>
        <v xml:space="preserve">10.2-DPTO. DE ENLACE CON LOS AYTOS                                              </v>
      </c>
      <c r="C124" s="147" t="str">
        <f>[1]Hoja1!A119</f>
        <v>JOSE RAFAEL RODRIGUEZ</v>
      </c>
      <c r="D124" s="147" t="str">
        <f>[1]Hoja1!H119</f>
        <v xml:space="preserve">ENLACE MUNICIPAL                        </v>
      </c>
      <c r="E124" s="147" t="s">
        <v>1823</v>
      </c>
      <c r="F124" s="18" t="str">
        <f>[1]Hoja1!AP119</f>
        <v xml:space="preserve">Masculino </v>
      </c>
      <c r="G124" s="41">
        <f>[1]Hoja1!L119</f>
        <v>25000</v>
      </c>
      <c r="H124" s="41">
        <f>[1]Hoja1!W119</f>
        <v>0</v>
      </c>
      <c r="I124" s="41">
        <f>[1]Hoja1!X119</f>
        <v>717.5</v>
      </c>
      <c r="J124" s="41">
        <f>[1]Hoja1!Y119</f>
        <v>760</v>
      </c>
      <c r="K124" s="41">
        <f>[1]Hoja1!Z119</f>
        <v>0</v>
      </c>
      <c r="L124" s="41">
        <f>[1]Hoja1!AA119</f>
        <v>0</v>
      </c>
      <c r="M124" s="41">
        <f>[1]Hoja1!AB119</f>
        <v>0</v>
      </c>
      <c r="N124" s="41">
        <f>Hoja1!AE119</f>
        <v>0</v>
      </c>
      <c r="O124" s="41">
        <f>Hoja1!AG119</f>
        <v>25</v>
      </c>
      <c r="P124" s="41">
        <f>[1]Hoja1!AT119</f>
        <v>0</v>
      </c>
      <c r="Q124" s="41">
        <f>[1]Hoja1!AM119</f>
        <v>1502.5</v>
      </c>
      <c r="R124" s="41">
        <f>[1]Hoja1!AN119</f>
        <v>23497.5</v>
      </c>
    </row>
    <row r="125" spans="1:18" s="19" customFormat="1" ht="18" customHeight="1">
      <c r="A125" s="16">
        <v>119</v>
      </c>
      <c r="B125" s="17" t="str">
        <f>[1]Hoja1!G120</f>
        <v xml:space="preserve">10.2-DPTO. DE ENLACE CON LOS AYTOS                                              </v>
      </c>
      <c r="C125" s="147" t="str">
        <f>[1]Hoja1!A120</f>
        <v>JUAN ANTONIO ADAMES BAUTISTA</v>
      </c>
      <c r="D125" s="147" t="str">
        <f>[1]Hoja1!H120</f>
        <v xml:space="preserve">ENLACE MUNICIPAL                        </v>
      </c>
      <c r="E125" s="147" t="s">
        <v>1823</v>
      </c>
      <c r="F125" s="18" t="str">
        <f>[1]Hoja1!AP120</f>
        <v xml:space="preserve">Masculino </v>
      </c>
      <c r="G125" s="41">
        <f>[1]Hoja1!L120</f>
        <v>25000</v>
      </c>
      <c r="H125" s="41">
        <f>[1]Hoja1!W120</f>
        <v>0</v>
      </c>
      <c r="I125" s="41">
        <f>[1]Hoja1!X120</f>
        <v>717.5</v>
      </c>
      <c r="J125" s="41">
        <f>[1]Hoja1!Y120</f>
        <v>760</v>
      </c>
      <c r="K125" s="41">
        <f>[1]Hoja1!Z120</f>
        <v>0</v>
      </c>
      <c r="L125" s="41">
        <f>[1]Hoja1!AA120</f>
        <v>0</v>
      </c>
      <c r="M125" s="41">
        <f>[1]Hoja1!AB120</f>
        <v>0</v>
      </c>
      <c r="N125" s="41">
        <f>Hoja1!AE120</f>
        <v>0</v>
      </c>
      <c r="O125" s="41">
        <f>Hoja1!AG120</f>
        <v>25</v>
      </c>
      <c r="P125" s="41">
        <f>[1]Hoja1!AT120</f>
        <v>0</v>
      </c>
      <c r="Q125" s="41">
        <f>[1]Hoja1!AM120</f>
        <v>1502.5</v>
      </c>
      <c r="R125" s="41">
        <f>[1]Hoja1!AN120</f>
        <v>23497.5</v>
      </c>
    </row>
    <row r="126" spans="1:18" s="19" customFormat="1" ht="18" customHeight="1">
      <c r="A126" s="16">
        <v>120</v>
      </c>
      <c r="B126" s="17" t="str">
        <f>[1]Hoja1!G121</f>
        <v xml:space="preserve">10.2-DPTO. DE ENLACE CON LOS AYTOS                                              </v>
      </c>
      <c r="C126" s="147" t="str">
        <f>[1]Hoja1!A121</f>
        <v>MANUEL ENRIQUE POOL GUZMAN</v>
      </c>
      <c r="D126" s="147" t="str">
        <f>[1]Hoja1!H121</f>
        <v xml:space="preserve">ENLACE MUNICIPAL                        </v>
      </c>
      <c r="E126" s="147" t="s">
        <v>1823</v>
      </c>
      <c r="F126" s="18" t="str">
        <f>[1]Hoja1!AP121</f>
        <v xml:space="preserve">Masculino </v>
      </c>
      <c r="G126" s="41">
        <f>[1]Hoja1!L121</f>
        <v>40000</v>
      </c>
      <c r="H126" s="41">
        <f>[1]Hoja1!W121</f>
        <v>442.65</v>
      </c>
      <c r="I126" s="41">
        <f>[1]Hoja1!X121</f>
        <v>1148</v>
      </c>
      <c r="J126" s="41">
        <f>[1]Hoja1!Y121</f>
        <v>1216</v>
      </c>
      <c r="K126" s="41">
        <f>[1]Hoja1!Z121</f>
        <v>0</v>
      </c>
      <c r="L126" s="41">
        <f>[1]Hoja1!AA121</f>
        <v>0</v>
      </c>
      <c r="M126" s="41">
        <f>[1]Hoja1!AB121</f>
        <v>0</v>
      </c>
      <c r="N126" s="41">
        <f>Hoja1!AE121</f>
        <v>0</v>
      </c>
      <c r="O126" s="41">
        <f>Hoja1!AG121</f>
        <v>25</v>
      </c>
      <c r="P126" s="41">
        <f>[1]Hoja1!AT121</f>
        <v>0</v>
      </c>
      <c r="Q126" s="41">
        <f>[1]Hoja1!AM121</f>
        <v>2831.65</v>
      </c>
      <c r="R126" s="41">
        <f>[1]Hoja1!AN121</f>
        <v>37168.35</v>
      </c>
    </row>
    <row r="127" spans="1:18" s="19" customFormat="1" ht="18" customHeight="1">
      <c r="A127" s="16">
        <v>121</v>
      </c>
      <c r="B127" s="17" t="str">
        <f>[1]Hoja1!G122</f>
        <v xml:space="preserve">10.2-DPTO. DE ENLACE CON LOS AYTOS                                              </v>
      </c>
      <c r="C127" s="147" t="str">
        <f>[1]Hoja1!A122</f>
        <v>MARIA ELENA RODRIGUEZ INFANTE</v>
      </c>
      <c r="D127" s="147" t="str">
        <f>[1]Hoja1!H122</f>
        <v xml:space="preserve">ENL. MNCPL- SAN JOSE DE LAS MATAS       </v>
      </c>
      <c r="E127" s="147" t="s">
        <v>1823</v>
      </c>
      <c r="F127" s="18" t="str">
        <f>[1]Hoja1!AP122</f>
        <v xml:space="preserve">Femenino  </v>
      </c>
      <c r="G127" s="41">
        <f>[1]Hoja1!L122</f>
        <v>15000</v>
      </c>
      <c r="H127" s="41">
        <f>[1]Hoja1!W122</f>
        <v>0</v>
      </c>
      <c r="I127" s="41">
        <f>[1]Hoja1!X122</f>
        <v>430.5</v>
      </c>
      <c r="J127" s="41">
        <f>[1]Hoja1!Y122</f>
        <v>456</v>
      </c>
      <c r="K127" s="41">
        <f>[1]Hoja1!Z122</f>
        <v>0</v>
      </c>
      <c r="L127" s="41">
        <f>[1]Hoja1!AA122</f>
        <v>0</v>
      </c>
      <c r="M127" s="41">
        <f>[1]Hoja1!AB122</f>
        <v>0</v>
      </c>
      <c r="N127" s="41">
        <f>Hoja1!AE122</f>
        <v>0</v>
      </c>
      <c r="O127" s="41">
        <f>Hoja1!AG122</f>
        <v>25</v>
      </c>
      <c r="P127" s="41">
        <f>[1]Hoja1!AT122</f>
        <v>0</v>
      </c>
      <c r="Q127" s="41">
        <f>[1]Hoja1!AM122</f>
        <v>911.5</v>
      </c>
      <c r="R127" s="41">
        <f>[1]Hoja1!AN122</f>
        <v>14088.5</v>
      </c>
    </row>
    <row r="128" spans="1:18" s="19" customFormat="1" ht="18" customHeight="1">
      <c r="A128" s="20">
        <v>122</v>
      </c>
      <c r="B128" s="17" t="str">
        <f>[1]Hoja1!G123</f>
        <v xml:space="preserve">10.2-DPTO. DE ENLACE CON LOS AYTOS                                              </v>
      </c>
      <c r="C128" s="147" t="str">
        <f>[1]Hoja1!A123</f>
        <v>MARIANA CHIRINGA CASTRO</v>
      </c>
      <c r="D128" s="147" t="str">
        <f>[1]Hoja1!H123</f>
        <v xml:space="preserve">ENL. MNCPL-LOS LLANOS                   </v>
      </c>
      <c r="E128" s="147" t="s">
        <v>1823</v>
      </c>
      <c r="F128" s="18" t="str">
        <f>[1]Hoja1!AP123</f>
        <v xml:space="preserve">Femenino  </v>
      </c>
      <c r="G128" s="41">
        <f>[1]Hoja1!L123</f>
        <v>35000</v>
      </c>
      <c r="H128" s="41">
        <f>[1]Hoja1!W123</f>
        <v>0</v>
      </c>
      <c r="I128" s="41">
        <f>[1]Hoja1!X123</f>
        <v>1004.5</v>
      </c>
      <c r="J128" s="41">
        <f>[1]Hoja1!Y123</f>
        <v>1064</v>
      </c>
      <c r="K128" s="41">
        <f>[1]Hoja1!Z123</f>
        <v>0</v>
      </c>
      <c r="L128" s="41">
        <f>[1]Hoja1!AA123</f>
        <v>0</v>
      </c>
      <c r="M128" s="41">
        <f>[1]Hoja1!AB123</f>
        <v>14615.84</v>
      </c>
      <c r="N128" s="41">
        <f>Hoja1!AE123</f>
        <v>0</v>
      </c>
      <c r="O128" s="41">
        <f>Hoja1!AG123</f>
        <v>25</v>
      </c>
      <c r="P128" s="41">
        <f>[1]Hoja1!AT123</f>
        <v>0</v>
      </c>
      <c r="Q128" s="41">
        <f>[1]Hoja1!AM123</f>
        <v>16709.34</v>
      </c>
      <c r="R128" s="41">
        <f>[1]Hoja1!AN123</f>
        <v>18290.66</v>
      </c>
    </row>
    <row r="129" spans="1:18" s="19" customFormat="1" ht="18" customHeight="1">
      <c r="A129" s="16">
        <v>123</v>
      </c>
      <c r="B129" s="17" t="str">
        <f>[1]Hoja1!G124</f>
        <v xml:space="preserve">10.2-DPTO. DE ENLACE CON LOS AYTOS                                              </v>
      </c>
      <c r="C129" s="147" t="str">
        <f>[1]Hoja1!A124</f>
        <v>MARTHA TERESA CRUZ PERALTA</v>
      </c>
      <c r="D129" s="147" t="str">
        <f>[1]Hoja1!H124</f>
        <v xml:space="preserve">TECNICO ADMINISTRATIVO                  </v>
      </c>
      <c r="E129" s="147" t="s">
        <v>1823</v>
      </c>
      <c r="F129" s="18" t="str">
        <f>[1]Hoja1!AP124</f>
        <v xml:space="preserve">Femenino  </v>
      </c>
      <c r="G129" s="41">
        <f>[1]Hoja1!L124</f>
        <v>60000</v>
      </c>
      <c r="H129" s="41">
        <f>[1]Hoja1!W124</f>
        <v>3486.65</v>
      </c>
      <c r="I129" s="41">
        <f>[1]Hoja1!X124</f>
        <v>1722</v>
      </c>
      <c r="J129" s="41">
        <f>[1]Hoja1!Y124</f>
        <v>1824</v>
      </c>
      <c r="K129" s="41">
        <f>[1]Hoja1!Z124</f>
        <v>0</v>
      </c>
      <c r="L129" s="41">
        <f>[1]Hoja1!AA124</f>
        <v>1349.63</v>
      </c>
      <c r="M129" s="41">
        <f>[1]Hoja1!AB124</f>
        <v>0</v>
      </c>
      <c r="N129" s="41">
        <f>Hoja1!AE124</f>
        <v>0</v>
      </c>
      <c r="O129" s="41">
        <f>Hoja1!AG124</f>
        <v>25</v>
      </c>
      <c r="P129" s="41">
        <f>[1]Hoja1!AT124</f>
        <v>50</v>
      </c>
      <c r="Q129" s="41">
        <f>[1]Hoja1!AM124</f>
        <v>8457.2800000000007</v>
      </c>
      <c r="R129" s="41">
        <f>[1]Hoja1!AN124</f>
        <v>51542.720000000001</v>
      </c>
    </row>
    <row r="130" spans="1:18" s="19" customFormat="1" ht="18" customHeight="1">
      <c r="A130" s="16">
        <v>124</v>
      </c>
      <c r="B130" s="17" t="str">
        <f>[1]Hoja1!G125</f>
        <v xml:space="preserve">10.2-DPTO. DE ENLACE CON LOS AYTOS                                              </v>
      </c>
      <c r="C130" s="147" t="str">
        <f>[1]Hoja1!A125</f>
        <v>MERENCIA MORENO ROSARIO</v>
      </c>
      <c r="D130" s="147" t="str">
        <f>[1]Hoja1!H125</f>
        <v xml:space="preserve">ENLACE MUNICIPAL                        </v>
      </c>
      <c r="E130" s="147" t="s">
        <v>1823</v>
      </c>
      <c r="F130" s="18" t="str">
        <f>[1]Hoja1!AP125</f>
        <v xml:space="preserve">Femenino  </v>
      </c>
      <c r="G130" s="41">
        <f>[1]Hoja1!L125</f>
        <v>35000</v>
      </c>
      <c r="H130" s="41">
        <f>[1]Hoja1!W125</f>
        <v>0</v>
      </c>
      <c r="I130" s="41">
        <f>[1]Hoja1!X125</f>
        <v>1004.5</v>
      </c>
      <c r="J130" s="41">
        <f>[1]Hoja1!Y125</f>
        <v>1064</v>
      </c>
      <c r="K130" s="41">
        <f>[1]Hoja1!Z125</f>
        <v>0</v>
      </c>
      <c r="L130" s="41">
        <f>[1]Hoja1!AA125</f>
        <v>0</v>
      </c>
      <c r="M130" s="41">
        <f>[1]Hoja1!AB125</f>
        <v>0</v>
      </c>
      <c r="N130" s="41">
        <f>Hoja1!AE125</f>
        <v>0</v>
      </c>
      <c r="O130" s="41">
        <f>Hoja1!AG125</f>
        <v>25</v>
      </c>
      <c r="P130" s="41">
        <f>[1]Hoja1!AT125</f>
        <v>0</v>
      </c>
      <c r="Q130" s="41">
        <f>[1]Hoja1!AM125</f>
        <v>2093.5</v>
      </c>
      <c r="R130" s="41">
        <f>[1]Hoja1!AN125</f>
        <v>32906.5</v>
      </c>
    </row>
    <row r="131" spans="1:18" s="19" customFormat="1" ht="18" customHeight="1">
      <c r="A131" s="16">
        <v>125</v>
      </c>
      <c r="B131" s="17" t="str">
        <f>[1]Hoja1!G126</f>
        <v xml:space="preserve">10.2-DPTO. DE ENLACE CON LOS AYTOS                                              </v>
      </c>
      <c r="C131" s="147" t="str">
        <f>[1]Hoja1!A126</f>
        <v>NATIVIDAD DE JESUS ACOSTA CRESPO</v>
      </c>
      <c r="D131" s="147" t="str">
        <f>[1]Hoja1!H126</f>
        <v xml:space="preserve">ENL. MNCPL-LAGUNA SALADA                </v>
      </c>
      <c r="E131" s="147" t="s">
        <v>1823</v>
      </c>
      <c r="F131" s="18" t="str">
        <f>[1]Hoja1!AP126</f>
        <v xml:space="preserve">Masculino </v>
      </c>
      <c r="G131" s="41">
        <f>[1]Hoja1!L126</f>
        <v>30000</v>
      </c>
      <c r="H131" s="41">
        <f>[1]Hoja1!W126</f>
        <v>0</v>
      </c>
      <c r="I131" s="41">
        <f>[1]Hoja1!X126</f>
        <v>861</v>
      </c>
      <c r="J131" s="41">
        <f>[1]Hoja1!Y126</f>
        <v>912</v>
      </c>
      <c r="K131" s="41">
        <f>[1]Hoja1!Z126</f>
        <v>5759.34</v>
      </c>
      <c r="L131" s="41">
        <f>[1]Hoja1!AA126</f>
        <v>0</v>
      </c>
      <c r="M131" s="41">
        <f>[1]Hoja1!AB126</f>
        <v>0</v>
      </c>
      <c r="N131" s="41">
        <f>Hoja1!AE126</f>
        <v>0</v>
      </c>
      <c r="O131" s="41">
        <f>Hoja1!AG126</f>
        <v>25</v>
      </c>
      <c r="P131" s="41">
        <f>[1]Hoja1!AT126</f>
        <v>0</v>
      </c>
      <c r="Q131" s="41">
        <f>[1]Hoja1!AM126</f>
        <v>7557.34</v>
      </c>
      <c r="R131" s="41">
        <f>[1]Hoja1!AN126</f>
        <v>22442.66</v>
      </c>
    </row>
    <row r="132" spans="1:18" s="19" customFormat="1" ht="18" customHeight="1">
      <c r="A132" s="20">
        <v>126</v>
      </c>
      <c r="B132" s="17" t="str">
        <f>[1]Hoja1!G127</f>
        <v xml:space="preserve">10.2-DPTO. DE ENLACE CON LOS AYTOS                                              </v>
      </c>
      <c r="C132" s="147" t="str">
        <f>[1]Hoja1!A127</f>
        <v>PAMELA MARIA CRUZ VARGAS</v>
      </c>
      <c r="D132" s="147" t="str">
        <f>[1]Hoja1!H127</f>
        <v xml:space="preserve">ENL. MNCPL- SANTIAGO                    </v>
      </c>
      <c r="E132" s="147" t="s">
        <v>1823</v>
      </c>
      <c r="F132" s="18" t="str">
        <f>[1]Hoja1!AP127</f>
        <v xml:space="preserve">Femenino  </v>
      </c>
      <c r="G132" s="41">
        <f>[1]Hoja1!L127</f>
        <v>25000</v>
      </c>
      <c r="H132" s="41">
        <f>[1]Hoja1!W127</f>
        <v>0</v>
      </c>
      <c r="I132" s="41">
        <f>[1]Hoja1!X127</f>
        <v>717.5</v>
      </c>
      <c r="J132" s="41">
        <f>[1]Hoja1!Y127</f>
        <v>760</v>
      </c>
      <c r="K132" s="41">
        <f>[1]Hoja1!Z127</f>
        <v>0</v>
      </c>
      <c r="L132" s="41">
        <f>[1]Hoja1!AA127</f>
        <v>0</v>
      </c>
      <c r="M132" s="41">
        <f>[1]Hoja1!AB127</f>
        <v>0</v>
      </c>
      <c r="N132" s="41">
        <f>Hoja1!AE127</f>
        <v>0</v>
      </c>
      <c r="O132" s="41">
        <f>Hoja1!AG127</f>
        <v>25</v>
      </c>
      <c r="P132" s="41">
        <f>[1]Hoja1!AT127</f>
        <v>0</v>
      </c>
      <c r="Q132" s="41">
        <f>[1]Hoja1!AM127</f>
        <v>1502.5</v>
      </c>
      <c r="R132" s="41">
        <f>[1]Hoja1!AN127</f>
        <v>23497.5</v>
      </c>
    </row>
    <row r="133" spans="1:18" s="19" customFormat="1" ht="18" customHeight="1">
      <c r="A133" s="16">
        <v>127</v>
      </c>
      <c r="B133" s="17" t="str">
        <f>[1]Hoja1!G128</f>
        <v xml:space="preserve">10.2-DPTO. DE ENLACE CON LOS AYTOS                                              </v>
      </c>
      <c r="C133" s="147" t="str">
        <f>[1]Hoja1!A128</f>
        <v>PAOLA KARINA PICHARDO BAEZ</v>
      </c>
      <c r="D133" s="147" t="str">
        <f>[1]Hoja1!H128</f>
        <v xml:space="preserve">ENL. MNCPL. ESPERANZA                   </v>
      </c>
      <c r="E133" s="147" t="s">
        <v>1823</v>
      </c>
      <c r="F133" s="18" t="str">
        <f>[1]Hoja1!AP128</f>
        <v xml:space="preserve">Femenino  </v>
      </c>
      <c r="G133" s="41">
        <f>[1]Hoja1!L128</f>
        <v>20000</v>
      </c>
      <c r="H133" s="41">
        <f>[1]Hoja1!W128</f>
        <v>0</v>
      </c>
      <c r="I133" s="41">
        <f>[1]Hoja1!X128</f>
        <v>574</v>
      </c>
      <c r="J133" s="41">
        <f>[1]Hoja1!Y128</f>
        <v>608</v>
      </c>
      <c r="K133" s="41">
        <f>[1]Hoja1!Z128</f>
        <v>0</v>
      </c>
      <c r="L133" s="41">
        <f>[1]Hoja1!AA128</f>
        <v>0</v>
      </c>
      <c r="M133" s="41">
        <f>[1]Hoja1!AB128</f>
        <v>0</v>
      </c>
      <c r="N133" s="41">
        <f>Hoja1!AE128</f>
        <v>0</v>
      </c>
      <c r="O133" s="41">
        <f>Hoja1!AG128</f>
        <v>25</v>
      </c>
      <c r="P133" s="41">
        <f>[1]Hoja1!AT128</f>
        <v>0</v>
      </c>
      <c r="Q133" s="41">
        <f>[1]Hoja1!AM128</f>
        <v>1207</v>
      </c>
      <c r="R133" s="41">
        <f>[1]Hoja1!AN128</f>
        <v>18793</v>
      </c>
    </row>
    <row r="134" spans="1:18" s="19" customFormat="1" ht="18" customHeight="1">
      <c r="A134" s="16">
        <v>128</v>
      </c>
      <c r="B134" s="17" t="str">
        <f>[1]Hoja1!G129</f>
        <v xml:space="preserve">10.2-DPTO. DE ENLACE CON LOS AYTOS                                              </v>
      </c>
      <c r="C134" s="147" t="str">
        <f>[1]Hoja1!A129</f>
        <v>RAMON DEL CARMEN TAPIA</v>
      </c>
      <c r="D134" s="147" t="str">
        <f>[1]Hoja1!H129</f>
        <v xml:space="preserve">ENLACE MUNICIPAL                        </v>
      </c>
      <c r="E134" s="147" t="s">
        <v>1823</v>
      </c>
      <c r="F134" s="18" t="str">
        <f>[1]Hoja1!AP129</f>
        <v xml:space="preserve">Masculino </v>
      </c>
      <c r="G134" s="41">
        <f>[1]Hoja1!L129</f>
        <v>35000</v>
      </c>
      <c r="H134" s="41">
        <f>[1]Hoja1!W129</f>
        <v>0</v>
      </c>
      <c r="I134" s="41">
        <f>[1]Hoja1!X129</f>
        <v>1004.5</v>
      </c>
      <c r="J134" s="41">
        <f>[1]Hoja1!Y129</f>
        <v>1064</v>
      </c>
      <c r="K134" s="41">
        <f>[1]Hoja1!Z129</f>
        <v>0</v>
      </c>
      <c r="L134" s="41">
        <f>[1]Hoja1!AA129</f>
        <v>0</v>
      </c>
      <c r="M134" s="41">
        <f>[1]Hoja1!AB129</f>
        <v>0</v>
      </c>
      <c r="N134" s="41">
        <f>Hoja1!AE129</f>
        <v>0</v>
      </c>
      <c r="O134" s="41">
        <f>Hoja1!AG129</f>
        <v>25</v>
      </c>
      <c r="P134" s="41">
        <f>[1]Hoja1!AT129</f>
        <v>0</v>
      </c>
      <c r="Q134" s="41">
        <f>[1]Hoja1!AM129</f>
        <v>2093.5</v>
      </c>
      <c r="R134" s="41">
        <f>[1]Hoja1!AN129</f>
        <v>32906.5</v>
      </c>
    </row>
    <row r="135" spans="1:18" s="19" customFormat="1" ht="18" customHeight="1">
      <c r="A135" s="16">
        <v>129</v>
      </c>
      <c r="B135" s="17" t="str">
        <f>[1]Hoja1!G130</f>
        <v xml:space="preserve">10.2-DPTO. DE ENLACE CON LOS AYTOS                                              </v>
      </c>
      <c r="C135" s="147" t="str">
        <f>[1]Hoja1!A130</f>
        <v>RENATO ANTONIO PEREZ DI CARLO</v>
      </c>
      <c r="D135" s="147" t="str">
        <f>[1]Hoja1!H130</f>
        <v xml:space="preserve">AUXILIAR ADMINISTRATIVO                 </v>
      </c>
      <c r="E135" s="147" t="s">
        <v>1823</v>
      </c>
      <c r="F135" s="18" t="str">
        <f>[1]Hoja1!AP130</f>
        <v xml:space="preserve">Masculino </v>
      </c>
      <c r="G135" s="41">
        <f>[1]Hoja1!L130</f>
        <v>30000</v>
      </c>
      <c r="H135" s="41">
        <f>[1]Hoja1!W130</f>
        <v>0</v>
      </c>
      <c r="I135" s="41">
        <f>[1]Hoja1!X130</f>
        <v>861</v>
      </c>
      <c r="J135" s="41">
        <f>[1]Hoja1!Y130</f>
        <v>912</v>
      </c>
      <c r="K135" s="41">
        <f>[1]Hoja1!Z130</f>
        <v>0</v>
      </c>
      <c r="L135" s="41">
        <f>[1]Hoja1!AA130</f>
        <v>0</v>
      </c>
      <c r="M135" s="41">
        <f>[1]Hoja1!AB130</f>
        <v>0</v>
      </c>
      <c r="N135" s="41">
        <f>Hoja1!AE130</f>
        <v>0</v>
      </c>
      <c r="O135" s="41">
        <f>Hoja1!AG130</f>
        <v>25</v>
      </c>
      <c r="P135" s="41">
        <f>[1]Hoja1!AT130</f>
        <v>0</v>
      </c>
      <c r="Q135" s="41">
        <f>[1]Hoja1!AM130</f>
        <v>1798</v>
      </c>
      <c r="R135" s="41">
        <f>[1]Hoja1!AN130</f>
        <v>28202</v>
      </c>
    </row>
    <row r="136" spans="1:18" s="19" customFormat="1" ht="18" customHeight="1">
      <c r="A136" s="20">
        <v>130</v>
      </c>
      <c r="B136" s="17" t="str">
        <f>[1]Hoja1!G131</f>
        <v xml:space="preserve">10.2-DPTO. DE ENLACE CON LOS AYTOS                                              </v>
      </c>
      <c r="C136" s="147" t="str">
        <f>[1]Hoja1!A131</f>
        <v>ROMALVIN CAROLINA ROJAS CORNIEL</v>
      </c>
      <c r="D136" s="147" t="str">
        <f>[1]Hoja1!H131</f>
        <v xml:space="preserve">ENL. MNCPL.-LOS COCOS JACAGUA           </v>
      </c>
      <c r="E136" s="147" t="s">
        <v>1823</v>
      </c>
      <c r="F136" s="18" t="str">
        <f>[1]Hoja1!AP131</f>
        <v xml:space="preserve">Femenino  </v>
      </c>
      <c r="G136" s="41">
        <f>[1]Hoja1!L131</f>
        <v>25000</v>
      </c>
      <c r="H136" s="41">
        <f>[1]Hoja1!W131</f>
        <v>0</v>
      </c>
      <c r="I136" s="41">
        <f>[1]Hoja1!X131</f>
        <v>717.5</v>
      </c>
      <c r="J136" s="41">
        <f>[1]Hoja1!Y131</f>
        <v>760</v>
      </c>
      <c r="K136" s="41">
        <f>[1]Hoja1!Z131</f>
        <v>0</v>
      </c>
      <c r="L136" s="41">
        <f>[1]Hoja1!AA131</f>
        <v>0</v>
      </c>
      <c r="M136" s="41">
        <f>[1]Hoja1!AB131</f>
        <v>0</v>
      </c>
      <c r="N136" s="41">
        <f>Hoja1!AE131</f>
        <v>0</v>
      </c>
      <c r="O136" s="41">
        <f>Hoja1!AG131</f>
        <v>25</v>
      </c>
      <c r="P136" s="41">
        <f>[1]Hoja1!AT131</f>
        <v>0</v>
      </c>
      <c r="Q136" s="41">
        <f>[1]Hoja1!AM131</f>
        <v>1502.5</v>
      </c>
      <c r="R136" s="41">
        <f>[1]Hoja1!AN131</f>
        <v>23497.5</v>
      </c>
    </row>
    <row r="137" spans="1:18" s="19" customFormat="1" ht="18" customHeight="1">
      <c r="A137" s="16">
        <v>131</v>
      </c>
      <c r="B137" s="17" t="str">
        <f>[1]Hoja1!G132</f>
        <v xml:space="preserve">10.2-DPTO. DE ENLACE CON LOS AYTOS                                              </v>
      </c>
      <c r="C137" s="147" t="str">
        <f>[1]Hoja1!A132</f>
        <v>SAMUEL MARTE BONILLA</v>
      </c>
      <c r="D137" s="147" t="str">
        <f>[1]Hoja1!H132</f>
        <v xml:space="preserve">ENLACE PROVINCIAL                       </v>
      </c>
      <c r="E137" s="147" t="s">
        <v>1823</v>
      </c>
      <c r="F137" s="18" t="str">
        <f>[1]Hoja1!AP132</f>
        <v xml:space="preserve">Masculino </v>
      </c>
      <c r="G137" s="41">
        <f>[1]Hoja1!L132</f>
        <v>50000</v>
      </c>
      <c r="H137" s="41">
        <f>[1]Hoja1!W132</f>
        <v>1854</v>
      </c>
      <c r="I137" s="41">
        <f>[1]Hoja1!X132</f>
        <v>1435</v>
      </c>
      <c r="J137" s="41">
        <f>[1]Hoja1!Y132</f>
        <v>1520</v>
      </c>
      <c r="K137" s="41">
        <f>[1]Hoja1!Z132</f>
        <v>0</v>
      </c>
      <c r="L137" s="41">
        <f>[1]Hoja1!AA132</f>
        <v>0</v>
      </c>
      <c r="M137" s="41">
        <f>[1]Hoja1!AB132</f>
        <v>0</v>
      </c>
      <c r="N137" s="41">
        <f>Hoja1!AE132</f>
        <v>0</v>
      </c>
      <c r="O137" s="41">
        <f>Hoja1!AG132</f>
        <v>25</v>
      </c>
      <c r="P137" s="41">
        <f>[1]Hoja1!AT132</f>
        <v>0</v>
      </c>
      <c r="Q137" s="41">
        <f>[1]Hoja1!AM132</f>
        <v>4834</v>
      </c>
      <c r="R137" s="41">
        <f>[1]Hoja1!AN132</f>
        <v>45166</v>
      </c>
    </row>
    <row r="138" spans="1:18" s="19" customFormat="1" ht="18" customHeight="1">
      <c r="A138" s="16">
        <v>132</v>
      </c>
      <c r="B138" s="17" t="str">
        <f>[1]Hoja1!G133</f>
        <v xml:space="preserve">10.2-DPTO. DE ENLACE CON LOS AYTOS                                              </v>
      </c>
      <c r="C138" s="147" t="str">
        <f>[1]Hoja1!A133</f>
        <v>TORIBIO MILANES VASQUEZ GUTIERREZ</v>
      </c>
      <c r="D138" s="147" t="str">
        <f>[1]Hoja1!H133</f>
        <v xml:space="preserve">ENL. DISTRITAL-JAIBON                   </v>
      </c>
      <c r="E138" s="147" t="s">
        <v>1823</v>
      </c>
      <c r="F138" s="18" t="str">
        <f>[1]Hoja1!AP133</f>
        <v xml:space="preserve">Masculino </v>
      </c>
      <c r="G138" s="41">
        <f>[1]Hoja1!L133</f>
        <v>20000</v>
      </c>
      <c r="H138" s="41">
        <f>[1]Hoja1!W133</f>
        <v>0</v>
      </c>
      <c r="I138" s="41">
        <f>[1]Hoja1!X133</f>
        <v>574</v>
      </c>
      <c r="J138" s="41">
        <f>[1]Hoja1!Y133</f>
        <v>608</v>
      </c>
      <c r="K138" s="41">
        <f>[1]Hoja1!Z133</f>
        <v>0</v>
      </c>
      <c r="L138" s="41">
        <f>[1]Hoja1!AA133</f>
        <v>0</v>
      </c>
      <c r="M138" s="41">
        <f>[1]Hoja1!AB133</f>
        <v>0</v>
      </c>
      <c r="N138" s="41">
        <f>Hoja1!AE133</f>
        <v>0</v>
      </c>
      <c r="O138" s="41">
        <f>Hoja1!AG133</f>
        <v>25</v>
      </c>
      <c r="P138" s="41">
        <f>[1]Hoja1!AT133</f>
        <v>0</v>
      </c>
      <c r="Q138" s="41">
        <f>[1]Hoja1!AM133</f>
        <v>1207</v>
      </c>
      <c r="R138" s="41">
        <f>[1]Hoja1!AN133</f>
        <v>18793</v>
      </c>
    </row>
    <row r="139" spans="1:18" s="19" customFormat="1" ht="18" customHeight="1">
      <c r="A139" s="16">
        <v>133</v>
      </c>
      <c r="B139" s="17" t="str">
        <f>[1]Hoja1!G134</f>
        <v xml:space="preserve">10.2-DPTO. DE ENLACE CON LOS AYTOS                                              </v>
      </c>
      <c r="C139" s="147" t="str">
        <f>[1]Hoja1!A134</f>
        <v>WENDY YAJAIRA REYES COLUMNA</v>
      </c>
      <c r="D139" s="147" t="str">
        <f>[1]Hoja1!H134</f>
        <v xml:space="preserve">ENLACE MNCPL- STO. DOM. NORTE           </v>
      </c>
      <c r="E139" s="147" t="s">
        <v>1823</v>
      </c>
      <c r="F139" s="18" t="str">
        <f>[1]Hoja1!AP134</f>
        <v xml:space="preserve">Femenino  </v>
      </c>
      <c r="G139" s="41">
        <f>[1]Hoja1!L134</f>
        <v>20000</v>
      </c>
      <c r="H139" s="41">
        <f>[1]Hoja1!W134</f>
        <v>0</v>
      </c>
      <c r="I139" s="41">
        <f>[1]Hoja1!X134</f>
        <v>574</v>
      </c>
      <c r="J139" s="41">
        <f>[1]Hoja1!Y134</f>
        <v>608</v>
      </c>
      <c r="K139" s="41">
        <f>[1]Hoja1!Z134</f>
        <v>0</v>
      </c>
      <c r="L139" s="41">
        <f>[1]Hoja1!AA134</f>
        <v>0</v>
      </c>
      <c r="M139" s="41">
        <f>[1]Hoja1!AB134</f>
        <v>1000</v>
      </c>
      <c r="N139" s="41">
        <f>Hoja1!AE134</f>
        <v>0</v>
      </c>
      <c r="O139" s="41">
        <f>Hoja1!AG134</f>
        <v>25</v>
      </c>
      <c r="P139" s="41">
        <f>[1]Hoja1!AT134</f>
        <v>0</v>
      </c>
      <c r="Q139" s="41">
        <f>[1]Hoja1!AM134</f>
        <v>2207</v>
      </c>
      <c r="R139" s="41">
        <f>[1]Hoja1!AN134</f>
        <v>17793</v>
      </c>
    </row>
    <row r="140" spans="1:18" s="19" customFormat="1" ht="18" customHeight="1">
      <c r="A140" s="20">
        <v>134</v>
      </c>
      <c r="B140" s="17" t="str">
        <f>[1]Hoja1!G135</f>
        <v xml:space="preserve">10.2-DPTO. DE ENLACE CON LOS AYTOS                                              </v>
      </c>
      <c r="C140" s="147" t="str">
        <f>[1]Hoja1!A135</f>
        <v>WILLIAM FRANCISCO BUENO CRUZ</v>
      </c>
      <c r="D140" s="147" t="str">
        <f>[1]Hoja1!H135</f>
        <v xml:space="preserve">ENL. MNCPL- VILLA BISONO                </v>
      </c>
      <c r="E140" s="147" t="s">
        <v>1823</v>
      </c>
      <c r="F140" s="18" t="str">
        <f>[1]Hoja1!AP135</f>
        <v xml:space="preserve">Masculino </v>
      </c>
      <c r="G140" s="41">
        <f>[1]Hoja1!L135</f>
        <v>30000</v>
      </c>
      <c r="H140" s="41">
        <f>[1]Hoja1!W135</f>
        <v>0</v>
      </c>
      <c r="I140" s="41">
        <f>[1]Hoja1!X135</f>
        <v>861</v>
      </c>
      <c r="J140" s="41">
        <f>[1]Hoja1!Y135</f>
        <v>912</v>
      </c>
      <c r="K140" s="41">
        <f>[1]Hoja1!Z135</f>
        <v>0</v>
      </c>
      <c r="L140" s="41">
        <f>[1]Hoja1!AA135</f>
        <v>0</v>
      </c>
      <c r="M140" s="41">
        <f>[1]Hoja1!AB135</f>
        <v>0</v>
      </c>
      <c r="N140" s="41">
        <f>Hoja1!AE135</f>
        <v>0</v>
      </c>
      <c r="O140" s="41">
        <f>Hoja1!AG135</f>
        <v>25</v>
      </c>
      <c r="P140" s="41">
        <f>[1]Hoja1!AT135</f>
        <v>0</v>
      </c>
      <c r="Q140" s="41">
        <f>[1]Hoja1!AM135</f>
        <v>1798</v>
      </c>
      <c r="R140" s="41">
        <f>[1]Hoja1!AN135</f>
        <v>28202</v>
      </c>
    </row>
    <row r="141" spans="1:18" s="19" customFormat="1" ht="18" customHeight="1">
      <c r="A141" s="16">
        <v>135</v>
      </c>
      <c r="B141" s="17" t="str">
        <f>[1]Hoja1!G136</f>
        <v xml:space="preserve">10.2-DPTO. DE ENLACE CON LOS AYTOS                                              </v>
      </c>
      <c r="C141" s="147" t="str">
        <f>[1]Hoja1!A136</f>
        <v>YAMIL ALI ROSARIO</v>
      </c>
      <c r="D141" s="147" t="str">
        <f>[1]Hoja1!H136</f>
        <v xml:space="preserve">ENLACE MUNICIPAL                        </v>
      </c>
      <c r="E141" s="147" t="s">
        <v>1823</v>
      </c>
      <c r="F141" s="18" t="str">
        <f>[1]Hoja1!AP136</f>
        <v xml:space="preserve">Masculino </v>
      </c>
      <c r="G141" s="41">
        <f>[1]Hoja1!L136</f>
        <v>35000</v>
      </c>
      <c r="H141" s="41">
        <f>[1]Hoja1!W136</f>
        <v>0</v>
      </c>
      <c r="I141" s="41">
        <f>[1]Hoja1!X136</f>
        <v>1004.5</v>
      </c>
      <c r="J141" s="41">
        <f>[1]Hoja1!Y136</f>
        <v>1064</v>
      </c>
      <c r="K141" s="41">
        <f>[1]Hoja1!Z136</f>
        <v>0</v>
      </c>
      <c r="L141" s="41">
        <f>[1]Hoja1!AA136</f>
        <v>0</v>
      </c>
      <c r="M141" s="41">
        <f>[1]Hoja1!AB136</f>
        <v>0</v>
      </c>
      <c r="N141" s="41">
        <f>Hoja1!AE136</f>
        <v>0</v>
      </c>
      <c r="O141" s="41">
        <f>Hoja1!AG136</f>
        <v>25</v>
      </c>
      <c r="P141" s="41">
        <f>[1]Hoja1!AT136</f>
        <v>0</v>
      </c>
      <c r="Q141" s="41">
        <f>[1]Hoja1!AM136</f>
        <v>2093.5</v>
      </c>
      <c r="R141" s="41">
        <f>[1]Hoja1!AN136</f>
        <v>32906.5</v>
      </c>
    </row>
    <row r="142" spans="1:18" s="19" customFormat="1" ht="18" customHeight="1">
      <c r="A142" s="16">
        <v>136</v>
      </c>
      <c r="B142" s="17" t="str">
        <f>[1]Hoja1!G137</f>
        <v xml:space="preserve">10.2-DPTO. DE ENLACE CON LOS AYTOS                                              </v>
      </c>
      <c r="C142" s="147" t="str">
        <f>[1]Hoja1!A137</f>
        <v>YEFRY JOWENKIS MEDRANO MEDRANO</v>
      </c>
      <c r="D142" s="147" t="str">
        <f>[1]Hoja1!H137</f>
        <v xml:space="preserve">AUXILIAR ADMINISTRATIVO                 </v>
      </c>
      <c r="E142" s="147" t="s">
        <v>1823</v>
      </c>
      <c r="F142" s="18" t="str">
        <f>[1]Hoja1!AP137</f>
        <v xml:space="preserve">Masculino </v>
      </c>
      <c r="G142" s="41">
        <f>[1]Hoja1!L137</f>
        <v>35000</v>
      </c>
      <c r="H142" s="41">
        <f>[1]Hoja1!W137</f>
        <v>0</v>
      </c>
      <c r="I142" s="41">
        <f>[1]Hoja1!X137</f>
        <v>1004.5</v>
      </c>
      <c r="J142" s="41">
        <f>[1]Hoja1!Y137</f>
        <v>1064</v>
      </c>
      <c r="K142" s="41">
        <f>[1]Hoja1!Z137</f>
        <v>0</v>
      </c>
      <c r="L142" s="41">
        <f>[1]Hoja1!AA137</f>
        <v>0</v>
      </c>
      <c r="M142" s="41">
        <f>[1]Hoja1!AB137</f>
        <v>0</v>
      </c>
      <c r="N142" s="41">
        <f>Hoja1!AE137</f>
        <v>0</v>
      </c>
      <c r="O142" s="41">
        <f>Hoja1!AG137</f>
        <v>25</v>
      </c>
      <c r="P142" s="41">
        <f>[1]Hoja1!AT137</f>
        <v>0</v>
      </c>
      <c r="Q142" s="41">
        <f>[1]Hoja1!AM137</f>
        <v>2093.5</v>
      </c>
      <c r="R142" s="41">
        <f>[1]Hoja1!AN137</f>
        <v>32906.5</v>
      </c>
    </row>
    <row r="143" spans="1:18" s="19" customFormat="1" ht="18" customHeight="1">
      <c r="A143" s="16">
        <v>137</v>
      </c>
      <c r="B143" s="17" t="str">
        <f>[1]Hoja1!G138</f>
        <v xml:space="preserve">10.3.1-SECCION DE ASIST. TECNICA ESP. EN POLICIA MUNICIPAL Y CUERPO DE BOMBEROS </v>
      </c>
      <c r="C143" s="147" t="str">
        <f>[1]Hoja1!A138</f>
        <v>JOSE JOAQUIN JOGA ESTEVEZ</v>
      </c>
      <c r="D143" s="147" t="str">
        <f>[1]Hoja1!H138</f>
        <v xml:space="preserve">ASESOR(A)                               </v>
      </c>
      <c r="E143" s="147" t="s">
        <v>1823</v>
      </c>
      <c r="F143" s="18" t="str">
        <f>[1]Hoja1!AP138</f>
        <v xml:space="preserve">Masculino </v>
      </c>
      <c r="G143" s="41">
        <f>[1]Hoja1!L138</f>
        <v>100000</v>
      </c>
      <c r="H143" s="41">
        <f>[1]Hoja1!W138</f>
        <v>12105.44</v>
      </c>
      <c r="I143" s="41">
        <f>[1]Hoja1!X138</f>
        <v>2870</v>
      </c>
      <c r="J143" s="41">
        <f>[1]Hoja1!Y138</f>
        <v>3040</v>
      </c>
      <c r="K143" s="41">
        <f>[1]Hoja1!Z138</f>
        <v>0</v>
      </c>
      <c r="L143" s="41">
        <f>[1]Hoja1!AA138</f>
        <v>0</v>
      </c>
      <c r="M143" s="41">
        <f>[1]Hoja1!AB138</f>
        <v>0</v>
      </c>
      <c r="N143" s="41">
        <f>Hoja1!AE138</f>
        <v>0</v>
      </c>
      <c r="O143" s="41">
        <f>Hoja1!AG138</f>
        <v>25</v>
      </c>
      <c r="P143" s="41">
        <f>[1]Hoja1!AT138</f>
        <v>0</v>
      </c>
      <c r="Q143" s="41">
        <f>[1]Hoja1!AM138</f>
        <v>18040.439999999999</v>
      </c>
      <c r="R143" s="41">
        <f>[1]Hoja1!AN138</f>
        <v>81959.56</v>
      </c>
    </row>
    <row r="144" spans="1:18" s="19" customFormat="1" ht="18" customHeight="1">
      <c r="A144" s="20">
        <v>138</v>
      </c>
      <c r="B144" s="17" t="str">
        <f>[1]Hoja1!G139</f>
        <v xml:space="preserve">10.3.2-SECCION DE APOYO A LA GESTION AMBIENTAL Y DE RIESGO                      </v>
      </c>
      <c r="C144" s="147" t="str">
        <f>[1]Hoja1!A139</f>
        <v xml:space="preserve"> ELVIN RAFAEL LOPEZ POZO</v>
      </c>
      <c r="D144" s="147" t="str">
        <f>[1]Hoja1!H139</f>
        <v xml:space="preserve">ENCARGADO(A)                            </v>
      </c>
      <c r="E144" s="147" t="s">
        <v>1823</v>
      </c>
      <c r="F144" s="18" t="str">
        <f>[1]Hoja1!AP139</f>
        <v xml:space="preserve">Masculino </v>
      </c>
      <c r="G144" s="41">
        <f>[1]Hoja1!L139</f>
        <v>90000</v>
      </c>
      <c r="H144" s="41">
        <f>[1]Hoja1!W139</f>
        <v>9753.19</v>
      </c>
      <c r="I144" s="41">
        <f>[1]Hoja1!X139</f>
        <v>2583</v>
      </c>
      <c r="J144" s="41">
        <f>[1]Hoja1!Y139</f>
        <v>2736</v>
      </c>
      <c r="K144" s="41">
        <f>[1]Hoja1!Z139</f>
        <v>0</v>
      </c>
      <c r="L144" s="41">
        <f>[1]Hoja1!AA139</f>
        <v>1349.63</v>
      </c>
      <c r="M144" s="41">
        <f>[1]Hoja1!AB139</f>
        <v>1000</v>
      </c>
      <c r="N144" s="41">
        <f>Hoja1!AE139</f>
        <v>0</v>
      </c>
      <c r="O144" s="41">
        <f>Hoja1!AG139</f>
        <v>25</v>
      </c>
      <c r="P144" s="41">
        <f>[1]Hoja1!AT139</f>
        <v>0</v>
      </c>
      <c r="Q144" s="41">
        <f>[1]Hoja1!AM139</f>
        <v>17446.82</v>
      </c>
      <c r="R144" s="41">
        <f>[1]Hoja1!AN139</f>
        <v>72553.179999999993</v>
      </c>
    </row>
    <row r="145" spans="1:18" s="19" customFormat="1" ht="18" customHeight="1">
      <c r="A145" s="16">
        <v>139</v>
      </c>
      <c r="B145" s="17" t="str">
        <f>[1]Hoja1!G140</f>
        <v xml:space="preserve">10.3.2-SECCION DE APOYO A LA GESTION AMBIENTAL Y DE RIESGO                      </v>
      </c>
      <c r="C145" s="147" t="str">
        <f>[1]Hoja1!A140</f>
        <v>DENIA A. DE LOS SANTOS ESQUEA</v>
      </c>
      <c r="D145" s="147" t="str">
        <f>[1]Hoja1!H140</f>
        <v xml:space="preserve">SECRETARIA                              </v>
      </c>
      <c r="E145" s="147" t="s">
        <v>1824</v>
      </c>
      <c r="F145" s="18" t="str">
        <f>[1]Hoja1!AP140</f>
        <v xml:space="preserve">Femenino  </v>
      </c>
      <c r="G145" s="41">
        <f>[1]Hoja1!L140</f>
        <v>37000</v>
      </c>
      <c r="H145" s="41">
        <f>[1]Hoja1!W140</f>
        <v>19.25</v>
      </c>
      <c r="I145" s="41">
        <f>[1]Hoja1!X140</f>
        <v>1061.9000000000001</v>
      </c>
      <c r="J145" s="41">
        <f>[1]Hoja1!Y140</f>
        <v>1124.8</v>
      </c>
      <c r="K145" s="41">
        <f>[1]Hoja1!Z140</f>
        <v>0</v>
      </c>
      <c r="L145" s="41">
        <f>[1]Hoja1!AA140</f>
        <v>0</v>
      </c>
      <c r="M145" s="41">
        <f>[1]Hoja1!AB140</f>
        <v>12263.37</v>
      </c>
      <c r="N145" s="41">
        <f>Hoja1!AE140</f>
        <v>0</v>
      </c>
      <c r="O145" s="41">
        <f>Hoja1!AG140</f>
        <v>25</v>
      </c>
      <c r="P145" s="41">
        <f>[1]Hoja1!AT140</f>
        <v>0</v>
      </c>
      <c r="Q145" s="41">
        <f>[1]Hoja1!AM140</f>
        <v>14494.32</v>
      </c>
      <c r="R145" s="41">
        <f>[1]Hoja1!AN140</f>
        <v>22505.68</v>
      </c>
    </row>
    <row r="146" spans="1:18" s="19" customFormat="1" ht="18" customHeight="1">
      <c r="A146" s="16">
        <v>140</v>
      </c>
      <c r="B146" s="17" t="str">
        <f>[1]Hoja1!G141</f>
        <v xml:space="preserve">10.3.2-SECCION DE APOYO A LA GESTION AMBIENTAL Y DE RIESGO                      </v>
      </c>
      <c r="C146" s="147" t="str">
        <f>[1]Hoja1!A141</f>
        <v>JHOENNY CARPIO CASTILLO</v>
      </c>
      <c r="D146" s="147" t="str">
        <f>[1]Hoja1!H141</f>
        <v xml:space="preserve">AUXILIAR ADMINISTRATIVO                 </v>
      </c>
      <c r="E146" s="147" t="s">
        <v>1824</v>
      </c>
      <c r="F146" s="18" t="str">
        <f>[1]Hoja1!AP141</f>
        <v xml:space="preserve">Masculino </v>
      </c>
      <c r="G146" s="41">
        <f>[1]Hoja1!L141</f>
        <v>30000</v>
      </c>
      <c r="H146" s="41">
        <f>[1]Hoja1!W141</f>
        <v>0</v>
      </c>
      <c r="I146" s="41">
        <f>[1]Hoja1!X141</f>
        <v>861</v>
      </c>
      <c r="J146" s="41">
        <f>[1]Hoja1!Y141</f>
        <v>912</v>
      </c>
      <c r="K146" s="41">
        <f>[1]Hoja1!Z141</f>
        <v>1919.78</v>
      </c>
      <c r="L146" s="41">
        <f>[1]Hoja1!AA141</f>
        <v>1349.63</v>
      </c>
      <c r="M146" s="41">
        <f>[1]Hoja1!AB141</f>
        <v>4032.73</v>
      </c>
      <c r="N146" s="41">
        <f>Hoja1!AE141</f>
        <v>0</v>
      </c>
      <c r="O146" s="41">
        <f>Hoja1!AG141</f>
        <v>25</v>
      </c>
      <c r="P146" s="41">
        <f>[1]Hoja1!AT141</f>
        <v>0</v>
      </c>
      <c r="Q146" s="41">
        <f>[1]Hoja1!AM141</f>
        <v>9100.14</v>
      </c>
      <c r="R146" s="41">
        <f>[1]Hoja1!AN141</f>
        <v>20899.86</v>
      </c>
    </row>
    <row r="147" spans="1:18" s="19" customFormat="1" ht="18" customHeight="1">
      <c r="A147" s="16">
        <v>141</v>
      </c>
      <c r="B147" s="17" t="str">
        <f>[1]Hoja1!G142</f>
        <v xml:space="preserve">10.4-DPTO. DE PROG. ESP. PARA LOS GOB.LOC. Y COORD. DEL PROYECTO DE TITULACION  </v>
      </c>
      <c r="C147" s="147" t="str">
        <f>[1]Hoja1!A142</f>
        <v>EVELIN CECILIA DIAZ ENCARNACION</v>
      </c>
      <c r="D147" s="147" t="str">
        <f>[1]Hoja1!H142</f>
        <v xml:space="preserve">ASISTENTE TECNICO DE PLANTA             </v>
      </c>
      <c r="E147" s="147" t="s">
        <v>1823</v>
      </c>
      <c r="F147" s="18" t="str">
        <f>[1]Hoja1!AP142</f>
        <v xml:space="preserve">Femenino  </v>
      </c>
      <c r="G147" s="41">
        <f>[1]Hoja1!L142</f>
        <v>38000</v>
      </c>
      <c r="H147" s="41">
        <f>[1]Hoja1!W142</f>
        <v>160.38</v>
      </c>
      <c r="I147" s="41">
        <f>[1]Hoja1!X142</f>
        <v>1090.5999999999999</v>
      </c>
      <c r="J147" s="41">
        <f>[1]Hoja1!Y142</f>
        <v>1155.2</v>
      </c>
      <c r="K147" s="41">
        <f>[1]Hoja1!Z142</f>
        <v>0</v>
      </c>
      <c r="L147" s="41">
        <f>[1]Hoja1!AA142</f>
        <v>0</v>
      </c>
      <c r="M147" s="41">
        <f>[1]Hoja1!AB142</f>
        <v>0</v>
      </c>
      <c r="N147" s="41">
        <f>Hoja1!AE142</f>
        <v>0</v>
      </c>
      <c r="O147" s="41">
        <f>Hoja1!AG142</f>
        <v>25</v>
      </c>
      <c r="P147" s="41">
        <f>[1]Hoja1!AT142</f>
        <v>0</v>
      </c>
      <c r="Q147" s="41">
        <f>[1]Hoja1!AM142</f>
        <v>2431.1799999999998</v>
      </c>
      <c r="R147" s="41">
        <f>[1]Hoja1!AN142</f>
        <v>35568.82</v>
      </c>
    </row>
    <row r="148" spans="1:18" s="19" customFormat="1" ht="18" customHeight="1">
      <c r="A148" s="20">
        <v>142</v>
      </c>
      <c r="B148" s="17" t="str">
        <f>[1]Hoja1!G143</f>
        <v xml:space="preserve">10.4-DPTO. DE PROG. ESP. PARA LOS GOB.LOC. Y COORD. DEL PROYECTO DE TITULACION  </v>
      </c>
      <c r="C148" s="147" t="str">
        <f>[1]Hoja1!A143</f>
        <v>JUREILY ALTAGRACIA GARCIA PAULINO</v>
      </c>
      <c r="D148" s="147" t="str">
        <f>[1]Hoja1!H143</f>
        <v xml:space="preserve">SECRETARIA                              </v>
      </c>
      <c r="E148" s="147" t="s">
        <v>1823</v>
      </c>
      <c r="F148" s="18" t="str">
        <f>[1]Hoja1!AP143</f>
        <v xml:space="preserve">Femenino  </v>
      </c>
      <c r="G148" s="41">
        <f>[1]Hoja1!L143</f>
        <v>35000</v>
      </c>
      <c r="H148" s="41">
        <f>[1]Hoja1!W143</f>
        <v>0</v>
      </c>
      <c r="I148" s="41">
        <f>[1]Hoja1!X143</f>
        <v>1004.5</v>
      </c>
      <c r="J148" s="41">
        <f>[1]Hoja1!Y143</f>
        <v>1064</v>
      </c>
      <c r="K148" s="41">
        <f>[1]Hoja1!Z143</f>
        <v>0</v>
      </c>
      <c r="L148" s="41">
        <f>[1]Hoja1!AA143</f>
        <v>0</v>
      </c>
      <c r="M148" s="41">
        <f>[1]Hoja1!AB143</f>
        <v>0</v>
      </c>
      <c r="N148" s="41">
        <f>Hoja1!AE143</f>
        <v>0</v>
      </c>
      <c r="O148" s="41">
        <f>Hoja1!AG143</f>
        <v>25</v>
      </c>
      <c r="P148" s="41">
        <f>[1]Hoja1!AT143</f>
        <v>0</v>
      </c>
      <c r="Q148" s="41">
        <f>[1]Hoja1!AM143</f>
        <v>2093.5</v>
      </c>
      <c r="R148" s="41">
        <f>[1]Hoja1!AN143</f>
        <v>32906.5</v>
      </c>
    </row>
    <row r="149" spans="1:18" s="19" customFormat="1" ht="18" customHeight="1">
      <c r="A149" s="16">
        <v>143</v>
      </c>
      <c r="B149" s="17" t="str">
        <f>[1]Hoja1!G144</f>
        <v xml:space="preserve">10.4-DPTO. DE PROG. ESP. PARA LOS GOB.LOC. Y COORD. DEL PROYECTO DE TITULACION  </v>
      </c>
      <c r="C149" s="147" t="str">
        <f>[1]Hoja1!A144</f>
        <v>MARTHA AGUEDA LOPEZ BENSON</v>
      </c>
      <c r="D149" s="147" t="str">
        <f>[1]Hoja1!H144</f>
        <v xml:space="preserve">AUXILIAR ADMINISTRATIVO                 </v>
      </c>
      <c r="E149" s="147" t="s">
        <v>1823</v>
      </c>
      <c r="F149" s="18" t="str">
        <f>[1]Hoja1!AP144</f>
        <v xml:space="preserve">Femenino  </v>
      </c>
      <c r="G149" s="41">
        <f>[1]Hoja1!L144</f>
        <v>35000</v>
      </c>
      <c r="H149" s="41">
        <f>[1]Hoja1!W144</f>
        <v>0</v>
      </c>
      <c r="I149" s="41">
        <f>[1]Hoja1!X144</f>
        <v>1004.5</v>
      </c>
      <c r="J149" s="41">
        <f>[1]Hoja1!Y144</f>
        <v>1064</v>
      </c>
      <c r="K149" s="41">
        <f>[1]Hoja1!Z144</f>
        <v>0</v>
      </c>
      <c r="L149" s="41">
        <f>[1]Hoja1!AA144</f>
        <v>0</v>
      </c>
      <c r="M149" s="41">
        <f>[1]Hoja1!AB144</f>
        <v>0</v>
      </c>
      <c r="N149" s="41">
        <f>Hoja1!AE144</f>
        <v>0</v>
      </c>
      <c r="O149" s="41">
        <f>Hoja1!AG144</f>
        <v>25</v>
      </c>
      <c r="P149" s="41">
        <f>[1]Hoja1!AT144</f>
        <v>0</v>
      </c>
      <c r="Q149" s="41">
        <f>[1]Hoja1!AM144</f>
        <v>2093.5</v>
      </c>
      <c r="R149" s="41">
        <f>[1]Hoja1!AN144</f>
        <v>32906.5</v>
      </c>
    </row>
    <row r="150" spans="1:18" s="19" customFormat="1" ht="18" customHeight="1">
      <c r="A150" s="16">
        <v>144</v>
      </c>
      <c r="B150" s="17" t="str">
        <f>[1]Hoja1!G145</f>
        <v xml:space="preserve">10.4-DPTO. DE PROG. ESP. PARA LOS GOB.LOC. Y COORD. DEL PROYECTO DE TITULACION  </v>
      </c>
      <c r="C150" s="147" t="str">
        <f>[1]Hoja1!A145</f>
        <v>RAFAEL AGUILERA MERCADO</v>
      </c>
      <c r="D150" s="147" t="str">
        <f>[1]Hoja1!H145</f>
        <v xml:space="preserve">ASESOR LEGAL                            </v>
      </c>
      <c r="E150" s="147" t="s">
        <v>1823</v>
      </c>
      <c r="F150" s="18" t="str">
        <f>[1]Hoja1!AP145</f>
        <v xml:space="preserve">Masculino </v>
      </c>
      <c r="G150" s="41">
        <f>[1]Hoja1!L145</f>
        <v>100000</v>
      </c>
      <c r="H150" s="41">
        <f>[1]Hoja1!W145</f>
        <v>12105.44</v>
      </c>
      <c r="I150" s="41">
        <f>[1]Hoja1!X145</f>
        <v>2870</v>
      </c>
      <c r="J150" s="41">
        <f>[1]Hoja1!Y145</f>
        <v>3040</v>
      </c>
      <c r="K150" s="41">
        <f>[1]Hoja1!Z145</f>
        <v>0</v>
      </c>
      <c r="L150" s="41">
        <f>[1]Hoja1!AA145</f>
        <v>0</v>
      </c>
      <c r="M150" s="41">
        <f>[1]Hoja1!AB145</f>
        <v>0</v>
      </c>
      <c r="N150" s="41">
        <f>Hoja1!AE145</f>
        <v>0</v>
      </c>
      <c r="O150" s="41">
        <f>Hoja1!AG145</f>
        <v>25</v>
      </c>
      <c r="P150" s="41">
        <f>[1]Hoja1!AT145</f>
        <v>0</v>
      </c>
      <c r="Q150" s="41">
        <f>[1]Hoja1!AM145</f>
        <v>18040.439999999999</v>
      </c>
      <c r="R150" s="41">
        <f>[1]Hoja1!AN145</f>
        <v>81959.56</v>
      </c>
    </row>
    <row r="151" spans="1:18" s="19" customFormat="1" ht="18" customHeight="1">
      <c r="A151" s="16">
        <v>145</v>
      </c>
      <c r="B151" s="17" t="str">
        <f>[1]Hoja1!G146</f>
        <v xml:space="preserve">10.4-DPTO. DE PROG. ESP. PARA LOS GOB.LOC. Y COORD. DEL PROYECTO DE TITULACION  </v>
      </c>
      <c r="C151" s="147" t="str">
        <f>[1]Hoja1!A146</f>
        <v>VICTOR MILCIADES SOTO SANCHEZ</v>
      </c>
      <c r="D151" s="147" t="str">
        <f>[1]Hoja1!H146</f>
        <v xml:space="preserve">COORD. PROG. CONST. CEM.                </v>
      </c>
      <c r="E151" s="147" t="s">
        <v>1823</v>
      </c>
      <c r="F151" s="18" t="str">
        <f>[1]Hoja1!AP146</f>
        <v xml:space="preserve">Masculino </v>
      </c>
      <c r="G151" s="41">
        <f>[1]Hoja1!L146</f>
        <v>120000</v>
      </c>
      <c r="H151" s="41">
        <f>[1]Hoja1!W146</f>
        <v>16809.939999999999</v>
      </c>
      <c r="I151" s="41">
        <f>[1]Hoja1!X146</f>
        <v>3444</v>
      </c>
      <c r="J151" s="41">
        <f>[1]Hoja1!Y146</f>
        <v>3648</v>
      </c>
      <c r="K151" s="41">
        <f>[1]Hoja1!Z146</f>
        <v>0</v>
      </c>
      <c r="L151" s="41">
        <f>[1]Hoja1!AA146</f>
        <v>0</v>
      </c>
      <c r="M151" s="41">
        <f>[1]Hoja1!AB146</f>
        <v>0</v>
      </c>
      <c r="N151" s="41">
        <f>Hoja1!AE146</f>
        <v>0</v>
      </c>
      <c r="O151" s="41">
        <f>Hoja1!AG146</f>
        <v>25</v>
      </c>
      <c r="P151" s="41">
        <f>[1]Hoja1!AT146</f>
        <v>0</v>
      </c>
      <c r="Q151" s="41">
        <f>[1]Hoja1!AM146</f>
        <v>23926.94</v>
      </c>
      <c r="R151" s="41">
        <f>[1]Hoja1!AN146</f>
        <v>96073.06</v>
      </c>
    </row>
    <row r="152" spans="1:18" s="19" customFormat="1" ht="18" customHeight="1">
      <c r="A152" s="20">
        <v>146</v>
      </c>
      <c r="B152" s="17" t="str">
        <f>[1]Hoja1!G147</f>
        <v xml:space="preserve">10.5 -DPTO. ASIST. TEC. EN GEST. FINANCIERA MNCPL                               </v>
      </c>
      <c r="C152" s="147" t="str">
        <f>[1]Hoja1!A147</f>
        <v>AMBAR ONALIZ MELO NIN</v>
      </c>
      <c r="D152" s="147" t="str">
        <f>[1]Hoja1!H147</f>
        <v xml:space="preserve">COORD. CONTROL INT. MNCPL-ENRIQUILLO    </v>
      </c>
      <c r="E152" s="147" t="s">
        <v>1824</v>
      </c>
      <c r="F152" s="18" t="str">
        <f>[1]Hoja1!AP147</f>
        <v xml:space="preserve">Femenino  </v>
      </c>
      <c r="G152" s="41">
        <f>[1]Hoja1!L147</f>
        <v>50000</v>
      </c>
      <c r="H152" s="41">
        <f>[1]Hoja1!W147</f>
        <v>1854</v>
      </c>
      <c r="I152" s="41">
        <f>[1]Hoja1!X147</f>
        <v>1435</v>
      </c>
      <c r="J152" s="41">
        <f>[1]Hoja1!Y147</f>
        <v>1520</v>
      </c>
      <c r="K152" s="41">
        <f>[1]Hoja1!Z147</f>
        <v>0</v>
      </c>
      <c r="L152" s="41">
        <f>[1]Hoja1!AA147</f>
        <v>0</v>
      </c>
      <c r="M152" s="41">
        <f>[1]Hoja1!AB147</f>
        <v>0</v>
      </c>
      <c r="N152" s="41">
        <f>Hoja1!AE147</f>
        <v>0</v>
      </c>
      <c r="O152" s="41">
        <f>Hoja1!AG147</f>
        <v>25</v>
      </c>
      <c r="P152" s="41">
        <f>[1]Hoja1!AT147</f>
        <v>0</v>
      </c>
      <c r="Q152" s="41">
        <f>[1]Hoja1!AM147</f>
        <v>4834</v>
      </c>
      <c r="R152" s="41">
        <f>[1]Hoja1!AN147</f>
        <v>45166</v>
      </c>
    </row>
    <row r="153" spans="1:18" s="19" customFormat="1" ht="18" customHeight="1">
      <c r="A153" s="16">
        <v>147</v>
      </c>
      <c r="B153" s="17" t="str">
        <f>[1]Hoja1!G148</f>
        <v xml:space="preserve">10.5 -DPTO. ASIST. TEC. EN GEST. FINANCIERA MNCPL                               </v>
      </c>
      <c r="C153" s="147" t="str">
        <f>[1]Hoja1!A148</f>
        <v>GILMARY CASTILLO BORROME</v>
      </c>
      <c r="D153" s="147" t="str">
        <f>[1]Hoja1!H148</f>
        <v xml:space="preserve">COORD. CONTROL INT. MNCPL-YUMA          </v>
      </c>
      <c r="E153" s="147" t="s">
        <v>1824</v>
      </c>
      <c r="F153" s="18" t="str">
        <f>[1]Hoja1!AP148</f>
        <v xml:space="preserve">Femenino  </v>
      </c>
      <c r="G153" s="41">
        <f>[1]Hoja1!L148</f>
        <v>50000</v>
      </c>
      <c r="H153" s="41">
        <f>[1]Hoja1!W148</f>
        <v>1854</v>
      </c>
      <c r="I153" s="41">
        <f>[1]Hoja1!X148</f>
        <v>1435</v>
      </c>
      <c r="J153" s="41">
        <f>[1]Hoja1!Y148</f>
        <v>1520</v>
      </c>
      <c r="K153" s="41">
        <f>[1]Hoja1!Z148</f>
        <v>0</v>
      </c>
      <c r="L153" s="41">
        <f>[1]Hoja1!AA148</f>
        <v>0</v>
      </c>
      <c r="M153" s="41">
        <f>[1]Hoja1!AB148</f>
        <v>4582.83</v>
      </c>
      <c r="N153" s="41">
        <f>Hoja1!AE148</f>
        <v>0</v>
      </c>
      <c r="O153" s="41">
        <f>Hoja1!AG148</f>
        <v>25</v>
      </c>
      <c r="P153" s="41">
        <f>[1]Hoja1!AT148</f>
        <v>0</v>
      </c>
      <c r="Q153" s="41">
        <f>[1]Hoja1!AM148</f>
        <v>9416.83</v>
      </c>
      <c r="R153" s="41">
        <f>[1]Hoja1!AN148</f>
        <v>40583.17</v>
      </c>
    </row>
    <row r="154" spans="1:18" s="19" customFormat="1" ht="18" customHeight="1">
      <c r="A154" s="16">
        <v>148</v>
      </c>
      <c r="B154" s="17" t="str">
        <f>[1]Hoja1!G149</f>
        <v xml:space="preserve">10.5 -DPTO. ASIST. TEC. EN GEST. FINANCIERA MNCPL                               </v>
      </c>
      <c r="C154" s="147" t="str">
        <f>[1]Hoja1!A149</f>
        <v>JOELIKA JOANNY JAQUEZ POLO</v>
      </c>
      <c r="D154" s="147" t="str">
        <f>[1]Hoja1!H149</f>
        <v xml:space="preserve">COORD. CONTROL INT. MNCPL-CIBAO NORTE   </v>
      </c>
      <c r="E154" s="147" t="s">
        <v>1824</v>
      </c>
      <c r="F154" s="18" t="str">
        <f>[1]Hoja1!AP149</f>
        <v xml:space="preserve">Femenino  </v>
      </c>
      <c r="G154" s="41">
        <f>[1]Hoja1!L149</f>
        <v>50000</v>
      </c>
      <c r="H154" s="41">
        <f>[1]Hoja1!W149</f>
        <v>1854</v>
      </c>
      <c r="I154" s="41">
        <f>[1]Hoja1!X149</f>
        <v>1435</v>
      </c>
      <c r="J154" s="41">
        <f>[1]Hoja1!Y149</f>
        <v>1520</v>
      </c>
      <c r="K154" s="41">
        <f>[1]Hoja1!Z149</f>
        <v>0</v>
      </c>
      <c r="L154" s="41">
        <f>[1]Hoja1!AA149</f>
        <v>0</v>
      </c>
      <c r="M154" s="41">
        <f>[1]Hoja1!AB149</f>
        <v>8729.02</v>
      </c>
      <c r="N154" s="41">
        <f>Hoja1!AE149</f>
        <v>0</v>
      </c>
      <c r="O154" s="41">
        <f>Hoja1!AG149</f>
        <v>25</v>
      </c>
      <c r="P154" s="41">
        <f>[1]Hoja1!AT149</f>
        <v>0</v>
      </c>
      <c r="Q154" s="41">
        <f>[1]Hoja1!AM149</f>
        <v>13563.02</v>
      </c>
      <c r="R154" s="41">
        <f>[1]Hoja1!AN149</f>
        <v>36436.980000000003</v>
      </c>
    </row>
    <row r="155" spans="1:18" s="19" customFormat="1" ht="18" customHeight="1">
      <c r="A155" s="16">
        <v>149</v>
      </c>
      <c r="B155" s="17" t="str">
        <f>[1]Hoja1!G150</f>
        <v xml:space="preserve">10.5 -DPTO. ASIST. TEC. EN GEST. FINANCIERA MNCPL                               </v>
      </c>
      <c r="C155" s="147" t="str">
        <f>[1]Hoja1!A150</f>
        <v>LEANDRA MARIA CABRAL PEÑALO</v>
      </c>
      <c r="D155" s="147" t="str">
        <f>[1]Hoja1!H150</f>
        <v>COORD. CONTROL INT. MNCPL-CIBAO NOROESTE</v>
      </c>
      <c r="E155" s="147" t="s">
        <v>1824</v>
      </c>
      <c r="F155" s="18" t="str">
        <f>[1]Hoja1!AP150</f>
        <v xml:space="preserve">Femenino  </v>
      </c>
      <c r="G155" s="41">
        <f>[1]Hoja1!L150</f>
        <v>50000</v>
      </c>
      <c r="H155" s="41">
        <f>[1]Hoja1!W150</f>
        <v>1854</v>
      </c>
      <c r="I155" s="41">
        <f>[1]Hoja1!X150</f>
        <v>1435</v>
      </c>
      <c r="J155" s="41">
        <f>[1]Hoja1!Y150</f>
        <v>1520</v>
      </c>
      <c r="K155" s="41">
        <f>[1]Hoja1!Z150</f>
        <v>0</v>
      </c>
      <c r="L155" s="41">
        <f>[1]Hoja1!AA150</f>
        <v>0</v>
      </c>
      <c r="M155" s="41">
        <f>[1]Hoja1!AB150</f>
        <v>0</v>
      </c>
      <c r="N155" s="41">
        <f>Hoja1!AE150</f>
        <v>0</v>
      </c>
      <c r="O155" s="41">
        <f>Hoja1!AG150</f>
        <v>25</v>
      </c>
      <c r="P155" s="41">
        <f>[1]Hoja1!AT150</f>
        <v>0</v>
      </c>
      <c r="Q155" s="41">
        <f>[1]Hoja1!AM150</f>
        <v>4834</v>
      </c>
      <c r="R155" s="41">
        <f>[1]Hoja1!AN150</f>
        <v>45166</v>
      </c>
    </row>
    <row r="156" spans="1:18" s="19" customFormat="1" ht="18" customHeight="1">
      <c r="A156" s="20">
        <v>150</v>
      </c>
      <c r="B156" s="17" t="str">
        <f>[1]Hoja1!G151</f>
        <v xml:space="preserve">10.5 -DPTO. ASIST. TEC. EN GEST. FINANCIERA MNCPL                               </v>
      </c>
      <c r="C156" s="147" t="str">
        <f>[1]Hoja1!A151</f>
        <v>LENNY VLADIMIR FERNANDEZ PICHARDO</v>
      </c>
      <c r="D156" s="147" t="str">
        <f>[1]Hoja1!H151</f>
        <v xml:space="preserve">COORD. CONTROL INT. MNCPL-CIBAO SUR     </v>
      </c>
      <c r="E156" s="147" t="s">
        <v>1824</v>
      </c>
      <c r="F156" s="18" t="str">
        <f>[1]Hoja1!AP151</f>
        <v xml:space="preserve">Masculino </v>
      </c>
      <c r="G156" s="41">
        <f>[1]Hoja1!L151</f>
        <v>50000</v>
      </c>
      <c r="H156" s="41">
        <f>[1]Hoja1!W151</f>
        <v>1854</v>
      </c>
      <c r="I156" s="41">
        <f>[1]Hoja1!X151</f>
        <v>1435</v>
      </c>
      <c r="J156" s="41">
        <f>[1]Hoja1!Y151</f>
        <v>1520</v>
      </c>
      <c r="K156" s="41">
        <f>[1]Hoja1!Z151</f>
        <v>0</v>
      </c>
      <c r="L156" s="41">
        <f>[1]Hoja1!AA151</f>
        <v>0</v>
      </c>
      <c r="M156" s="41">
        <f>[1]Hoja1!AB151</f>
        <v>0</v>
      </c>
      <c r="N156" s="41">
        <f>Hoja1!AE151</f>
        <v>0</v>
      </c>
      <c r="O156" s="41">
        <f>Hoja1!AG151</f>
        <v>25</v>
      </c>
      <c r="P156" s="41">
        <f>[1]Hoja1!AT151</f>
        <v>0</v>
      </c>
      <c r="Q156" s="41">
        <f>[1]Hoja1!AM151</f>
        <v>4834</v>
      </c>
      <c r="R156" s="41">
        <f>[1]Hoja1!AN151</f>
        <v>45166</v>
      </c>
    </row>
    <row r="157" spans="1:18" s="19" customFormat="1" ht="18" customHeight="1">
      <c r="A157" s="16">
        <v>151</v>
      </c>
      <c r="B157" s="17" t="str">
        <f>[1]Hoja1!G152</f>
        <v xml:space="preserve">10.5 -DPTO. ASIST. TEC. EN GEST. FINANCIERA MNCPL                               </v>
      </c>
      <c r="C157" s="147" t="str">
        <f>[1]Hoja1!A152</f>
        <v>MABEL AWILDA PEREZ VALERA</v>
      </c>
      <c r="D157" s="147" t="str">
        <f>[1]Hoja1!H152</f>
        <v>COORD. CONTROL INT. MNCPL-CIBAO NOROESTE</v>
      </c>
      <c r="E157" s="147" t="s">
        <v>1824</v>
      </c>
      <c r="F157" s="18" t="str">
        <f>[1]Hoja1!AP152</f>
        <v xml:space="preserve">Femenino  </v>
      </c>
      <c r="G157" s="41">
        <f>[1]Hoja1!L152</f>
        <v>50000</v>
      </c>
      <c r="H157" s="41">
        <f>[1]Hoja1!W152</f>
        <v>1854</v>
      </c>
      <c r="I157" s="41">
        <f>[1]Hoja1!X152</f>
        <v>1435</v>
      </c>
      <c r="J157" s="41">
        <f>[1]Hoja1!Y152</f>
        <v>1520</v>
      </c>
      <c r="K157" s="41">
        <f>[1]Hoja1!Z152</f>
        <v>0</v>
      </c>
      <c r="L157" s="41">
        <f>[1]Hoja1!AA152</f>
        <v>0</v>
      </c>
      <c r="M157" s="41">
        <f>[1]Hoja1!AB152</f>
        <v>0</v>
      </c>
      <c r="N157" s="41">
        <f>Hoja1!AE152</f>
        <v>0</v>
      </c>
      <c r="O157" s="41">
        <f>Hoja1!AG152</f>
        <v>25</v>
      </c>
      <c r="P157" s="41">
        <f>[1]Hoja1!AT152</f>
        <v>0</v>
      </c>
      <c r="Q157" s="41">
        <f>[1]Hoja1!AM152</f>
        <v>4834</v>
      </c>
      <c r="R157" s="41">
        <f>[1]Hoja1!AN152</f>
        <v>45166</v>
      </c>
    </row>
    <row r="158" spans="1:18" s="19" customFormat="1" ht="18" customHeight="1">
      <c r="A158" s="16">
        <v>152</v>
      </c>
      <c r="B158" s="17" t="str">
        <f>[1]Hoja1!G153</f>
        <v xml:space="preserve">10.5 -DPTO. ASIST. TEC. EN GEST. FINANCIERA MNCPL                               </v>
      </c>
      <c r="C158" s="147" t="str">
        <f>[1]Hoja1!A153</f>
        <v>MANUEL RAHINER PEÑA GARCIA</v>
      </c>
      <c r="D158" s="147" t="str">
        <f>[1]Hoja1!H153</f>
        <v xml:space="preserve">COORD. CONTROL INT. MNCPL-VALDESIA      </v>
      </c>
      <c r="E158" s="147" t="s">
        <v>1824</v>
      </c>
      <c r="F158" s="18" t="str">
        <f>[1]Hoja1!AP153</f>
        <v xml:space="preserve">Masculino </v>
      </c>
      <c r="G158" s="41">
        <f>[1]Hoja1!L153</f>
        <v>50000</v>
      </c>
      <c r="H158" s="41">
        <f>[1]Hoja1!W153</f>
        <v>1854</v>
      </c>
      <c r="I158" s="41">
        <f>[1]Hoja1!X153</f>
        <v>1435</v>
      </c>
      <c r="J158" s="41">
        <f>[1]Hoja1!Y153</f>
        <v>1520</v>
      </c>
      <c r="K158" s="41">
        <f>[1]Hoja1!Z153</f>
        <v>0</v>
      </c>
      <c r="L158" s="41">
        <f>[1]Hoja1!AA153</f>
        <v>0</v>
      </c>
      <c r="M158" s="41">
        <f>[1]Hoja1!AB153</f>
        <v>19465.63</v>
      </c>
      <c r="N158" s="41">
        <f>Hoja1!AE153</f>
        <v>0</v>
      </c>
      <c r="O158" s="41">
        <f>Hoja1!AG153</f>
        <v>25</v>
      </c>
      <c r="P158" s="41">
        <f>[1]Hoja1!AT153</f>
        <v>0</v>
      </c>
      <c r="Q158" s="41">
        <f>[1]Hoja1!AM153</f>
        <v>24299.63</v>
      </c>
      <c r="R158" s="41">
        <f>[1]Hoja1!AN153</f>
        <v>25700.37</v>
      </c>
    </row>
    <row r="159" spans="1:18" s="19" customFormat="1" ht="18" customHeight="1">
      <c r="A159" s="16">
        <v>153</v>
      </c>
      <c r="B159" s="17" t="str">
        <f>[1]Hoja1!G154</f>
        <v xml:space="preserve">10.5 -DPTO. ASIST. TEC. EN GEST. FINANCIERA MNCPL                               </v>
      </c>
      <c r="C159" s="147" t="str">
        <f>[1]Hoja1!A154</f>
        <v>RAQUEL DIAZ CONFIDAN</v>
      </c>
      <c r="D159" s="147" t="str">
        <f>[1]Hoja1!H154</f>
        <v xml:space="preserve">COORD. CONTROL INT. MNCPL-HIGUAMO       </v>
      </c>
      <c r="E159" s="147" t="s">
        <v>1824</v>
      </c>
      <c r="F159" s="18" t="str">
        <f>[1]Hoja1!AP154</f>
        <v xml:space="preserve">Femenino  </v>
      </c>
      <c r="G159" s="41">
        <f>[1]Hoja1!L154</f>
        <v>50000</v>
      </c>
      <c r="H159" s="41">
        <f>[1]Hoja1!W154</f>
        <v>1854</v>
      </c>
      <c r="I159" s="41">
        <f>[1]Hoja1!X154</f>
        <v>1435</v>
      </c>
      <c r="J159" s="41">
        <f>[1]Hoja1!Y154</f>
        <v>1520</v>
      </c>
      <c r="K159" s="41">
        <f>[1]Hoja1!Z154</f>
        <v>0</v>
      </c>
      <c r="L159" s="41">
        <f>[1]Hoja1!AA154</f>
        <v>0</v>
      </c>
      <c r="M159" s="41">
        <f>[1]Hoja1!AB154</f>
        <v>0</v>
      </c>
      <c r="N159" s="41">
        <f>Hoja1!AE154</f>
        <v>0</v>
      </c>
      <c r="O159" s="41">
        <f>Hoja1!AG154</f>
        <v>25</v>
      </c>
      <c r="P159" s="41">
        <f>[1]Hoja1!AT154</f>
        <v>0</v>
      </c>
      <c r="Q159" s="41">
        <f>[1]Hoja1!AM154</f>
        <v>4834</v>
      </c>
      <c r="R159" s="41">
        <f>[1]Hoja1!AN154</f>
        <v>45166</v>
      </c>
    </row>
    <row r="160" spans="1:18" s="19" customFormat="1" ht="18" customHeight="1">
      <c r="A160" s="20">
        <v>154</v>
      </c>
      <c r="B160" s="17" t="str">
        <f>[1]Hoja1!G155</f>
        <v xml:space="preserve">10.5 -DPTO. ASIST. TEC. EN GEST. FINANCIERA MNCPL                               </v>
      </c>
      <c r="C160" s="147" t="str">
        <f>[1]Hoja1!A155</f>
        <v>ROBIN GALVA SANTANA</v>
      </c>
      <c r="D160" s="147" t="str">
        <f>[1]Hoja1!H155</f>
        <v xml:space="preserve">COORD. CONTROL INT. MNCPL-EL VALLE      </v>
      </c>
      <c r="E160" s="147" t="s">
        <v>1824</v>
      </c>
      <c r="F160" s="18" t="str">
        <f>[1]Hoja1!AP155</f>
        <v xml:space="preserve">Masculino </v>
      </c>
      <c r="G160" s="41">
        <f>[1]Hoja1!L155</f>
        <v>50000</v>
      </c>
      <c r="H160" s="41">
        <f>[1]Hoja1!W155</f>
        <v>1854</v>
      </c>
      <c r="I160" s="41">
        <f>[1]Hoja1!X155</f>
        <v>1435</v>
      </c>
      <c r="J160" s="41">
        <f>[1]Hoja1!Y155</f>
        <v>1520</v>
      </c>
      <c r="K160" s="41">
        <f>[1]Hoja1!Z155</f>
        <v>0</v>
      </c>
      <c r="L160" s="41">
        <f>[1]Hoja1!AA155</f>
        <v>0</v>
      </c>
      <c r="M160" s="41">
        <f>[1]Hoja1!AB155</f>
        <v>5000</v>
      </c>
      <c r="N160" s="41">
        <f>Hoja1!AE155</f>
        <v>0</v>
      </c>
      <c r="O160" s="41">
        <f>Hoja1!AG155</f>
        <v>25</v>
      </c>
      <c r="P160" s="41">
        <f>[1]Hoja1!AT155</f>
        <v>0</v>
      </c>
      <c r="Q160" s="41">
        <f>[1]Hoja1!AM155</f>
        <v>9834</v>
      </c>
      <c r="R160" s="41">
        <f>[1]Hoja1!AN155</f>
        <v>40166</v>
      </c>
    </row>
    <row r="161" spans="1:18" s="19" customFormat="1" ht="18" customHeight="1">
      <c r="A161" s="16">
        <v>155</v>
      </c>
      <c r="B161" s="17" t="str">
        <f>[1]Hoja1!G156</f>
        <v xml:space="preserve">10.5 -DPTO. ASIST. TEC. EN GEST. FINANCIERA MNCPL                               </v>
      </c>
      <c r="C161" s="147" t="str">
        <f>[1]Hoja1!A156</f>
        <v>WENDY SEVERINO FRIAS</v>
      </c>
      <c r="D161" s="147" t="str">
        <f>[1]Hoja1!H156</f>
        <v>COORD. CONTROL INT. MNCPL-CIBAO NORDESTE</v>
      </c>
      <c r="E161" s="147" t="s">
        <v>1824</v>
      </c>
      <c r="F161" s="18" t="str">
        <f>[1]Hoja1!AP156</f>
        <v xml:space="preserve">Femenino  </v>
      </c>
      <c r="G161" s="41">
        <f>[1]Hoja1!L156</f>
        <v>50000</v>
      </c>
      <c r="H161" s="41">
        <f>[1]Hoja1!W156</f>
        <v>1566.03</v>
      </c>
      <c r="I161" s="41">
        <f>[1]Hoja1!X156</f>
        <v>1435</v>
      </c>
      <c r="J161" s="41">
        <f>[1]Hoja1!Y156</f>
        <v>1520</v>
      </c>
      <c r="K161" s="41">
        <f>[1]Hoja1!Z156</f>
        <v>1919.78</v>
      </c>
      <c r="L161" s="41">
        <f>[1]Hoja1!AA156</f>
        <v>0</v>
      </c>
      <c r="M161" s="41">
        <f>[1]Hoja1!AB156</f>
        <v>8000</v>
      </c>
      <c r="N161" s="41">
        <f>Hoja1!AE156</f>
        <v>0</v>
      </c>
      <c r="O161" s="41">
        <f>Hoja1!AG156</f>
        <v>25</v>
      </c>
      <c r="P161" s="41">
        <f>[1]Hoja1!AT156</f>
        <v>0</v>
      </c>
      <c r="Q161" s="41">
        <f>[1]Hoja1!AM156</f>
        <v>14465.81</v>
      </c>
      <c r="R161" s="41">
        <f>[1]Hoja1!AN156</f>
        <v>35534.19</v>
      </c>
    </row>
    <row r="162" spans="1:18" s="19" customFormat="1" ht="18" customHeight="1">
      <c r="A162" s="16">
        <v>156</v>
      </c>
      <c r="B162" s="17" t="str">
        <f>[1]Hoja1!G157</f>
        <v xml:space="preserve">10.5 -DPTO. ASIST. TEC. EN GEST. FINANCIERA MNCPL                               </v>
      </c>
      <c r="C162" s="147" t="str">
        <f>[1]Hoja1!A157</f>
        <v>WILKAYRA LUNA AMADOR</v>
      </c>
      <c r="D162" s="147" t="str">
        <f>[1]Hoja1!H157</f>
        <v xml:space="preserve">COORD. CONTROL INT. MNCPL-EL VALLE      </v>
      </c>
      <c r="E162" s="147" t="s">
        <v>1824</v>
      </c>
      <c r="F162" s="18" t="str">
        <f>[1]Hoja1!AP157</f>
        <v xml:space="preserve">Femenino  </v>
      </c>
      <c r="G162" s="41">
        <f>[1]Hoja1!L157</f>
        <v>50000</v>
      </c>
      <c r="H162" s="41">
        <f>[1]Hoja1!W157</f>
        <v>1854</v>
      </c>
      <c r="I162" s="41">
        <f>[1]Hoja1!X157</f>
        <v>1435</v>
      </c>
      <c r="J162" s="41">
        <f>[1]Hoja1!Y157</f>
        <v>1520</v>
      </c>
      <c r="K162" s="41">
        <f>[1]Hoja1!Z157</f>
        <v>0</v>
      </c>
      <c r="L162" s="41">
        <f>[1]Hoja1!AA157</f>
        <v>0</v>
      </c>
      <c r="M162" s="41">
        <f>[1]Hoja1!AB157</f>
        <v>0</v>
      </c>
      <c r="N162" s="41">
        <f>Hoja1!AE157</f>
        <v>0</v>
      </c>
      <c r="O162" s="41">
        <f>Hoja1!AG157</f>
        <v>25</v>
      </c>
      <c r="P162" s="41">
        <f>[1]Hoja1!AT157</f>
        <v>0</v>
      </c>
      <c r="Q162" s="41">
        <f>[1]Hoja1!AM157</f>
        <v>4834</v>
      </c>
      <c r="R162" s="41">
        <f>[1]Hoja1!AN157</f>
        <v>45166</v>
      </c>
    </row>
    <row r="163" spans="1:18" s="19" customFormat="1" ht="18" customHeight="1">
      <c r="A163" s="16">
        <v>157</v>
      </c>
      <c r="B163" s="17" t="str">
        <f>[1]Hoja1!G158</f>
        <v xml:space="preserve">10.6-DPTO. DE ASIST. A LA PRESTACION DE LOS SERVICIOS PUBLICOS MNCPLS           </v>
      </c>
      <c r="C163" s="147" t="str">
        <f>[1]Hoja1!A158</f>
        <v>JHOAN MANUEL SANCHEZ VALERIO</v>
      </c>
      <c r="D163" s="147" t="str">
        <f>[1]Hoja1!H158</f>
        <v xml:space="preserve">ENCARGADO(A)                            </v>
      </c>
      <c r="E163" s="147" t="s">
        <v>1823</v>
      </c>
      <c r="F163" s="18" t="str">
        <f>[1]Hoja1!AP158</f>
        <v xml:space="preserve">Masculino </v>
      </c>
      <c r="G163" s="41">
        <f>[1]Hoja1!L158</f>
        <v>90000</v>
      </c>
      <c r="H163" s="41">
        <f>[1]Hoja1!W158</f>
        <v>9753.19</v>
      </c>
      <c r="I163" s="41">
        <f>[1]Hoja1!X158</f>
        <v>2583</v>
      </c>
      <c r="J163" s="41">
        <f>[1]Hoja1!Y158</f>
        <v>2736</v>
      </c>
      <c r="K163" s="41">
        <f>[1]Hoja1!Z158</f>
        <v>0</v>
      </c>
      <c r="L163" s="41">
        <f>[1]Hoja1!AA158</f>
        <v>0</v>
      </c>
      <c r="M163" s="41">
        <f>[1]Hoja1!AB158</f>
        <v>31152.05</v>
      </c>
      <c r="N163" s="41">
        <f>Hoja1!AE158</f>
        <v>0</v>
      </c>
      <c r="O163" s="41">
        <f>Hoja1!AG158</f>
        <v>25</v>
      </c>
      <c r="P163" s="41">
        <f>[1]Hoja1!AT158</f>
        <v>513</v>
      </c>
      <c r="Q163" s="41">
        <f>[1]Hoja1!AM158</f>
        <v>46762.239999999998</v>
      </c>
      <c r="R163" s="41">
        <f>[1]Hoja1!AN158</f>
        <v>43237.760000000002</v>
      </c>
    </row>
    <row r="164" spans="1:18" s="19" customFormat="1" ht="18" customHeight="1">
      <c r="A164" s="20">
        <v>158</v>
      </c>
      <c r="B164" s="17" t="str">
        <f>[1]Hoja1!G159</f>
        <v xml:space="preserve">10.6-DPTO. DE ASIST. A LA PRESTACION DE LOS SERVICIOS PUBLICOS MNCPLS           </v>
      </c>
      <c r="C164" s="147" t="str">
        <f>[1]Hoja1!A159</f>
        <v>YAHAIRA FERRERAS ENCARNACION</v>
      </c>
      <c r="D164" s="147" t="str">
        <f>[1]Hoja1!H159</f>
        <v xml:space="preserve">AUXILIAR ADMINISTRATIVO                 </v>
      </c>
      <c r="E164" s="147" t="s">
        <v>1823</v>
      </c>
      <c r="F164" s="18" t="str">
        <f>[1]Hoja1!AP159</f>
        <v xml:space="preserve">Femenino  </v>
      </c>
      <c r="G164" s="41">
        <f>[1]Hoja1!L159</f>
        <v>45000</v>
      </c>
      <c r="H164" s="41">
        <f>[1]Hoja1!W159</f>
        <v>1148.33</v>
      </c>
      <c r="I164" s="41">
        <f>[1]Hoja1!X159</f>
        <v>1291.5</v>
      </c>
      <c r="J164" s="41">
        <f>[1]Hoja1!Y159</f>
        <v>1368</v>
      </c>
      <c r="K164" s="41">
        <f>[1]Hoja1!Z159</f>
        <v>0</v>
      </c>
      <c r="L164" s="41">
        <f>[1]Hoja1!AA159</f>
        <v>0</v>
      </c>
      <c r="M164" s="41">
        <f>[1]Hoja1!AB159</f>
        <v>0</v>
      </c>
      <c r="N164" s="41">
        <f>Hoja1!AE159</f>
        <v>0</v>
      </c>
      <c r="O164" s="41">
        <f>Hoja1!AG159</f>
        <v>25</v>
      </c>
      <c r="P164" s="41">
        <f>[1]Hoja1!AT159</f>
        <v>0</v>
      </c>
      <c r="Q164" s="41">
        <f>[1]Hoja1!AM159</f>
        <v>3832.83</v>
      </c>
      <c r="R164" s="41">
        <f>[1]Hoja1!AN159</f>
        <v>41167.17</v>
      </c>
    </row>
    <row r="165" spans="1:18" s="19" customFormat="1" ht="18" customHeight="1">
      <c r="A165" s="16">
        <v>159</v>
      </c>
      <c r="B165" s="17" t="str">
        <f>[1]Hoja1!G160</f>
        <v xml:space="preserve">10.7-DPTO. DE APOYO AL MANEJO DE RESIDUSO SOLIDOS                               </v>
      </c>
      <c r="C165" s="147" t="str">
        <f>[1]Hoja1!A160</f>
        <v>MAGNAURY BALBUENA ARIAS</v>
      </c>
      <c r="D165" s="147" t="str">
        <f>[1]Hoja1!H160</f>
        <v xml:space="preserve">AUXILIAR ADMINISTRATIVO                 </v>
      </c>
      <c r="E165" s="147" t="s">
        <v>1823</v>
      </c>
      <c r="F165" s="18" t="str">
        <f>[1]Hoja1!AP160</f>
        <v xml:space="preserve">Masculino </v>
      </c>
      <c r="G165" s="41">
        <f>[1]Hoja1!L160</f>
        <v>40000</v>
      </c>
      <c r="H165" s="41">
        <f>[1]Hoja1!W160</f>
        <v>442.65</v>
      </c>
      <c r="I165" s="41">
        <f>[1]Hoja1!X160</f>
        <v>1148</v>
      </c>
      <c r="J165" s="41">
        <f>[1]Hoja1!Y160</f>
        <v>1216</v>
      </c>
      <c r="K165" s="41">
        <f>[1]Hoja1!Z160</f>
        <v>0</v>
      </c>
      <c r="L165" s="41">
        <f>[1]Hoja1!AA160</f>
        <v>0</v>
      </c>
      <c r="M165" s="41">
        <f>[1]Hoja1!AB160</f>
        <v>0</v>
      </c>
      <c r="N165" s="41">
        <f>Hoja1!AE160</f>
        <v>0</v>
      </c>
      <c r="O165" s="41">
        <f>Hoja1!AG160</f>
        <v>25</v>
      </c>
      <c r="P165" s="41">
        <f>[1]Hoja1!AT160</f>
        <v>0</v>
      </c>
      <c r="Q165" s="41">
        <f>[1]Hoja1!AM160</f>
        <v>2831.65</v>
      </c>
      <c r="R165" s="41">
        <f>[1]Hoja1!AN160</f>
        <v>37168.35</v>
      </c>
    </row>
    <row r="166" spans="1:18" s="19" customFormat="1" ht="18" customHeight="1">
      <c r="A166" s="16">
        <v>160</v>
      </c>
      <c r="B166" s="17" t="str">
        <f>[1]Hoja1!G161</f>
        <v xml:space="preserve">10.7-DPTO. DE APOYO AL MANEJO DE RESIDUSO SOLIDOS                               </v>
      </c>
      <c r="C166" s="147" t="str">
        <f>[1]Hoja1!A161</f>
        <v>PEDRO JUAN VALERIO NUÑEZ</v>
      </c>
      <c r="D166" s="147" t="str">
        <f>[1]Hoja1!H161</f>
        <v xml:space="preserve">AUXILIAR ADMINISTRATIVO                 </v>
      </c>
      <c r="E166" s="147" t="s">
        <v>1823</v>
      </c>
      <c r="F166" s="18" t="str">
        <f>[1]Hoja1!AP161</f>
        <v xml:space="preserve">Masculino </v>
      </c>
      <c r="G166" s="41">
        <f>[1]Hoja1!L161</f>
        <v>35000</v>
      </c>
      <c r="H166" s="41">
        <f>[1]Hoja1!W161</f>
        <v>0</v>
      </c>
      <c r="I166" s="41">
        <f>[1]Hoja1!X161</f>
        <v>1004.5</v>
      </c>
      <c r="J166" s="41">
        <f>[1]Hoja1!Y161</f>
        <v>1064</v>
      </c>
      <c r="K166" s="41">
        <f>[1]Hoja1!Z161</f>
        <v>0</v>
      </c>
      <c r="L166" s="41">
        <f>[1]Hoja1!AA161</f>
        <v>0</v>
      </c>
      <c r="M166" s="41">
        <f>[1]Hoja1!AB161</f>
        <v>0</v>
      </c>
      <c r="N166" s="41">
        <f>Hoja1!AE161</f>
        <v>0</v>
      </c>
      <c r="O166" s="41">
        <f>Hoja1!AG161</f>
        <v>25</v>
      </c>
      <c r="P166" s="41">
        <f>[1]Hoja1!AT161</f>
        <v>0</v>
      </c>
      <c r="Q166" s="41">
        <f>[1]Hoja1!AM161</f>
        <v>2093.5</v>
      </c>
      <c r="R166" s="41">
        <f>[1]Hoja1!AN161</f>
        <v>32906.5</v>
      </c>
    </row>
    <row r="167" spans="1:18" s="19" customFormat="1" ht="18" customHeight="1">
      <c r="A167" s="16">
        <v>161</v>
      </c>
      <c r="B167" s="17" t="str">
        <f>[1]Hoja1!G162</f>
        <v xml:space="preserve">11.1-SECCION ADM. DEL SERVICIO TIC                                              </v>
      </c>
      <c r="C167" s="147" t="str">
        <f>[1]Hoja1!A162</f>
        <v>ANNETTY MIOZOTTY FELIZ FELIZ</v>
      </c>
      <c r="D167" s="147" t="str">
        <f>[1]Hoja1!H162</f>
        <v xml:space="preserve">ENCARGADO(A)                            </v>
      </c>
      <c r="E167" s="147" t="s">
        <v>1824</v>
      </c>
      <c r="F167" s="18" t="str">
        <f>[1]Hoja1!AP162</f>
        <v xml:space="preserve">Femenino  </v>
      </c>
      <c r="G167" s="41">
        <f>[1]Hoja1!L162</f>
        <v>65000</v>
      </c>
      <c r="H167" s="41">
        <f>[1]Hoja1!W162</f>
        <v>4427.55</v>
      </c>
      <c r="I167" s="41">
        <f>[1]Hoja1!X162</f>
        <v>1865.5</v>
      </c>
      <c r="J167" s="41">
        <f>[1]Hoja1!Y162</f>
        <v>1976</v>
      </c>
      <c r="K167" s="41">
        <f>[1]Hoja1!Z162</f>
        <v>0</v>
      </c>
      <c r="L167" s="41">
        <f>[1]Hoja1!AA162</f>
        <v>0</v>
      </c>
      <c r="M167" s="41">
        <f>[1]Hoja1!AB162</f>
        <v>26419.53</v>
      </c>
      <c r="N167" s="41">
        <f>Hoja1!AE162</f>
        <v>0</v>
      </c>
      <c r="O167" s="41">
        <f>Hoja1!AG162</f>
        <v>25</v>
      </c>
      <c r="P167" s="41">
        <f>[1]Hoja1!AT162</f>
        <v>0</v>
      </c>
      <c r="Q167" s="41">
        <f>[1]Hoja1!AM162</f>
        <v>34713.58</v>
      </c>
      <c r="R167" s="41">
        <f>[1]Hoja1!AN162</f>
        <v>30286.42</v>
      </c>
    </row>
    <row r="168" spans="1:18" s="19" customFormat="1" ht="18" customHeight="1">
      <c r="A168" s="20">
        <v>162</v>
      </c>
      <c r="B168" s="17" t="str">
        <f>[1]Hoja1!G163</f>
        <v xml:space="preserve">11.2-SECCION OPERACIONES TIC                                                    </v>
      </c>
      <c r="C168" s="147" t="str">
        <f>[1]Hoja1!A163</f>
        <v>MAXIMO JOEL SANTANA CABRAL</v>
      </c>
      <c r="D168" s="147" t="str">
        <f>[1]Hoja1!H163</f>
        <v xml:space="preserve">ENCARGADO(A)                            </v>
      </c>
      <c r="E168" s="147" t="s">
        <v>1823</v>
      </c>
      <c r="F168" s="18" t="str">
        <f>[1]Hoja1!AP163</f>
        <v xml:space="preserve">Masculino </v>
      </c>
      <c r="G168" s="41">
        <f>[1]Hoja1!L163</f>
        <v>65000</v>
      </c>
      <c r="H168" s="41">
        <f>[1]Hoja1!W163</f>
        <v>4427.55</v>
      </c>
      <c r="I168" s="41">
        <f>[1]Hoja1!X163</f>
        <v>1865.5</v>
      </c>
      <c r="J168" s="41">
        <f>[1]Hoja1!Y163</f>
        <v>1976</v>
      </c>
      <c r="K168" s="41">
        <f>[1]Hoja1!Z163</f>
        <v>0</v>
      </c>
      <c r="L168" s="41">
        <f>[1]Hoja1!AA163</f>
        <v>1349.63</v>
      </c>
      <c r="M168" s="41">
        <f>[1]Hoja1!AB163</f>
        <v>2988.16</v>
      </c>
      <c r="N168" s="41">
        <f>Hoja1!AE163</f>
        <v>0</v>
      </c>
      <c r="O168" s="41">
        <f>Hoja1!AG163</f>
        <v>25</v>
      </c>
      <c r="P168" s="41">
        <f>[1]Hoja1!AT163</f>
        <v>500</v>
      </c>
      <c r="Q168" s="41">
        <f>[1]Hoja1!AM163</f>
        <v>13131.84</v>
      </c>
      <c r="R168" s="41">
        <f>[1]Hoja1!AN163</f>
        <v>51868.160000000003</v>
      </c>
    </row>
    <row r="169" spans="1:18" s="19" customFormat="1" ht="18" customHeight="1">
      <c r="A169" s="16">
        <v>163</v>
      </c>
      <c r="B169" s="17" t="str">
        <f>[1]Hoja1!G164</f>
        <v xml:space="preserve">11.2-SECCION OPERACIONES TIC                                                    </v>
      </c>
      <c r="C169" s="147" t="str">
        <f>[1]Hoja1!A164</f>
        <v>NEY FRANCISCO SANDOVAL CRUZ</v>
      </c>
      <c r="D169" s="147" t="str">
        <f>[1]Hoja1!H164</f>
        <v xml:space="preserve">SOPORTE TECNICO                         </v>
      </c>
      <c r="E169" s="147" t="s">
        <v>1823</v>
      </c>
      <c r="F169" s="18" t="str">
        <f>[1]Hoja1!AP164</f>
        <v xml:space="preserve">Masculino </v>
      </c>
      <c r="G169" s="41">
        <f>[1]Hoja1!L164</f>
        <v>25000</v>
      </c>
      <c r="H169" s="41">
        <f>[1]Hoja1!W164</f>
        <v>0</v>
      </c>
      <c r="I169" s="41">
        <f>[1]Hoja1!X164</f>
        <v>717.5</v>
      </c>
      <c r="J169" s="41">
        <f>[1]Hoja1!Y164</f>
        <v>760</v>
      </c>
      <c r="K169" s="41">
        <f>[1]Hoja1!Z164</f>
        <v>0</v>
      </c>
      <c r="L169" s="41">
        <f>[1]Hoja1!AA164</f>
        <v>0</v>
      </c>
      <c r="M169" s="41">
        <f>[1]Hoja1!AB164</f>
        <v>0</v>
      </c>
      <c r="N169" s="41">
        <f>Hoja1!AE164</f>
        <v>0</v>
      </c>
      <c r="O169" s="41">
        <f>Hoja1!AG164</f>
        <v>25</v>
      </c>
      <c r="P169" s="41">
        <f>[1]Hoja1!AT164</f>
        <v>0</v>
      </c>
      <c r="Q169" s="41">
        <f>[1]Hoja1!AM164</f>
        <v>1502.5</v>
      </c>
      <c r="R169" s="41">
        <f>[1]Hoja1!AN164</f>
        <v>23497.5</v>
      </c>
    </row>
    <row r="170" spans="1:18" s="19" customFormat="1" ht="18" customHeight="1">
      <c r="A170" s="16">
        <v>164</v>
      </c>
      <c r="B170" s="17" t="str">
        <f>[1]Hoja1!G165</f>
        <v xml:space="preserve">11-DIRECCION TEC. DE LA INF. Y COM                                              </v>
      </c>
      <c r="C170" s="147" t="str">
        <f>[1]Hoja1!A165</f>
        <v xml:space="preserve"> ROMEL BENJAMIN ESTEVEZ RODRIGUEZ</v>
      </c>
      <c r="D170" s="147" t="str">
        <f>[1]Hoja1!H165</f>
        <v xml:space="preserve">DIRECTOR(A)                             </v>
      </c>
      <c r="E170" s="147" t="s">
        <v>1823</v>
      </c>
      <c r="F170" s="18" t="str">
        <f>[1]Hoja1!AP165</f>
        <v xml:space="preserve">Masculino </v>
      </c>
      <c r="G170" s="41">
        <f>[1]Hoja1!L165</f>
        <v>150000</v>
      </c>
      <c r="H170" s="41">
        <f>[1]Hoja1!W165</f>
        <v>23866.69</v>
      </c>
      <c r="I170" s="41">
        <f>[1]Hoja1!X165</f>
        <v>4305</v>
      </c>
      <c r="J170" s="41">
        <f>[1]Hoja1!Y165</f>
        <v>4560</v>
      </c>
      <c r="K170" s="41">
        <f>[1]Hoja1!Z165</f>
        <v>0</v>
      </c>
      <c r="L170" s="41">
        <f>[1]Hoja1!AA165</f>
        <v>0</v>
      </c>
      <c r="M170" s="41">
        <f>[1]Hoja1!AB165</f>
        <v>53785.31</v>
      </c>
      <c r="N170" s="41">
        <f>Hoja1!AE165</f>
        <v>0</v>
      </c>
      <c r="O170" s="41">
        <f>Hoja1!AG165</f>
        <v>25</v>
      </c>
      <c r="P170" s="41">
        <f>[1]Hoja1!AT165</f>
        <v>0</v>
      </c>
      <c r="Q170" s="41">
        <f>[1]Hoja1!AM165</f>
        <v>86542</v>
      </c>
      <c r="R170" s="41">
        <f>[1]Hoja1!AN165</f>
        <v>63458</v>
      </c>
    </row>
    <row r="171" spans="1:18" s="19" customFormat="1" ht="18" customHeight="1">
      <c r="A171" s="16">
        <v>165</v>
      </c>
      <c r="B171" s="17" t="str">
        <f>[1]Hoja1!G166</f>
        <v xml:space="preserve">11-DIRECCION TEC. DE LA INF. Y COM                                              </v>
      </c>
      <c r="C171" s="147" t="str">
        <f>[1]Hoja1!A166</f>
        <v>ANAIRIS MONTERO BERIGUETE</v>
      </c>
      <c r="D171" s="147" t="str">
        <f>[1]Hoja1!H166</f>
        <v xml:space="preserve">TECNICO ADMINISTRATIVO                  </v>
      </c>
      <c r="E171" s="147" t="s">
        <v>1823</v>
      </c>
      <c r="F171" s="18" t="str">
        <f>[1]Hoja1!AP166</f>
        <v xml:space="preserve">Femenino  </v>
      </c>
      <c r="G171" s="41">
        <f>[1]Hoja1!L166</f>
        <v>43000</v>
      </c>
      <c r="H171" s="41">
        <f>[1]Hoja1!W166</f>
        <v>866.06</v>
      </c>
      <c r="I171" s="41">
        <f>[1]Hoja1!X166</f>
        <v>1234.0999999999999</v>
      </c>
      <c r="J171" s="41">
        <f>[1]Hoja1!Y166</f>
        <v>1307.2</v>
      </c>
      <c r="K171" s="41">
        <f>[1]Hoja1!Z166</f>
        <v>0</v>
      </c>
      <c r="L171" s="41">
        <f>[1]Hoja1!AA166</f>
        <v>0</v>
      </c>
      <c r="M171" s="41">
        <f>[1]Hoja1!AB166</f>
        <v>15532.53</v>
      </c>
      <c r="N171" s="41">
        <f>Hoja1!AE166</f>
        <v>0</v>
      </c>
      <c r="O171" s="41">
        <f>Hoja1!AG166</f>
        <v>25</v>
      </c>
      <c r="P171" s="41">
        <f>[1]Hoja1!AT166</f>
        <v>0</v>
      </c>
      <c r="Q171" s="41">
        <f>[1]Hoja1!AM166</f>
        <v>18964.89</v>
      </c>
      <c r="R171" s="41">
        <f>[1]Hoja1!AN166</f>
        <v>24035.11</v>
      </c>
    </row>
    <row r="172" spans="1:18" s="19" customFormat="1" ht="18" customHeight="1">
      <c r="A172" s="20">
        <v>166</v>
      </c>
      <c r="B172" s="17" t="str">
        <f>[1]Hoja1!G167</f>
        <v xml:space="preserve">11-DIRECCION TEC. DE LA INF. Y COM                                              </v>
      </c>
      <c r="C172" s="147" t="str">
        <f>[1]Hoja1!A167</f>
        <v>FRANCISCO ANTONIO LOPEZ TRINIDAD</v>
      </c>
      <c r="D172" s="147" t="str">
        <f>[1]Hoja1!H167</f>
        <v xml:space="preserve">AUXILIAR ADMINISTRATIVO                 </v>
      </c>
      <c r="E172" s="147" t="s">
        <v>1823</v>
      </c>
      <c r="F172" s="18" t="str">
        <f>[1]Hoja1!AP167</f>
        <v xml:space="preserve">Masculino </v>
      </c>
      <c r="G172" s="41">
        <f>[1]Hoja1!L167</f>
        <v>28000</v>
      </c>
      <c r="H172" s="41">
        <f>[1]Hoja1!W167</f>
        <v>0</v>
      </c>
      <c r="I172" s="41">
        <f>[1]Hoja1!X167</f>
        <v>803.6</v>
      </c>
      <c r="J172" s="41">
        <f>[1]Hoja1!Y167</f>
        <v>851.2</v>
      </c>
      <c r="K172" s="41">
        <f>[1]Hoja1!Z167</f>
        <v>1919.78</v>
      </c>
      <c r="L172" s="41">
        <f>[1]Hoja1!AA167</f>
        <v>1496.06</v>
      </c>
      <c r="M172" s="41">
        <f>[1]Hoja1!AB167</f>
        <v>0</v>
      </c>
      <c r="N172" s="41">
        <f>Hoja1!AE167</f>
        <v>0</v>
      </c>
      <c r="O172" s="41">
        <f>Hoja1!AG167</f>
        <v>25</v>
      </c>
      <c r="P172" s="41">
        <f>[1]Hoja1!AT167</f>
        <v>100</v>
      </c>
      <c r="Q172" s="41">
        <f>[1]Hoja1!AM167</f>
        <v>5195.6400000000003</v>
      </c>
      <c r="R172" s="41">
        <f>[1]Hoja1!AN167</f>
        <v>22804.36</v>
      </c>
    </row>
    <row r="173" spans="1:18" s="19" customFormat="1" ht="18" customHeight="1">
      <c r="A173" s="16">
        <v>167</v>
      </c>
      <c r="B173" s="17" t="str">
        <f>[1]Hoja1!G168</f>
        <v xml:space="preserve">11-DIRECCION TEC. DE LA INF. Y COM                                              </v>
      </c>
      <c r="C173" s="147" t="str">
        <f>[1]Hoja1!A168</f>
        <v>ISAIAS EMILIO TORIBIO GARDEN</v>
      </c>
      <c r="D173" s="147" t="str">
        <f>[1]Hoja1!H168</f>
        <v xml:space="preserve">SUB-DIRECTOR(A)                         </v>
      </c>
      <c r="E173" s="147" t="s">
        <v>1823</v>
      </c>
      <c r="F173" s="18" t="str">
        <f>[1]Hoja1!AP168</f>
        <v xml:space="preserve">Masculino </v>
      </c>
      <c r="G173" s="41">
        <f>[1]Hoja1!L168</f>
        <v>90000</v>
      </c>
      <c r="H173" s="41">
        <f>[1]Hoja1!W168</f>
        <v>9753.19</v>
      </c>
      <c r="I173" s="41">
        <f>[1]Hoja1!X168</f>
        <v>2583</v>
      </c>
      <c r="J173" s="41">
        <f>[1]Hoja1!Y168</f>
        <v>2736</v>
      </c>
      <c r="K173" s="41">
        <f>[1]Hoja1!Z168</f>
        <v>0</v>
      </c>
      <c r="L173" s="41">
        <f>[1]Hoja1!AA168</f>
        <v>0</v>
      </c>
      <c r="M173" s="41">
        <f>[1]Hoja1!AB168</f>
        <v>0</v>
      </c>
      <c r="N173" s="41">
        <f>Hoja1!AE168</f>
        <v>0</v>
      </c>
      <c r="O173" s="41">
        <f>Hoja1!AG168</f>
        <v>25</v>
      </c>
      <c r="P173" s="41">
        <f>[1]Hoja1!AT168</f>
        <v>0</v>
      </c>
      <c r="Q173" s="41">
        <f>[1]Hoja1!AM168</f>
        <v>15097.19</v>
      </c>
      <c r="R173" s="41">
        <f>[1]Hoja1!AN168</f>
        <v>74902.81</v>
      </c>
    </row>
    <row r="174" spans="1:18" s="19" customFormat="1" ht="18" customHeight="1">
      <c r="A174" s="16">
        <v>168</v>
      </c>
      <c r="B174" s="17" t="str">
        <f>[1]Hoja1!G169</f>
        <v xml:space="preserve">11-DIRECCION TEC. DE LA INF. Y COM                                              </v>
      </c>
      <c r="C174" s="147" t="str">
        <f>[1]Hoja1!A169</f>
        <v>ROBERT ALSINA HERNANDEZ</v>
      </c>
      <c r="D174" s="147" t="str">
        <f>[1]Hoja1!H169</f>
        <v xml:space="preserve">AUXILIAR ADMINISTRATIVO                 </v>
      </c>
      <c r="E174" s="147" t="s">
        <v>1823</v>
      </c>
      <c r="F174" s="18" t="str">
        <f>[1]Hoja1!AP169</f>
        <v xml:space="preserve">Masculino </v>
      </c>
      <c r="G174" s="41">
        <f>[1]Hoja1!L169</f>
        <v>8306.41</v>
      </c>
      <c r="H174" s="41">
        <f>[1]Hoja1!W169</f>
        <v>0</v>
      </c>
      <c r="I174" s="41">
        <f>[1]Hoja1!X169</f>
        <v>238.39</v>
      </c>
      <c r="J174" s="41">
        <f>[1]Hoja1!Y169</f>
        <v>252.52</v>
      </c>
      <c r="K174" s="41">
        <f>[1]Hoja1!Z169</f>
        <v>0</v>
      </c>
      <c r="L174" s="41">
        <f>[1]Hoja1!AA169</f>
        <v>0</v>
      </c>
      <c r="M174" s="41">
        <f>[1]Hoja1!AB169</f>
        <v>4502.83</v>
      </c>
      <c r="N174" s="41">
        <f>Hoja1!AE169</f>
        <v>0</v>
      </c>
      <c r="O174" s="41">
        <f>Hoja1!AG169</f>
        <v>25</v>
      </c>
      <c r="P174" s="41">
        <f>[1]Hoja1!AT169</f>
        <v>2324</v>
      </c>
      <c r="Q174" s="41">
        <f>[1]Hoja1!AM169</f>
        <v>7342.74</v>
      </c>
      <c r="R174" s="41">
        <f>[1]Hoja1!AN169</f>
        <v>963.67</v>
      </c>
    </row>
    <row r="175" spans="1:18" s="19" customFormat="1" ht="18" customHeight="1">
      <c r="A175" s="16">
        <v>169</v>
      </c>
      <c r="B175" s="17" t="str">
        <f>[1]Hoja1!G170</f>
        <v xml:space="preserve">12-SUB-SEC. ADM. Y FINANCIERA                                                   </v>
      </c>
      <c r="C175" s="147" t="str">
        <f>[1]Hoja1!A170</f>
        <v>EUSEBIA COMAS LEBRON</v>
      </c>
      <c r="D175" s="147" t="str">
        <f>[1]Hoja1!H170</f>
        <v xml:space="preserve">AUXILIAR ADMINISTRATIVO                 </v>
      </c>
      <c r="E175" s="147" t="s">
        <v>1823</v>
      </c>
      <c r="F175" s="18" t="str">
        <f>[1]Hoja1!AP170</f>
        <v xml:space="preserve">Femenino  </v>
      </c>
      <c r="G175" s="41">
        <f>[1]Hoja1!L170</f>
        <v>30000</v>
      </c>
      <c r="H175" s="41">
        <f>[1]Hoja1!W170</f>
        <v>0</v>
      </c>
      <c r="I175" s="41">
        <f>[1]Hoja1!X170</f>
        <v>861</v>
      </c>
      <c r="J175" s="41">
        <f>[1]Hoja1!Y170</f>
        <v>912</v>
      </c>
      <c r="K175" s="41">
        <f>[1]Hoja1!Z170</f>
        <v>0</v>
      </c>
      <c r="L175" s="41">
        <f>[1]Hoja1!AA170</f>
        <v>0</v>
      </c>
      <c r="M175" s="41">
        <f>[1]Hoja1!AB170</f>
        <v>0</v>
      </c>
      <c r="N175" s="41">
        <f>Hoja1!AE170</f>
        <v>0</v>
      </c>
      <c r="O175" s="41">
        <f>Hoja1!AG170</f>
        <v>25</v>
      </c>
      <c r="P175" s="41">
        <f>[1]Hoja1!AT170</f>
        <v>100</v>
      </c>
      <c r="Q175" s="41">
        <f>[1]Hoja1!AM170</f>
        <v>1898</v>
      </c>
      <c r="R175" s="41">
        <f>[1]Hoja1!AN170</f>
        <v>28102</v>
      </c>
    </row>
    <row r="176" spans="1:18" s="19" customFormat="1" ht="18" customHeight="1">
      <c r="A176" s="20">
        <v>170</v>
      </c>
      <c r="B176" s="17" t="str">
        <f>[1]Hoja1!G171</f>
        <v xml:space="preserve">12-SUB-SEC. ADM. Y FINANCIERA                                                   </v>
      </c>
      <c r="C176" s="147" t="str">
        <f>[1]Hoja1!A171</f>
        <v>HECTOR DAVID MORALES OVAY</v>
      </c>
      <c r="D176" s="147" t="str">
        <f>[1]Hoja1!H171</f>
        <v xml:space="preserve">AUXILIAR ADMINISTRATIVO                 </v>
      </c>
      <c r="E176" s="147" t="s">
        <v>1823</v>
      </c>
      <c r="F176" s="18" t="str">
        <f>[1]Hoja1!AP171</f>
        <v xml:space="preserve">Masculino </v>
      </c>
      <c r="G176" s="41">
        <f>[1]Hoja1!L171</f>
        <v>35000</v>
      </c>
      <c r="H176" s="41">
        <f>[1]Hoja1!W171</f>
        <v>0</v>
      </c>
      <c r="I176" s="41">
        <f>[1]Hoja1!X171</f>
        <v>1004.5</v>
      </c>
      <c r="J176" s="41">
        <f>[1]Hoja1!Y171</f>
        <v>1064</v>
      </c>
      <c r="K176" s="41">
        <f>[1]Hoja1!Z171</f>
        <v>0</v>
      </c>
      <c r="L176" s="41">
        <f>[1]Hoja1!AA171</f>
        <v>0</v>
      </c>
      <c r="M176" s="41">
        <f>[1]Hoja1!AB171</f>
        <v>1500</v>
      </c>
      <c r="N176" s="41">
        <f>Hoja1!AE171</f>
        <v>0</v>
      </c>
      <c r="O176" s="41">
        <f>Hoja1!AG171</f>
        <v>25</v>
      </c>
      <c r="P176" s="41">
        <f>[1]Hoja1!AT171</f>
        <v>100</v>
      </c>
      <c r="Q176" s="41">
        <f>[1]Hoja1!AM171</f>
        <v>3693.5</v>
      </c>
      <c r="R176" s="41">
        <f>[1]Hoja1!AN171</f>
        <v>31306.5</v>
      </c>
    </row>
    <row r="177" spans="1:18" s="19" customFormat="1" ht="18" customHeight="1">
      <c r="A177" s="16">
        <v>171</v>
      </c>
      <c r="B177" s="17" t="str">
        <f>[1]Hoja1!G172</f>
        <v xml:space="preserve">12-SUB-SEC. ADM. Y FINANCIERA                                                   </v>
      </c>
      <c r="C177" s="147" t="str">
        <f>[1]Hoja1!A172</f>
        <v>JOSE ALBERTO HERNANDEZ TAPIA</v>
      </c>
      <c r="D177" s="147" t="str">
        <f>[1]Hoja1!H172</f>
        <v xml:space="preserve">MENSAJERO INTERNO                       </v>
      </c>
      <c r="E177" s="147" t="s">
        <v>1823</v>
      </c>
      <c r="F177" s="18" t="str">
        <f>[1]Hoja1!AP172</f>
        <v xml:space="preserve">Masculino </v>
      </c>
      <c r="G177" s="41">
        <f>[1]Hoja1!L172</f>
        <v>25000</v>
      </c>
      <c r="H177" s="41">
        <f>[1]Hoja1!W172</f>
        <v>0</v>
      </c>
      <c r="I177" s="41">
        <f>[1]Hoja1!X172</f>
        <v>717.5</v>
      </c>
      <c r="J177" s="41">
        <f>[1]Hoja1!Y172</f>
        <v>760</v>
      </c>
      <c r="K177" s="41">
        <f>[1]Hoja1!Z172</f>
        <v>0</v>
      </c>
      <c r="L177" s="41">
        <f>[1]Hoja1!AA172</f>
        <v>0</v>
      </c>
      <c r="M177" s="41">
        <f>[1]Hoja1!AB172</f>
        <v>1000</v>
      </c>
      <c r="N177" s="41">
        <f>Hoja1!AE172</f>
        <v>0</v>
      </c>
      <c r="O177" s="41">
        <f>Hoja1!AG172</f>
        <v>25</v>
      </c>
      <c r="P177" s="41">
        <f>[1]Hoja1!AT172</f>
        <v>100</v>
      </c>
      <c r="Q177" s="41">
        <f>[1]Hoja1!AM172</f>
        <v>2602.5</v>
      </c>
      <c r="R177" s="41">
        <f>[1]Hoja1!AN172</f>
        <v>22397.5</v>
      </c>
    </row>
    <row r="178" spans="1:18" s="19" customFormat="1" ht="18" customHeight="1">
      <c r="A178" s="16">
        <v>172</v>
      </c>
      <c r="B178" s="17" t="str">
        <f>[1]Hoja1!G173</f>
        <v xml:space="preserve">12-SUB-SEC. ADM. Y FINANCIERA                                                   </v>
      </c>
      <c r="C178" s="147" t="str">
        <f>[1]Hoja1!A173</f>
        <v>JUANA EVANGELISTA SANTANA DE CABRERA</v>
      </c>
      <c r="D178" s="147" t="str">
        <f>[1]Hoja1!H173</f>
        <v xml:space="preserve">ASESOR(A)                               </v>
      </c>
      <c r="E178" s="147" t="s">
        <v>1823</v>
      </c>
      <c r="F178" s="18" t="str">
        <f>[1]Hoja1!AP173</f>
        <v xml:space="preserve">Femenino  </v>
      </c>
      <c r="G178" s="41">
        <f>[1]Hoja1!L173</f>
        <v>90000</v>
      </c>
      <c r="H178" s="41">
        <f>[1]Hoja1!W173</f>
        <v>9753.19</v>
      </c>
      <c r="I178" s="41">
        <f>[1]Hoja1!X173</f>
        <v>2583</v>
      </c>
      <c r="J178" s="41">
        <f>[1]Hoja1!Y173</f>
        <v>2736</v>
      </c>
      <c r="K178" s="41">
        <f>[1]Hoja1!Z173</f>
        <v>0</v>
      </c>
      <c r="L178" s="41">
        <f>[1]Hoja1!AA173</f>
        <v>0</v>
      </c>
      <c r="M178" s="41">
        <f>[1]Hoja1!AB173</f>
        <v>0</v>
      </c>
      <c r="N178" s="41">
        <f>Hoja1!AE173</f>
        <v>0</v>
      </c>
      <c r="O178" s="41">
        <f>Hoja1!AG173</f>
        <v>25</v>
      </c>
      <c r="P178" s="41">
        <f>[1]Hoja1!AT173</f>
        <v>0</v>
      </c>
      <c r="Q178" s="41">
        <f>[1]Hoja1!AM173</f>
        <v>15097.19</v>
      </c>
      <c r="R178" s="41">
        <f>[1]Hoja1!AN173</f>
        <v>74902.81</v>
      </c>
    </row>
    <row r="179" spans="1:18" s="19" customFormat="1" ht="18" customHeight="1">
      <c r="A179" s="16">
        <v>173</v>
      </c>
      <c r="B179" s="17" t="str">
        <f>[1]Hoja1!G174</f>
        <v xml:space="preserve">12-SUB-SEC. ADM. Y FINANCIERA                                                   </v>
      </c>
      <c r="C179" s="147" t="str">
        <f>[1]Hoja1!A174</f>
        <v>LOURDES EULALIA ALT. MIRABAL GARCIA</v>
      </c>
      <c r="D179" s="147" t="str">
        <f>[1]Hoja1!H174</f>
        <v xml:space="preserve">SUB-SECRETARIO(A)                       </v>
      </c>
      <c r="E179" s="147" t="s">
        <v>1823</v>
      </c>
      <c r="F179" s="18" t="str">
        <f>[1]Hoja1!AP174</f>
        <v xml:space="preserve">Femenino  </v>
      </c>
      <c r="G179" s="41">
        <f>[1]Hoja1!L174</f>
        <v>190000</v>
      </c>
      <c r="H179" s="41">
        <f>[1]Hoja1!W174</f>
        <v>32795.74</v>
      </c>
      <c r="I179" s="41">
        <f>[1]Hoja1!X174</f>
        <v>5453</v>
      </c>
      <c r="J179" s="41">
        <f>[1]Hoja1!Y174</f>
        <v>5776</v>
      </c>
      <c r="K179" s="41">
        <f>[1]Hoja1!Z174</f>
        <v>1919.78</v>
      </c>
      <c r="L179" s="41">
        <f>[1]Hoja1!AA174</f>
        <v>0</v>
      </c>
      <c r="M179" s="41">
        <f>[1]Hoja1!AB174</f>
        <v>7764.25</v>
      </c>
      <c r="N179" s="41">
        <f>Hoja1!AE174</f>
        <v>0</v>
      </c>
      <c r="O179" s="41">
        <f>Hoja1!AG174</f>
        <v>25</v>
      </c>
      <c r="P179" s="41">
        <f>[1]Hoja1!AT174</f>
        <v>0</v>
      </c>
      <c r="Q179" s="41">
        <f>[1]Hoja1!AM174</f>
        <v>53733.77</v>
      </c>
      <c r="R179" s="41">
        <f>[1]Hoja1!AN174</f>
        <v>136266.23000000001</v>
      </c>
    </row>
    <row r="180" spans="1:18" s="19" customFormat="1" ht="18" customHeight="1">
      <c r="A180" s="20">
        <v>174</v>
      </c>
      <c r="B180" s="17" t="str">
        <f>[1]Hoja1!G175</f>
        <v xml:space="preserve">12-SUB-SEC. ADM. Y FINANCIERA                                                   </v>
      </c>
      <c r="C180" s="147" t="str">
        <f>[1]Hoja1!A175</f>
        <v>MERCEDES MASSIEL MARQUEZ GUERRERO</v>
      </c>
      <c r="D180" s="147" t="str">
        <f>[1]Hoja1!H175</f>
        <v xml:space="preserve">TECNICO ADMINISTRATIVO                  </v>
      </c>
      <c r="E180" s="147" t="s">
        <v>1823</v>
      </c>
      <c r="F180" s="18" t="str">
        <f>[1]Hoja1!AP175</f>
        <v xml:space="preserve">Femenino  </v>
      </c>
      <c r="G180" s="41">
        <f>[1]Hoja1!L175</f>
        <v>45000</v>
      </c>
      <c r="H180" s="41">
        <f>[1]Hoja1!W175</f>
        <v>1148.33</v>
      </c>
      <c r="I180" s="41">
        <f>[1]Hoja1!X175</f>
        <v>1291.5</v>
      </c>
      <c r="J180" s="41">
        <f>[1]Hoja1!Y175</f>
        <v>1368</v>
      </c>
      <c r="K180" s="41">
        <f>[1]Hoja1!Z175</f>
        <v>0</v>
      </c>
      <c r="L180" s="41">
        <f>[1]Hoja1!AA175</f>
        <v>0</v>
      </c>
      <c r="M180" s="41">
        <f>[1]Hoja1!AB175</f>
        <v>0</v>
      </c>
      <c r="N180" s="41">
        <f>Hoja1!AE175</f>
        <v>0</v>
      </c>
      <c r="O180" s="41">
        <f>Hoja1!AG175</f>
        <v>25</v>
      </c>
      <c r="P180" s="41">
        <f>[1]Hoja1!AT175</f>
        <v>100</v>
      </c>
      <c r="Q180" s="41">
        <f>[1]Hoja1!AM175</f>
        <v>3932.83</v>
      </c>
      <c r="R180" s="41">
        <f>[1]Hoja1!AN175</f>
        <v>41067.17</v>
      </c>
    </row>
    <row r="181" spans="1:18" s="19" customFormat="1" ht="18" customHeight="1">
      <c r="A181" s="16">
        <v>175</v>
      </c>
      <c r="B181" s="17" t="str">
        <f>[1]Hoja1!G176</f>
        <v xml:space="preserve">12-SUB-SEC. ADM. Y FINANCIERA                                                   </v>
      </c>
      <c r="C181" s="147" t="str">
        <f>[1]Hoja1!A176</f>
        <v>SOLEDAD EVANGELISTA ROBLES DE ABREU</v>
      </c>
      <c r="D181" s="147" t="str">
        <f>[1]Hoja1!H176</f>
        <v xml:space="preserve">COORDINADOR(A)                          </v>
      </c>
      <c r="E181" s="147" t="s">
        <v>1823</v>
      </c>
      <c r="F181" s="18" t="str">
        <f>[1]Hoja1!AP176</f>
        <v xml:space="preserve">Femenino  </v>
      </c>
      <c r="G181" s="41">
        <f>[1]Hoja1!L176</f>
        <v>65000</v>
      </c>
      <c r="H181" s="41">
        <f>[1]Hoja1!W176</f>
        <v>0</v>
      </c>
      <c r="I181" s="41">
        <f>[1]Hoja1!X176</f>
        <v>1865.5</v>
      </c>
      <c r="J181" s="41">
        <f>[1]Hoja1!Y176</f>
        <v>1976</v>
      </c>
      <c r="K181" s="41">
        <f>[1]Hoja1!Z176</f>
        <v>0</v>
      </c>
      <c r="L181" s="41">
        <f>[1]Hoja1!AA176</f>
        <v>2244.09</v>
      </c>
      <c r="M181" s="41">
        <f>[1]Hoja1!AB176</f>
        <v>0</v>
      </c>
      <c r="N181" s="41">
        <f>Hoja1!AE176</f>
        <v>0</v>
      </c>
      <c r="O181" s="41">
        <f>Hoja1!AG176</f>
        <v>25</v>
      </c>
      <c r="P181" s="41">
        <f>[1]Hoja1!AT176</f>
        <v>100</v>
      </c>
      <c r="Q181" s="41">
        <f>[1]Hoja1!AM176</f>
        <v>6210.59</v>
      </c>
      <c r="R181" s="41">
        <f>[1]Hoja1!AN176</f>
        <v>58789.41</v>
      </c>
    </row>
    <row r="182" spans="1:18" s="19" customFormat="1" ht="18" customHeight="1">
      <c r="A182" s="16">
        <v>176</v>
      </c>
      <c r="B182" s="17" t="str">
        <f>[1]Hoja1!G177</f>
        <v xml:space="preserve">12-SUB-SEC. ADM. Y FINANCIERA                                                   </v>
      </c>
      <c r="C182" s="147" t="str">
        <f>[1]Hoja1!A177</f>
        <v>SORIVEL CASTELLY BAUTISTA</v>
      </c>
      <c r="D182" s="147" t="str">
        <f>[1]Hoja1!H177</f>
        <v xml:space="preserve">TECNICO ADMINISTRATIVO                  </v>
      </c>
      <c r="E182" s="147" t="s">
        <v>1823</v>
      </c>
      <c r="F182" s="18" t="str">
        <f>[1]Hoja1!AP177</f>
        <v xml:space="preserve">Femenino  </v>
      </c>
      <c r="G182" s="41">
        <f>[1]Hoja1!L177</f>
        <v>45000</v>
      </c>
      <c r="H182" s="41">
        <f>[1]Hoja1!W177</f>
        <v>1148.33</v>
      </c>
      <c r="I182" s="41">
        <f>[1]Hoja1!X177</f>
        <v>1291.5</v>
      </c>
      <c r="J182" s="41">
        <f>[1]Hoja1!Y177</f>
        <v>1368</v>
      </c>
      <c r="K182" s="41">
        <f>[1]Hoja1!Z177</f>
        <v>0</v>
      </c>
      <c r="L182" s="41">
        <f>[1]Hoja1!AA177</f>
        <v>0</v>
      </c>
      <c r="M182" s="41">
        <f>[1]Hoja1!AB177</f>
        <v>0</v>
      </c>
      <c r="N182" s="41">
        <f>Hoja1!AE177</f>
        <v>0</v>
      </c>
      <c r="O182" s="41">
        <f>Hoja1!AG177</f>
        <v>25</v>
      </c>
      <c r="P182" s="41">
        <f>[1]Hoja1!AT177</f>
        <v>100</v>
      </c>
      <c r="Q182" s="41">
        <f>[1]Hoja1!AM177</f>
        <v>3932.83</v>
      </c>
      <c r="R182" s="41">
        <f>[1]Hoja1!AN177</f>
        <v>41067.17</v>
      </c>
    </row>
    <row r="183" spans="1:18" s="19" customFormat="1" ht="18" customHeight="1">
      <c r="A183" s="16">
        <v>177</v>
      </c>
      <c r="B183" s="17" t="str">
        <f>[1]Hoja1!G178</f>
        <v xml:space="preserve">12.1-SECCION DE ADUANAS Y EXONERACIONES                                         </v>
      </c>
      <c r="C183" s="147" t="str">
        <f>[1]Hoja1!A178</f>
        <v>FABIAN NICOLAS SANTOS SANCHEZ</v>
      </c>
      <c r="D183" s="147" t="str">
        <f>[1]Hoja1!H178</f>
        <v xml:space="preserve">ANALISTA LEGAL                          </v>
      </c>
      <c r="E183" s="147" t="s">
        <v>1824</v>
      </c>
      <c r="F183" s="18" t="str">
        <f>[1]Hoja1!AP178</f>
        <v xml:space="preserve">Masculino </v>
      </c>
      <c r="G183" s="41">
        <f>[1]Hoja1!L178</f>
        <v>70000</v>
      </c>
      <c r="H183" s="41">
        <f>[1]Hoja1!W178</f>
        <v>5368.45</v>
      </c>
      <c r="I183" s="41">
        <f>[1]Hoja1!X178</f>
        <v>2009</v>
      </c>
      <c r="J183" s="41">
        <f>[1]Hoja1!Y178</f>
        <v>2128</v>
      </c>
      <c r="K183" s="41">
        <f>[1]Hoja1!Z178</f>
        <v>0</v>
      </c>
      <c r="L183" s="41">
        <f>[1]Hoja1!AA178</f>
        <v>0</v>
      </c>
      <c r="M183" s="41">
        <f>[1]Hoja1!AB178</f>
        <v>0</v>
      </c>
      <c r="N183" s="41">
        <f>Hoja1!AE178</f>
        <v>0</v>
      </c>
      <c r="O183" s="41">
        <f>Hoja1!AG178</f>
        <v>25</v>
      </c>
      <c r="P183" s="41">
        <f>[1]Hoja1!AT178</f>
        <v>0</v>
      </c>
      <c r="Q183" s="41">
        <f>[1]Hoja1!AM178</f>
        <v>9530.4500000000007</v>
      </c>
      <c r="R183" s="41">
        <f>[1]Hoja1!AN178</f>
        <v>60469.55</v>
      </c>
    </row>
    <row r="184" spans="1:18" s="19" customFormat="1" ht="18" customHeight="1">
      <c r="A184" s="20">
        <v>178</v>
      </c>
      <c r="B184" s="17" t="str">
        <f>[1]Hoja1!G179</f>
        <v xml:space="preserve">13-DIRECCION FINANCIERA                                                         </v>
      </c>
      <c r="C184" s="147" t="str">
        <f>[1]Hoja1!A179</f>
        <v xml:space="preserve"> CLARISSA DE LEON</v>
      </c>
      <c r="D184" s="147" t="str">
        <f>[1]Hoja1!H179</f>
        <v xml:space="preserve">DIRECTOR(A)                             </v>
      </c>
      <c r="E184" s="147" t="s">
        <v>1823</v>
      </c>
      <c r="F184" s="18" t="str">
        <f>[1]Hoja1!AP179</f>
        <v xml:space="preserve">Femenino  </v>
      </c>
      <c r="G184" s="41">
        <f>[1]Hoja1!L179</f>
        <v>150000</v>
      </c>
      <c r="H184" s="41">
        <f>[1]Hoja1!W179</f>
        <v>23866.69</v>
      </c>
      <c r="I184" s="41">
        <f>[1]Hoja1!X179</f>
        <v>4305</v>
      </c>
      <c r="J184" s="41">
        <f>[1]Hoja1!Y179</f>
        <v>4560</v>
      </c>
      <c r="K184" s="41">
        <f>[1]Hoja1!Z179</f>
        <v>0</v>
      </c>
      <c r="L184" s="41">
        <f>[1]Hoja1!AA179</f>
        <v>1496.06</v>
      </c>
      <c r="M184" s="41">
        <f>[1]Hoja1!AB179</f>
        <v>0</v>
      </c>
      <c r="N184" s="41">
        <f>Hoja1!AE179</f>
        <v>0</v>
      </c>
      <c r="O184" s="41">
        <f>Hoja1!AG179</f>
        <v>25</v>
      </c>
      <c r="P184" s="41">
        <f>[1]Hoja1!AT179</f>
        <v>0</v>
      </c>
      <c r="Q184" s="41">
        <f>[1]Hoja1!AM179</f>
        <v>34252.75</v>
      </c>
      <c r="R184" s="41">
        <f>[1]Hoja1!AN179</f>
        <v>115747.25</v>
      </c>
    </row>
    <row r="185" spans="1:18" s="19" customFormat="1" ht="18" customHeight="1">
      <c r="A185" s="16">
        <v>179</v>
      </c>
      <c r="B185" s="17" t="str">
        <f>[1]Hoja1!G180</f>
        <v xml:space="preserve">13-DIRECCION FINANCIERA                                                         </v>
      </c>
      <c r="C185" s="147" t="str">
        <f>[1]Hoja1!A180</f>
        <v>ANA RITA RIVAS ACOSTA</v>
      </c>
      <c r="D185" s="147" t="str">
        <f>[1]Hoja1!H180</f>
        <v xml:space="preserve">ANALISTA FINANCIERO                     </v>
      </c>
      <c r="E185" s="147" t="s">
        <v>1824</v>
      </c>
      <c r="F185" s="18" t="str">
        <f>[1]Hoja1!AP180</f>
        <v xml:space="preserve">Femenino  </v>
      </c>
      <c r="G185" s="41">
        <f>[1]Hoja1!L180</f>
        <v>60000</v>
      </c>
      <c r="H185" s="41">
        <f>[1]Hoja1!W180</f>
        <v>3486.65</v>
      </c>
      <c r="I185" s="41">
        <f>[1]Hoja1!X180</f>
        <v>1722</v>
      </c>
      <c r="J185" s="41">
        <f>[1]Hoja1!Y180</f>
        <v>1824</v>
      </c>
      <c r="K185" s="41">
        <f>[1]Hoja1!Z180</f>
        <v>0</v>
      </c>
      <c r="L185" s="41">
        <f>[1]Hoja1!AA180</f>
        <v>1496.06</v>
      </c>
      <c r="M185" s="41">
        <f>[1]Hoja1!AB180</f>
        <v>0</v>
      </c>
      <c r="N185" s="41">
        <f>Hoja1!AE180</f>
        <v>0</v>
      </c>
      <c r="O185" s="41">
        <f>Hoja1!AG180</f>
        <v>25</v>
      </c>
      <c r="P185" s="41">
        <f>[1]Hoja1!AT180</f>
        <v>0</v>
      </c>
      <c r="Q185" s="41">
        <f>[1]Hoja1!AM180</f>
        <v>8553.7099999999991</v>
      </c>
      <c r="R185" s="41">
        <f>[1]Hoja1!AN180</f>
        <v>51446.29</v>
      </c>
    </row>
    <row r="186" spans="1:18" s="19" customFormat="1" ht="18" customHeight="1">
      <c r="A186" s="16">
        <v>180</v>
      </c>
      <c r="B186" s="17" t="str">
        <f>[1]Hoja1!G181</f>
        <v xml:space="preserve">13-DIRECCION FINANCIERA                                                         </v>
      </c>
      <c r="C186" s="147" t="str">
        <f>[1]Hoja1!A181</f>
        <v>DELIA JULISSA MELO MATOS</v>
      </c>
      <c r="D186" s="147" t="str">
        <f>[1]Hoja1!H181</f>
        <v xml:space="preserve">TECNICO ADMINISTRATIVO                  </v>
      </c>
      <c r="E186" s="147" t="s">
        <v>1824</v>
      </c>
      <c r="F186" s="18" t="str">
        <f>[1]Hoja1!AP181</f>
        <v xml:space="preserve">Femenino  </v>
      </c>
      <c r="G186" s="41">
        <f>[1]Hoja1!L181</f>
        <v>46000</v>
      </c>
      <c r="H186" s="41">
        <f>[1]Hoja1!W181</f>
        <v>1289.46</v>
      </c>
      <c r="I186" s="41">
        <f>[1]Hoja1!X181</f>
        <v>1320.2</v>
      </c>
      <c r="J186" s="41">
        <f>[1]Hoja1!Y181</f>
        <v>1398.4</v>
      </c>
      <c r="K186" s="41">
        <f>[1]Hoja1!Z181</f>
        <v>0</v>
      </c>
      <c r="L186" s="41">
        <f>[1]Hoja1!AA181</f>
        <v>0</v>
      </c>
      <c r="M186" s="41">
        <f>[1]Hoja1!AB181</f>
        <v>0</v>
      </c>
      <c r="N186" s="41">
        <f>Hoja1!AE181</f>
        <v>0</v>
      </c>
      <c r="O186" s="41">
        <f>Hoja1!AG181</f>
        <v>25</v>
      </c>
      <c r="P186" s="41">
        <f>[1]Hoja1!AT181</f>
        <v>0</v>
      </c>
      <c r="Q186" s="41">
        <f>[1]Hoja1!AM181</f>
        <v>4033.06</v>
      </c>
      <c r="R186" s="41">
        <f>[1]Hoja1!AN181</f>
        <v>41966.94</v>
      </c>
    </row>
    <row r="187" spans="1:18" s="19" customFormat="1" ht="18" customHeight="1">
      <c r="A187" s="16">
        <v>181</v>
      </c>
      <c r="B187" s="17" t="str">
        <f>[1]Hoja1!G182</f>
        <v xml:space="preserve">13-DIRECCION FINANCIERA                                                         </v>
      </c>
      <c r="C187" s="147" t="str">
        <f>[1]Hoja1!A182</f>
        <v>YOCESAR DE JESUS DEL ROSARIO ADRIAN</v>
      </c>
      <c r="D187" s="147" t="str">
        <f>[1]Hoja1!H182</f>
        <v xml:space="preserve">ANALISTA FINANCIERO                     </v>
      </c>
      <c r="E187" s="147" t="s">
        <v>1823</v>
      </c>
      <c r="F187" s="18" t="str">
        <f>[1]Hoja1!AP182</f>
        <v xml:space="preserve">Masculino </v>
      </c>
      <c r="G187" s="41">
        <f>[1]Hoja1!L182</f>
        <v>46000</v>
      </c>
      <c r="H187" s="41">
        <f>[1]Hoja1!W182</f>
        <v>1289.46</v>
      </c>
      <c r="I187" s="41">
        <f>[1]Hoja1!X182</f>
        <v>1320.2</v>
      </c>
      <c r="J187" s="41">
        <f>[1]Hoja1!Y182</f>
        <v>1398.4</v>
      </c>
      <c r="K187" s="41">
        <f>[1]Hoja1!Z182</f>
        <v>0</v>
      </c>
      <c r="L187" s="41">
        <f>[1]Hoja1!AA182</f>
        <v>0</v>
      </c>
      <c r="M187" s="41">
        <f>[1]Hoja1!AB182</f>
        <v>0</v>
      </c>
      <c r="N187" s="41">
        <f>Hoja1!AE182</f>
        <v>0</v>
      </c>
      <c r="O187" s="41">
        <f>Hoja1!AG182</f>
        <v>25</v>
      </c>
      <c r="P187" s="41">
        <f>[1]Hoja1!AT182</f>
        <v>0</v>
      </c>
      <c r="Q187" s="41">
        <f>[1]Hoja1!AM182</f>
        <v>4033.06</v>
      </c>
      <c r="R187" s="41">
        <f>[1]Hoja1!AN182</f>
        <v>41966.94</v>
      </c>
    </row>
    <row r="188" spans="1:18" s="19" customFormat="1" ht="18" customHeight="1">
      <c r="A188" s="20">
        <v>182</v>
      </c>
      <c r="B188" s="17" t="str">
        <f>[1]Hoja1!G183</f>
        <v xml:space="preserve">13.1-DEPARTAMENTO DE CONTABILIDAD                                               </v>
      </c>
      <c r="C188" s="147" t="str">
        <f>[1]Hoja1!A183</f>
        <v>ARISLEYDA HEREDIA SANCHEZ</v>
      </c>
      <c r="D188" s="147" t="str">
        <f>[1]Hoja1!H183</f>
        <v xml:space="preserve">ANALISTA FINANCIERO                     </v>
      </c>
      <c r="E188" s="147" t="s">
        <v>1823</v>
      </c>
      <c r="F188" s="18" t="str">
        <f>[1]Hoja1!AP183</f>
        <v xml:space="preserve">Femenino  </v>
      </c>
      <c r="G188" s="41">
        <f>[1]Hoja1!L183</f>
        <v>60000</v>
      </c>
      <c r="H188" s="41">
        <f>[1]Hoja1!W183</f>
        <v>2718.74</v>
      </c>
      <c r="I188" s="41">
        <f>[1]Hoja1!X183</f>
        <v>1722</v>
      </c>
      <c r="J188" s="41">
        <f>[1]Hoja1!Y183</f>
        <v>1824</v>
      </c>
      <c r="K188" s="41">
        <f>[1]Hoja1!Z183</f>
        <v>3839.56</v>
      </c>
      <c r="L188" s="41">
        <f>[1]Hoja1!AA183</f>
        <v>748.03</v>
      </c>
      <c r="M188" s="41">
        <f>[1]Hoja1!AB183</f>
        <v>3402.83</v>
      </c>
      <c r="N188" s="41">
        <f>Hoja1!AE183</f>
        <v>0</v>
      </c>
      <c r="O188" s="41">
        <f>Hoja1!AG183</f>
        <v>25</v>
      </c>
      <c r="P188" s="41">
        <f>[1]Hoja1!AT183</f>
        <v>0</v>
      </c>
      <c r="Q188" s="41">
        <f>[1]Hoja1!AM183</f>
        <v>14280.16</v>
      </c>
      <c r="R188" s="41">
        <f>[1]Hoja1!AN183</f>
        <v>45719.839999999997</v>
      </c>
    </row>
    <row r="189" spans="1:18" s="19" customFormat="1" ht="18" customHeight="1">
      <c r="A189" s="16">
        <v>183</v>
      </c>
      <c r="B189" s="17" t="str">
        <f>[1]Hoja1!G184</f>
        <v xml:space="preserve">13.1-DEPARTAMENTO DE CONTABILIDAD                                               </v>
      </c>
      <c r="C189" s="147" t="str">
        <f>[1]Hoja1!A184</f>
        <v>FRANCISCA VICTORIA BRITO BURGOS</v>
      </c>
      <c r="D189" s="147" t="str">
        <f>[1]Hoja1!H184</f>
        <v xml:space="preserve">AUXILIAR ADMINISTRATIVO                 </v>
      </c>
      <c r="E189" s="147" t="s">
        <v>1823</v>
      </c>
      <c r="F189" s="18" t="str">
        <f>[1]Hoja1!AP184</f>
        <v xml:space="preserve">Femenino  </v>
      </c>
      <c r="G189" s="41">
        <f>[1]Hoja1!L184</f>
        <v>35000</v>
      </c>
      <c r="H189" s="41">
        <f>[1]Hoja1!W184</f>
        <v>0</v>
      </c>
      <c r="I189" s="41">
        <f>[1]Hoja1!X184</f>
        <v>1004.5</v>
      </c>
      <c r="J189" s="41">
        <f>[1]Hoja1!Y184</f>
        <v>1064</v>
      </c>
      <c r="K189" s="41">
        <f>[1]Hoja1!Z184</f>
        <v>0</v>
      </c>
      <c r="L189" s="41">
        <f>[1]Hoja1!AA184</f>
        <v>0</v>
      </c>
      <c r="M189" s="41">
        <f>[1]Hoja1!AB184</f>
        <v>0</v>
      </c>
      <c r="N189" s="41">
        <f>Hoja1!AE184</f>
        <v>0</v>
      </c>
      <c r="O189" s="41">
        <f>Hoja1!AG184</f>
        <v>25</v>
      </c>
      <c r="P189" s="41">
        <f>[1]Hoja1!AT184</f>
        <v>0</v>
      </c>
      <c r="Q189" s="41">
        <f>[1]Hoja1!AM184</f>
        <v>2093.5</v>
      </c>
      <c r="R189" s="41">
        <f>[1]Hoja1!AN184</f>
        <v>32906.5</v>
      </c>
    </row>
    <row r="190" spans="1:18" s="19" customFormat="1" ht="18" customHeight="1">
      <c r="A190" s="16">
        <v>184</v>
      </c>
      <c r="B190" s="17" t="str">
        <f>[1]Hoja1!G185</f>
        <v xml:space="preserve">13.1-DEPARTAMENTO DE CONTABILIDAD                                               </v>
      </c>
      <c r="C190" s="147" t="str">
        <f>[1]Hoja1!A185</f>
        <v>GAUDIS ESPERANZA MONTAS SANTANA</v>
      </c>
      <c r="D190" s="147" t="str">
        <f>[1]Hoja1!H185</f>
        <v xml:space="preserve">ENC. CONC. BANCARIAS                    </v>
      </c>
      <c r="E190" s="147" t="s">
        <v>1824</v>
      </c>
      <c r="F190" s="18" t="str">
        <f>[1]Hoja1!AP185</f>
        <v xml:space="preserve">Femenino  </v>
      </c>
      <c r="G190" s="41">
        <f>[1]Hoja1!L185</f>
        <v>65000</v>
      </c>
      <c r="H190" s="41">
        <f>[1]Hoja1!W185</f>
        <v>4427.55</v>
      </c>
      <c r="I190" s="41">
        <f>[1]Hoja1!X185</f>
        <v>1865.5</v>
      </c>
      <c r="J190" s="41">
        <f>[1]Hoja1!Y185</f>
        <v>1976</v>
      </c>
      <c r="K190" s="41">
        <f>[1]Hoja1!Z185</f>
        <v>0</v>
      </c>
      <c r="L190" s="41">
        <f>[1]Hoja1!AA185</f>
        <v>0</v>
      </c>
      <c r="M190" s="41">
        <f>[1]Hoja1!AB185</f>
        <v>0</v>
      </c>
      <c r="N190" s="41">
        <f>Hoja1!AE185</f>
        <v>0</v>
      </c>
      <c r="O190" s="41">
        <f>Hoja1!AG185</f>
        <v>25</v>
      </c>
      <c r="P190" s="41">
        <f>[1]Hoja1!AT185</f>
        <v>100</v>
      </c>
      <c r="Q190" s="41">
        <f>[1]Hoja1!AM185</f>
        <v>8394.0499999999993</v>
      </c>
      <c r="R190" s="41">
        <f>[1]Hoja1!AN185</f>
        <v>56605.95</v>
      </c>
    </row>
    <row r="191" spans="1:18" s="19" customFormat="1" ht="18" customHeight="1">
      <c r="A191" s="16">
        <v>185</v>
      </c>
      <c r="B191" s="17" t="str">
        <f>[1]Hoja1!G186</f>
        <v xml:space="preserve">13.1-DEPARTAMENTO DE CONTABILIDAD                                               </v>
      </c>
      <c r="C191" s="147" t="str">
        <f>[1]Hoja1!A186</f>
        <v>SULEIKA EVARISTA RUIZ CUEVAS</v>
      </c>
      <c r="D191" s="147" t="str">
        <f>[1]Hoja1!H186</f>
        <v xml:space="preserve">ENCARGADO(A)                            </v>
      </c>
      <c r="E191" s="147" t="s">
        <v>1824</v>
      </c>
      <c r="F191" s="18" t="str">
        <f>[1]Hoja1!AP186</f>
        <v xml:space="preserve">Femenino  </v>
      </c>
      <c r="G191" s="41">
        <f>[1]Hoja1!L186</f>
        <v>120000</v>
      </c>
      <c r="H191" s="41">
        <f>[1]Hoja1!W186</f>
        <v>16809.939999999999</v>
      </c>
      <c r="I191" s="41">
        <f>[1]Hoja1!X186</f>
        <v>3444</v>
      </c>
      <c r="J191" s="41">
        <f>[1]Hoja1!Y186</f>
        <v>3648</v>
      </c>
      <c r="K191" s="41">
        <f>[1]Hoja1!Z186</f>
        <v>0</v>
      </c>
      <c r="L191" s="41">
        <f>[1]Hoja1!AA186</f>
        <v>1496.06</v>
      </c>
      <c r="M191" s="41">
        <f>[1]Hoja1!AB186</f>
        <v>19465.63</v>
      </c>
      <c r="N191" s="41">
        <f>Hoja1!AE186</f>
        <v>0</v>
      </c>
      <c r="O191" s="41">
        <f>Hoja1!AG186</f>
        <v>25</v>
      </c>
      <c r="P191" s="41">
        <f>[1]Hoja1!AT186</f>
        <v>0</v>
      </c>
      <c r="Q191" s="41">
        <f>[1]Hoja1!AM186</f>
        <v>44888.63</v>
      </c>
      <c r="R191" s="41">
        <f>[1]Hoja1!AN186</f>
        <v>75111.37</v>
      </c>
    </row>
    <row r="192" spans="1:18" s="19" customFormat="1" ht="18" customHeight="1">
      <c r="A192" s="20">
        <v>186</v>
      </c>
      <c r="B192" s="17" t="str">
        <f>[1]Hoja1!G187</f>
        <v xml:space="preserve">13.2-DEPARTAMENTO DE TESORERIA                                                  </v>
      </c>
      <c r="C192" s="147" t="str">
        <f>[1]Hoja1!A187</f>
        <v>GRISELY ANYELINA LIRIANO PEREZ</v>
      </c>
      <c r="D192" s="147" t="str">
        <f>[1]Hoja1!H187</f>
        <v xml:space="preserve">TECNICO ADMINISTRATIVO                  </v>
      </c>
      <c r="E192" s="147" t="s">
        <v>1823</v>
      </c>
      <c r="F192" s="18" t="str">
        <f>[1]Hoja1!AP187</f>
        <v xml:space="preserve">Femenino  </v>
      </c>
      <c r="G192" s="41">
        <f>[1]Hoja1!L187</f>
        <v>36000</v>
      </c>
      <c r="H192" s="41">
        <f>[1]Hoja1!W187</f>
        <v>0</v>
      </c>
      <c r="I192" s="41">
        <f>[1]Hoja1!X187</f>
        <v>1033.2</v>
      </c>
      <c r="J192" s="41">
        <f>[1]Hoja1!Y187</f>
        <v>1094.4000000000001</v>
      </c>
      <c r="K192" s="41">
        <f>[1]Hoja1!Z187</f>
        <v>0</v>
      </c>
      <c r="L192" s="41">
        <f>[1]Hoja1!AA187</f>
        <v>1349.63</v>
      </c>
      <c r="M192" s="41">
        <f>[1]Hoja1!AB187</f>
        <v>6772.79</v>
      </c>
      <c r="N192" s="41">
        <f>Hoja1!AE187</f>
        <v>0</v>
      </c>
      <c r="O192" s="41">
        <f>Hoja1!AG187</f>
        <v>25</v>
      </c>
      <c r="P192" s="41">
        <f>[1]Hoja1!AT187</f>
        <v>100</v>
      </c>
      <c r="Q192" s="41">
        <f>[1]Hoja1!AM187</f>
        <v>10375.02</v>
      </c>
      <c r="R192" s="41">
        <f>[1]Hoja1!AN187</f>
        <v>25624.98</v>
      </c>
    </row>
    <row r="193" spans="1:18" s="19" customFormat="1" ht="18" customHeight="1">
      <c r="A193" s="16">
        <v>187</v>
      </c>
      <c r="B193" s="17" t="str">
        <f>[1]Hoja1!G188</f>
        <v xml:space="preserve">13.2-DEPARTAMENTO DE TESORERIA                                                  </v>
      </c>
      <c r="C193" s="147" t="str">
        <f>[1]Hoja1!A188</f>
        <v>LUZ MARIA HEREDIA HEREDIA</v>
      </c>
      <c r="D193" s="147" t="str">
        <f>[1]Hoja1!H188</f>
        <v xml:space="preserve">TECNICO ADMINISTRATIVO                  </v>
      </c>
      <c r="E193" s="147" t="s">
        <v>1823</v>
      </c>
      <c r="F193" s="18" t="str">
        <f>[1]Hoja1!AP188</f>
        <v xml:space="preserve">Femenino  </v>
      </c>
      <c r="G193" s="41">
        <f>[1]Hoja1!L188</f>
        <v>45000</v>
      </c>
      <c r="H193" s="41">
        <f>[1]Hoja1!W188</f>
        <v>860.36</v>
      </c>
      <c r="I193" s="41">
        <f>[1]Hoja1!X188</f>
        <v>1291.5</v>
      </c>
      <c r="J193" s="41">
        <f>[1]Hoja1!Y188</f>
        <v>1368</v>
      </c>
      <c r="K193" s="41">
        <f>[1]Hoja1!Z188</f>
        <v>1919.78</v>
      </c>
      <c r="L193" s="41">
        <f>[1]Hoja1!AA188</f>
        <v>1496.06</v>
      </c>
      <c r="M193" s="41">
        <f>[1]Hoja1!AB188</f>
        <v>24919.53</v>
      </c>
      <c r="N193" s="41">
        <f>Hoja1!AE188</f>
        <v>0</v>
      </c>
      <c r="O193" s="41">
        <f>Hoja1!AG188</f>
        <v>25</v>
      </c>
      <c r="P193" s="41">
        <f>[1]Hoja1!AT188</f>
        <v>50</v>
      </c>
      <c r="Q193" s="41">
        <f>[1]Hoja1!AM188</f>
        <v>31930.23</v>
      </c>
      <c r="R193" s="41">
        <f>[1]Hoja1!AN188</f>
        <v>13069.77</v>
      </c>
    </row>
    <row r="194" spans="1:18" s="19" customFormat="1" ht="18" customHeight="1">
      <c r="A194" s="16">
        <v>188</v>
      </c>
      <c r="B194" s="17" t="str">
        <f>[1]Hoja1!G189</f>
        <v xml:space="preserve">13.2-DEPARTAMENTO DE TESORERIA                                                  </v>
      </c>
      <c r="C194" s="147" t="str">
        <f>[1]Hoja1!A189</f>
        <v>RODOLFO ANTONIO HEREDIA SANTOS</v>
      </c>
      <c r="D194" s="147" t="str">
        <f>[1]Hoja1!H189</f>
        <v xml:space="preserve">AUXILIAR ADMINISTRATIVO                 </v>
      </c>
      <c r="E194" s="147" t="s">
        <v>1823</v>
      </c>
      <c r="F194" s="18" t="str">
        <f>[1]Hoja1!AP189</f>
        <v xml:space="preserve">Masculino </v>
      </c>
      <c r="G194" s="41">
        <f>[1]Hoja1!L189</f>
        <v>30000</v>
      </c>
      <c r="H194" s="41">
        <f>[1]Hoja1!W189</f>
        <v>0</v>
      </c>
      <c r="I194" s="41">
        <f>[1]Hoja1!X189</f>
        <v>861</v>
      </c>
      <c r="J194" s="41">
        <f>[1]Hoja1!Y189</f>
        <v>912</v>
      </c>
      <c r="K194" s="41">
        <f>[1]Hoja1!Z189</f>
        <v>0</v>
      </c>
      <c r="L194" s="41">
        <f>[1]Hoja1!AA189</f>
        <v>0</v>
      </c>
      <c r="M194" s="41">
        <f>[1]Hoja1!AB189</f>
        <v>0</v>
      </c>
      <c r="N194" s="41">
        <f>Hoja1!AE189</f>
        <v>0</v>
      </c>
      <c r="O194" s="41">
        <f>Hoja1!AG189</f>
        <v>25</v>
      </c>
      <c r="P194" s="41">
        <f>[1]Hoja1!AT189</f>
        <v>0</v>
      </c>
      <c r="Q194" s="41">
        <f>[1]Hoja1!AM189</f>
        <v>1798</v>
      </c>
      <c r="R194" s="41">
        <f>[1]Hoja1!AN189</f>
        <v>28202</v>
      </c>
    </row>
    <row r="195" spans="1:18" s="19" customFormat="1" ht="18" customHeight="1">
      <c r="A195" s="16">
        <v>189</v>
      </c>
      <c r="B195" s="17" t="str">
        <f>[1]Hoja1!G190</f>
        <v xml:space="preserve">13.3-SECCION DE ACTIVO FIJO                                                     </v>
      </c>
      <c r="C195" s="147" t="str">
        <f>[1]Hoja1!A190</f>
        <v>DOMINGO JOSE BELLO DE LA PAZ</v>
      </c>
      <c r="D195" s="147" t="str">
        <f>[1]Hoja1!H190</f>
        <v xml:space="preserve">SUB-ENCARGADO(A)                        </v>
      </c>
      <c r="E195" s="147" t="s">
        <v>1824</v>
      </c>
      <c r="F195" s="18" t="str">
        <f>[1]Hoja1!AP190</f>
        <v xml:space="preserve">Masculino </v>
      </c>
      <c r="G195" s="41">
        <f>[1]Hoja1!L190</f>
        <v>60000</v>
      </c>
      <c r="H195" s="41">
        <f>[1]Hoja1!W190</f>
        <v>3486.65</v>
      </c>
      <c r="I195" s="41">
        <f>[1]Hoja1!X190</f>
        <v>1722</v>
      </c>
      <c r="J195" s="41">
        <f>[1]Hoja1!Y190</f>
        <v>1824</v>
      </c>
      <c r="K195" s="41">
        <f>[1]Hoja1!Z190</f>
        <v>0</v>
      </c>
      <c r="L195" s="41">
        <f>[1]Hoja1!AA190</f>
        <v>0</v>
      </c>
      <c r="M195" s="41">
        <f>[1]Hoja1!AB190</f>
        <v>0</v>
      </c>
      <c r="N195" s="41">
        <f>Hoja1!AE190</f>
        <v>0</v>
      </c>
      <c r="O195" s="41">
        <f>Hoja1!AG190</f>
        <v>25</v>
      </c>
      <c r="P195" s="41">
        <f>[1]Hoja1!AT190</f>
        <v>0</v>
      </c>
      <c r="Q195" s="41">
        <f>[1]Hoja1!AM190</f>
        <v>7057.65</v>
      </c>
      <c r="R195" s="41">
        <f>[1]Hoja1!AN190</f>
        <v>52942.35</v>
      </c>
    </row>
    <row r="196" spans="1:18" s="19" customFormat="1" ht="18" customHeight="1">
      <c r="A196" s="20">
        <v>190</v>
      </c>
      <c r="B196" s="17" t="str">
        <f>[1]Hoja1!G191</f>
        <v xml:space="preserve">13.3-SECCION DE ACTIVO FIJO                                                     </v>
      </c>
      <c r="C196" s="147" t="str">
        <f>[1]Hoja1!A191</f>
        <v>MIRIAN  AUILDA GUERRERO</v>
      </c>
      <c r="D196" s="147" t="str">
        <f>[1]Hoja1!H191</f>
        <v xml:space="preserve">TECNICO ADMINISTRATIVO                  </v>
      </c>
      <c r="E196" s="147" t="s">
        <v>1824</v>
      </c>
      <c r="F196" s="18" t="str">
        <f>[1]Hoja1!AP191</f>
        <v xml:space="preserve">Femenino  </v>
      </c>
      <c r="G196" s="41">
        <f>[1]Hoja1!L191</f>
        <v>45000</v>
      </c>
      <c r="H196" s="41">
        <f>[1]Hoja1!W191</f>
        <v>1148.33</v>
      </c>
      <c r="I196" s="41">
        <f>[1]Hoja1!X191</f>
        <v>1291.5</v>
      </c>
      <c r="J196" s="41">
        <f>[1]Hoja1!Y191</f>
        <v>1368</v>
      </c>
      <c r="K196" s="41">
        <f>[1]Hoja1!Z191</f>
        <v>0</v>
      </c>
      <c r="L196" s="41">
        <f>[1]Hoja1!AA191</f>
        <v>748.03</v>
      </c>
      <c r="M196" s="41">
        <f>[1]Hoja1!AB191</f>
        <v>5703</v>
      </c>
      <c r="N196" s="41">
        <f>Hoja1!AE191</f>
        <v>0</v>
      </c>
      <c r="O196" s="41">
        <f>Hoja1!AG191</f>
        <v>25</v>
      </c>
      <c r="P196" s="41">
        <f>[1]Hoja1!AT191</f>
        <v>0</v>
      </c>
      <c r="Q196" s="41">
        <f>[1]Hoja1!AM191</f>
        <v>10283.86</v>
      </c>
      <c r="R196" s="41">
        <f>[1]Hoja1!AN191</f>
        <v>34716.14</v>
      </c>
    </row>
    <row r="197" spans="1:18" s="19" customFormat="1" ht="18" customHeight="1">
      <c r="A197" s="16">
        <v>191</v>
      </c>
      <c r="B197" s="17" t="str">
        <f>[1]Hoja1!G192</f>
        <v xml:space="preserve">13.3-SECCION DE ACTIVO FIJO                                                     </v>
      </c>
      <c r="C197" s="147" t="str">
        <f>[1]Hoja1!A192</f>
        <v>NICOLAZA ARGENTINA FELIZ FAMILIA</v>
      </c>
      <c r="D197" s="147" t="str">
        <f>[1]Hoja1!H192</f>
        <v xml:space="preserve">ENCARGADO(A)                            </v>
      </c>
      <c r="E197" s="147" t="s">
        <v>1823</v>
      </c>
      <c r="F197" s="18" t="str">
        <f>[1]Hoja1!AP192</f>
        <v xml:space="preserve">Femenino  </v>
      </c>
      <c r="G197" s="41">
        <f>[1]Hoja1!L192</f>
        <v>60000</v>
      </c>
      <c r="H197" s="41">
        <f>[1]Hoja1!W192</f>
        <v>3486.65</v>
      </c>
      <c r="I197" s="41">
        <f>[1]Hoja1!X192</f>
        <v>1722</v>
      </c>
      <c r="J197" s="41">
        <f>[1]Hoja1!Y192</f>
        <v>1824</v>
      </c>
      <c r="K197" s="41">
        <f>[1]Hoja1!Z192</f>
        <v>0</v>
      </c>
      <c r="L197" s="41">
        <f>[1]Hoja1!AA192</f>
        <v>0</v>
      </c>
      <c r="M197" s="41">
        <f>[1]Hoja1!AB192</f>
        <v>0</v>
      </c>
      <c r="N197" s="41">
        <f>Hoja1!AE192</f>
        <v>0</v>
      </c>
      <c r="O197" s="41">
        <f>Hoja1!AG192</f>
        <v>25</v>
      </c>
      <c r="P197" s="41">
        <f>[1]Hoja1!AT192</f>
        <v>0</v>
      </c>
      <c r="Q197" s="41">
        <f>[1]Hoja1!AM192</f>
        <v>7057.65</v>
      </c>
      <c r="R197" s="41">
        <f>[1]Hoja1!AN192</f>
        <v>52942.35</v>
      </c>
    </row>
    <row r="198" spans="1:18" s="19" customFormat="1" ht="18" customHeight="1">
      <c r="A198" s="16">
        <v>192</v>
      </c>
      <c r="B198" s="17" t="str">
        <f>[1]Hoja1!G193</f>
        <v xml:space="preserve">13.3-SECCION DE ACTIVO FIJO                                                     </v>
      </c>
      <c r="C198" s="147" t="str">
        <f>[1]Hoja1!A193</f>
        <v>SOBEIDA TAVAREZ CABRERA</v>
      </c>
      <c r="D198" s="147" t="str">
        <f>[1]Hoja1!H193</f>
        <v xml:space="preserve">ANALISTA FINANCIERO                     </v>
      </c>
      <c r="E198" s="147" t="s">
        <v>1824</v>
      </c>
      <c r="F198" s="18" t="str">
        <f>[1]Hoja1!AP193</f>
        <v xml:space="preserve">Femenino  </v>
      </c>
      <c r="G198" s="41">
        <f>[1]Hoja1!L193</f>
        <v>50000</v>
      </c>
      <c r="H198" s="41">
        <f>[1]Hoja1!W193</f>
        <v>1278.07</v>
      </c>
      <c r="I198" s="41">
        <f>[1]Hoja1!X193</f>
        <v>1435</v>
      </c>
      <c r="J198" s="41">
        <f>[1]Hoja1!Y193</f>
        <v>1520</v>
      </c>
      <c r="K198" s="41">
        <f>[1]Hoja1!Z193</f>
        <v>3839.56</v>
      </c>
      <c r="L198" s="41">
        <f>[1]Hoja1!AA193</f>
        <v>0</v>
      </c>
      <c r="M198" s="41">
        <f>[1]Hoja1!AB193</f>
        <v>1000</v>
      </c>
      <c r="N198" s="41">
        <f>Hoja1!AE193</f>
        <v>0</v>
      </c>
      <c r="O198" s="41">
        <f>Hoja1!AG193</f>
        <v>25</v>
      </c>
      <c r="P198" s="41">
        <f>[1]Hoja1!AT193</f>
        <v>0</v>
      </c>
      <c r="Q198" s="41">
        <f>[1]Hoja1!AM193</f>
        <v>9097.6299999999992</v>
      </c>
      <c r="R198" s="41">
        <f>[1]Hoja1!AN193</f>
        <v>40902.370000000003</v>
      </c>
    </row>
    <row r="199" spans="1:18" s="19" customFormat="1" ht="18" customHeight="1">
      <c r="A199" s="16">
        <v>193</v>
      </c>
      <c r="B199" s="17" t="str">
        <f>[1]Hoja1!G194</f>
        <v xml:space="preserve">13.4-DIVISION DE PRESUPUESTO                                                    </v>
      </c>
      <c r="C199" s="147" t="str">
        <f>[1]Hoja1!A194</f>
        <v xml:space="preserve"> DANIEL UREÑA MITCHEL</v>
      </c>
      <c r="D199" s="147" t="str">
        <f>[1]Hoja1!H194</f>
        <v xml:space="preserve">ENCARGADO(A)                            </v>
      </c>
      <c r="E199" s="147" t="s">
        <v>1824</v>
      </c>
      <c r="F199" s="18" t="str">
        <f>[1]Hoja1!AP194</f>
        <v xml:space="preserve">Masculino </v>
      </c>
      <c r="G199" s="41">
        <f>[1]Hoja1!L194</f>
        <v>150000</v>
      </c>
      <c r="H199" s="41">
        <f>[1]Hoja1!W194</f>
        <v>17265.810000000001</v>
      </c>
      <c r="I199" s="41">
        <f>[1]Hoja1!X194</f>
        <v>4305</v>
      </c>
      <c r="J199" s="41">
        <f>[1]Hoja1!Y194</f>
        <v>4560</v>
      </c>
      <c r="K199" s="41">
        <f>[1]Hoja1!Z194</f>
        <v>0</v>
      </c>
      <c r="L199" s="41">
        <f>[1]Hoja1!AA194</f>
        <v>0</v>
      </c>
      <c r="M199" s="41">
        <f>[1]Hoja1!AB194</f>
        <v>17432.53</v>
      </c>
      <c r="N199" s="41">
        <f>Hoja1!AE194</f>
        <v>0</v>
      </c>
      <c r="O199" s="41">
        <f>Hoja1!AG194</f>
        <v>25</v>
      </c>
      <c r="P199" s="41">
        <f>[1]Hoja1!AT194</f>
        <v>100</v>
      </c>
      <c r="Q199" s="41">
        <f>[1]Hoja1!AM194</f>
        <v>47955.71</v>
      </c>
      <c r="R199" s="41">
        <f>[1]Hoja1!AN194</f>
        <v>102044.29</v>
      </c>
    </row>
    <row r="200" spans="1:18" s="19" customFormat="1" ht="18" customHeight="1">
      <c r="A200" s="20">
        <v>194</v>
      </c>
      <c r="B200" s="17" t="str">
        <f>[1]Hoja1!G195</f>
        <v xml:space="preserve">13.4-DIVISION DE PRESUPUESTO                                                    </v>
      </c>
      <c r="C200" s="147" t="str">
        <f>[1]Hoja1!A195</f>
        <v>JOSE AMAURYS RAMIREZ MENDEZ</v>
      </c>
      <c r="D200" s="147" t="str">
        <f>[1]Hoja1!H195</f>
        <v xml:space="preserve">ANALISTA DE PRESUPUESTO                 </v>
      </c>
      <c r="E200" s="147" t="s">
        <v>1824</v>
      </c>
      <c r="F200" s="18" t="str">
        <f>[1]Hoja1!AP195</f>
        <v xml:space="preserve">Masculino </v>
      </c>
      <c r="G200" s="41">
        <f>[1]Hoja1!L195</f>
        <v>60000</v>
      </c>
      <c r="H200" s="41">
        <f>[1]Hoja1!W195</f>
        <v>3486.65</v>
      </c>
      <c r="I200" s="41">
        <f>[1]Hoja1!X195</f>
        <v>1722</v>
      </c>
      <c r="J200" s="41">
        <f>[1]Hoja1!Y195</f>
        <v>1824</v>
      </c>
      <c r="K200" s="41">
        <f>[1]Hoja1!Z195</f>
        <v>0</v>
      </c>
      <c r="L200" s="41">
        <f>[1]Hoja1!AA195</f>
        <v>0</v>
      </c>
      <c r="M200" s="41">
        <f>[1]Hoja1!AB195</f>
        <v>0</v>
      </c>
      <c r="N200" s="41">
        <f>Hoja1!AE195</f>
        <v>0</v>
      </c>
      <c r="O200" s="41">
        <f>Hoja1!AG195</f>
        <v>25</v>
      </c>
      <c r="P200" s="41">
        <f>[1]Hoja1!AT195</f>
        <v>0</v>
      </c>
      <c r="Q200" s="41">
        <f>[1]Hoja1!AM195</f>
        <v>7057.65</v>
      </c>
      <c r="R200" s="41">
        <f>[1]Hoja1!AN195</f>
        <v>52942.35</v>
      </c>
    </row>
    <row r="201" spans="1:18" s="19" customFormat="1" ht="18" customHeight="1">
      <c r="A201" s="16">
        <v>195</v>
      </c>
      <c r="B201" s="17" t="str">
        <f>[1]Hoja1!G196</f>
        <v xml:space="preserve">14-DIRECCION ADMINISTRATIVA                                                     </v>
      </c>
      <c r="C201" s="147" t="str">
        <f>[1]Hoja1!A196</f>
        <v xml:space="preserve"> INGRID ISABEL ESTEVEZ MEJIA</v>
      </c>
      <c r="D201" s="147" t="str">
        <f>[1]Hoja1!H196</f>
        <v xml:space="preserve">DIRECTOR(A)                             </v>
      </c>
      <c r="E201" s="147" t="s">
        <v>1823</v>
      </c>
      <c r="F201" s="18" t="str">
        <f>[1]Hoja1!AP196</f>
        <v xml:space="preserve">Femenino  </v>
      </c>
      <c r="G201" s="41">
        <f>[1]Hoja1!L196</f>
        <v>150000</v>
      </c>
      <c r="H201" s="41">
        <f>[1]Hoja1!W196</f>
        <v>23866.69</v>
      </c>
      <c r="I201" s="41">
        <f>[1]Hoja1!X196</f>
        <v>4305</v>
      </c>
      <c r="J201" s="41">
        <f>[1]Hoja1!Y196</f>
        <v>4560</v>
      </c>
      <c r="K201" s="41">
        <f>[1]Hoja1!Z196</f>
        <v>0</v>
      </c>
      <c r="L201" s="41">
        <f>[1]Hoja1!AA196</f>
        <v>1947.6</v>
      </c>
      <c r="M201" s="41">
        <f>[1]Hoja1!AB196</f>
        <v>2000</v>
      </c>
      <c r="N201" s="41">
        <f>Hoja1!AE196</f>
        <v>4267.37</v>
      </c>
      <c r="O201" s="41">
        <f>Hoja1!AG196</f>
        <v>25</v>
      </c>
      <c r="P201" s="41">
        <f>[1]Hoja1!AT196</f>
        <v>0</v>
      </c>
      <c r="Q201" s="41">
        <f>[1]Hoja1!AM196</f>
        <v>36704.29</v>
      </c>
      <c r="R201" s="41">
        <f>[1]Hoja1!AN196</f>
        <v>113295.71</v>
      </c>
    </row>
    <row r="202" spans="1:18" s="19" customFormat="1" ht="18" customHeight="1">
      <c r="A202" s="16">
        <v>196</v>
      </c>
      <c r="B202" s="17" t="str">
        <f>[1]Hoja1!G197</f>
        <v xml:space="preserve">14-DIRECCION ADMINISTRATIVA                                                     </v>
      </c>
      <c r="C202" s="147" t="str">
        <f>[1]Hoja1!A197</f>
        <v>ALBANIA LUNA MARCELINO</v>
      </c>
      <c r="D202" s="147" t="str">
        <f>[1]Hoja1!H197</f>
        <v xml:space="preserve">AUXILIAR ADMINISTRATIVO                 </v>
      </c>
      <c r="E202" s="147" t="s">
        <v>1823</v>
      </c>
      <c r="F202" s="18" t="str">
        <f>[1]Hoja1!AP197</f>
        <v xml:space="preserve">Femenino  </v>
      </c>
      <c r="G202" s="41">
        <f>[1]Hoja1!L197</f>
        <v>35000</v>
      </c>
      <c r="H202" s="41">
        <f>[1]Hoja1!W197</f>
        <v>0</v>
      </c>
      <c r="I202" s="41">
        <f>[1]Hoja1!X197</f>
        <v>1004.5</v>
      </c>
      <c r="J202" s="41">
        <f>[1]Hoja1!Y197</f>
        <v>1064</v>
      </c>
      <c r="K202" s="41">
        <f>[1]Hoja1!Z197</f>
        <v>0</v>
      </c>
      <c r="L202" s="41">
        <f>[1]Hoja1!AA197</f>
        <v>0</v>
      </c>
      <c r="M202" s="41">
        <f>[1]Hoja1!AB197</f>
        <v>0</v>
      </c>
      <c r="N202" s="41">
        <f>Hoja1!AE197</f>
        <v>0</v>
      </c>
      <c r="O202" s="41">
        <f>Hoja1!AG197</f>
        <v>25</v>
      </c>
      <c r="P202" s="41">
        <f>[1]Hoja1!AT197</f>
        <v>0</v>
      </c>
      <c r="Q202" s="41">
        <f>[1]Hoja1!AM197</f>
        <v>2093.5</v>
      </c>
      <c r="R202" s="41">
        <f>[1]Hoja1!AN197</f>
        <v>32906.5</v>
      </c>
    </row>
    <row r="203" spans="1:18" s="19" customFormat="1" ht="18" customHeight="1">
      <c r="A203" s="16">
        <v>197</v>
      </c>
      <c r="B203" s="17" t="str">
        <f>[1]Hoja1!G198</f>
        <v xml:space="preserve">14-DIRECCION ADMINISTRATIVA                                                     </v>
      </c>
      <c r="C203" s="147" t="str">
        <f>[1]Hoja1!A198</f>
        <v>CARMEN DAHIANA GOMEZ TURBI</v>
      </c>
      <c r="D203" s="147" t="str">
        <f>[1]Hoja1!H198</f>
        <v xml:space="preserve">TECNICO ADMINISTRATIVO                  </v>
      </c>
      <c r="E203" s="147" t="s">
        <v>1823</v>
      </c>
      <c r="F203" s="18" t="str">
        <f>[1]Hoja1!AP198</f>
        <v xml:space="preserve">Femenino  </v>
      </c>
      <c r="G203" s="41">
        <f>[1]Hoja1!L198</f>
        <v>40000</v>
      </c>
      <c r="H203" s="41">
        <f>[1]Hoja1!W198</f>
        <v>442.65</v>
      </c>
      <c r="I203" s="41">
        <f>[1]Hoja1!X198</f>
        <v>1148</v>
      </c>
      <c r="J203" s="41">
        <f>[1]Hoja1!Y198</f>
        <v>1216</v>
      </c>
      <c r="K203" s="41">
        <f>[1]Hoja1!Z198</f>
        <v>0</v>
      </c>
      <c r="L203" s="41">
        <f>[1]Hoja1!AA198</f>
        <v>0</v>
      </c>
      <c r="M203" s="41">
        <f>[1]Hoja1!AB198</f>
        <v>0</v>
      </c>
      <c r="N203" s="41">
        <f>Hoja1!AE198</f>
        <v>0</v>
      </c>
      <c r="O203" s="41">
        <f>Hoja1!AG198</f>
        <v>25</v>
      </c>
      <c r="P203" s="41">
        <f>[1]Hoja1!AT198</f>
        <v>0</v>
      </c>
      <c r="Q203" s="41">
        <f>[1]Hoja1!AM198</f>
        <v>2831.65</v>
      </c>
      <c r="R203" s="41">
        <f>[1]Hoja1!AN198</f>
        <v>37168.35</v>
      </c>
    </row>
    <row r="204" spans="1:18" s="19" customFormat="1" ht="18" customHeight="1">
      <c r="A204" s="20">
        <v>198</v>
      </c>
      <c r="B204" s="17" t="str">
        <f>[1]Hoja1!G199</f>
        <v xml:space="preserve">14-DIRECCION ADMINISTRATIVA                                                     </v>
      </c>
      <c r="C204" s="147" t="str">
        <f>[1]Hoja1!A199</f>
        <v>HELAINE FIORDALIZA GOMEZ ABREU</v>
      </c>
      <c r="D204" s="147" t="str">
        <f>[1]Hoja1!H199</f>
        <v xml:space="preserve">COORDINADOR                             </v>
      </c>
      <c r="E204" s="147" t="s">
        <v>1823</v>
      </c>
      <c r="F204" s="18" t="str">
        <f>[1]Hoja1!AP199</f>
        <v xml:space="preserve">Femenino  </v>
      </c>
      <c r="G204" s="41">
        <f>[1]Hoja1!L199</f>
        <v>75000</v>
      </c>
      <c r="H204" s="41">
        <f>[1]Hoja1!W199</f>
        <v>5541.44</v>
      </c>
      <c r="I204" s="41">
        <f>[1]Hoja1!X199</f>
        <v>2152.5</v>
      </c>
      <c r="J204" s="41">
        <f>[1]Hoja1!Y199</f>
        <v>2280</v>
      </c>
      <c r="K204" s="41">
        <f>[1]Hoja1!Z199</f>
        <v>3839.56</v>
      </c>
      <c r="L204" s="41">
        <f>[1]Hoja1!AA199</f>
        <v>1349.63</v>
      </c>
      <c r="M204" s="41">
        <f>[1]Hoja1!AB199</f>
        <v>0</v>
      </c>
      <c r="N204" s="41">
        <f>Hoja1!AE199</f>
        <v>0</v>
      </c>
      <c r="O204" s="41">
        <f>Hoja1!AG199</f>
        <v>25</v>
      </c>
      <c r="P204" s="41">
        <f>[1]Hoja1!AT199</f>
        <v>0</v>
      </c>
      <c r="Q204" s="41">
        <f>[1]Hoja1!AM199</f>
        <v>15188.13</v>
      </c>
      <c r="R204" s="41">
        <f>[1]Hoja1!AN199</f>
        <v>59811.87</v>
      </c>
    </row>
    <row r="205" spans="1:18" s="19" customFormat="1" ht="18" customHeight="1">
      <c r="A205" s="16">
        <v>199</v>
      </c>
      <c r="B205" s="17" t="str">
        <f>[1]Hoja1!G200</f>
        <v xml:space="preserve">14-DIRECCION ADMINISTRATIVA                                                     </v>
      </c>
      <c r="C205" s="147" t="str">
        <f>[1]Hoja1!A200</f>
        <v>LIRISMER DE LA CRUZ MORA</v>
      </c>
      <c r="D205" s="147" t="str">
        <f>[1]Hoja1!H200</f>
        <v xml:space="preserve">AUXILIAR ADMINISTRATIVO                 </v>
      </c>
      <c r="E205" s="147" t="s">
        <v>1823</v>
      </c>
      <c r="F205" s="18" t="str">
        <f>[1]Hoja1!AP200</f>
        <v xml:space="preserve">Femenino  </v>
      </c>
      <c r="G205" s="41">
        <f>[1]Hoja1!L200</f>
        <v>35000</v>
      </c>
      <c r="H205" s="41">
        <f>[1]Hoja1!W200</f>
        <v>0</v>
      </c>
      <c r="I205" s="41">
        <f>[1]Hoja1!X200</f>
        <v>1004.5</v>
      </c>
      <c r="J205" s="41">
        <f>[1]Hoja1!Y200</f>
        <v>1064</v>
      </c>
      <c r="K205" s="41">
        <f>[1]Hoja1!Z200</f>
        <v>0</v>
      </c>
      <c r="L205" s="41">
        <f>[1]Hoja1!AA200</f>
        <v>0</v>
      </c>
      <c r="M205" s="41">
        <f>[1]Hoja1!AB200</f>
        <v>0</v>
      </c>
      <c r="N205" s="41">
        <f>Hoja1!AE200</f>
        <v>0</v>
      </c>
      <c r="O205" s="41">
        <f>Hoja1!AG200</f>
        <v>25</v>
      </c>
      <c r="P205" s="41">
        <f>[1]Hoja1!AT200</f>
        <v>0</v>
      </c>
      <c r="Q205" s="41">
        <f>[1]Hoja1!AM200</f>
        <v>2093.5</v>
      </c>
      <c r="R205" s="41">
        <f>[1]Hoja1!AN200</f>
        <v>32906.5</v>
      </c>
    </row>
    <row r="206" spans="1:18" s="19" customFormat="1" ht="18" customHeight="1">
      <c r="A206" s="16">
        <v>200</v>
      </c>
      <c r="B206" s="17" t="str">
        <f>[1]Hoja1!G201</f>
        <v xml:space="preserve">14-DIRECCION ADMINISTRATIVA                                                     </v>
      </c>
      <c r="C206" s="147" t="str">
        <f>[1]Hoja1!A201</f>
        <v>ROSA ELENA GARCIA MEDINA</v>
      </c>
      <c r="D206" s="147" t="str">
        <f>[1]Hoja1!H201</f>
        <v xml:space="preserve">ANALISTA FINANCIERO                     </v>
      </c>
      <c r="E206" s="147" t="s">
        <v>1823</v>
      </c>
      <c r="F206" s="18" t="str">
        <f>[1]Hoja1!AP201</f>
        <v xml:space="preserve">Femenino  </v>
      </c>
      <c r="G206" s="41">
        <f>[1]Hoja1!L201</f>
        <v>60000</v>
      </c>
      <c r="H206" s="41">
        <f>[1]Hoja1!W201</f>
        <v>3486.65</v>
      </c>
      <c r="I206" s="41">
        <f>[1]Hoja1!X201</f>
        <v>1722</v>
      </c>
      <c r="J206" s="41">
        <f>[1]Hoja1!Y201</f>
        <v>1824</v>
      </c>
      <c r="K206" s="41">
        <f>[1]Hoja1!Z201</f>
        <v>0</v>
      </c>
      <c r="L206" s="41">
        <f>[1]Hoja1!AA201</f>
        <v>0</v>
      </c>
      <c r="M206" s="41">
        <f>[1]Hoja1!AB201</f>
        <v>14666.71</v>
      </c>
      <c r="N206" s="41">
        <f>Hoja1!AE201</f>
        <v>0</v>
      </c>
      <c r="O206" s="41">
        <f>Hoja1!AG201</f>
        <v>25</v>
      </c>
      <c r="P206" s="41">
        <f>[1]Hoja1!AT201</f>
        <v>100</v>
      </c>
      <c r="Q206" s="41">
        <f>[1]Hoja1!AM201</f>
        <v>21824.36</v>
      </c>
      <c r="R206" s="41">
        <f>[1]Hoja1!AN201</f>
        <v>38175.64</v>
      </c>
    </row>
    <row r="207" spans="1:18" s="19" customFormat="1" ht="18" customHeight="1">
      <c r="A207" s="16">
        <v>201</v>
      </c>
      <c r="B207" s="17" t="str">
        <f>[1]Hoja1!G202</f>
        <v xml:space="preserve">14.1-DPTO. DE SEGURIDAD                                                         </v>
      </c>
      <c r="C207" s="147" t="str">
        <f>[1]Hoja1!A202</f>
        <v>JUAN DE MATA DOMINGUEZ ALVAREZ</v>
      </c>
      <c r="D207" s="147" t="str">
        <f>[1]Hoja1!H202</f>
        <v xml:space="preserve">SEGURIDAD                               </v>
      </c>
      <c r="E207" s="147" t="s">
        <v>1823</v>
      </c>
      <c r="F207" s="18" t="str">
        <f>[1]Hoja1!AP202</f>
        <v xml:space="preserve">Masculino </v>
      </c>
      <c r="G207" s="41">
        <f>[1]Hoja1!L202</f>
        <v>15000</v>
      </c>
      <c r="H207" s="41">
        <f>[1]Hoja1!W202</f>
        <v>0</v>
      </c>
      <c r="I207" s="41">
        <f>[1]Hoja1!X202</f>
        <v>430.5</v>
      </c>
      <c r="J207" s="41">
        <f>[1]Hoja1!Y202</f>
        <v>456</v>
      </c>
      <c r="K207" s="41">
        <f>[1]Hoja1!Z202</f>
        <v>0</v>
      </c>
      <c r="L207" s="41">
        <f>[1]Hoja1!AA202</f>
        <v>0</v>
      </c>
      <c r="M207" s="41">
        <f>[1]Hoja1!AB202</f>
        <v>0</v>
      </c>
      <c r="N207" s="41">
        <f>Hoja1!AE202</f>
        <v>0</v>
      </c>
      <c r="O207" s="41">
        <f>Hoja1!AG202</f>
        <v>25</v>
      </c>
      <c r="P207" s="41">
        <f>[1]Hoja1!AT202</f>
        <v>0</v>
      </c>
      <c r="Q207" s="41">
        <f>[1]Hoja1!AM202</f>
        <v>911.5</v>
      </c>
      <c r="R207" s="41">
        <f>[1]Hoja1!AN202</f>
        <v>14088.5</v>
      </c>
    </row>
    <row r="208" spans="1:18" s="19" customFormat="1" ht="18" customHeight="1">
      <c r="A208" s="20">
        <v>202</v>
      </c>
      <c r="B208" s="17" t="str">
        <f>[1]Hoja1!G203</f>
        <v xml:space="preserve">14.1-DPTO. DE SEGURIDAD                                                         </v>
      </c>
      <c r="C208" s="147" t="str">
        <f>[1]Hoja1!A203</f>
        <v>NARCISO YSIDRO HERNANDEZ DISLA</v>
      </c>
      <c r="D208" s="147" t="str">
        <f>[1]Hoja1!H203</f>
        <v xml:space="preserve">SEGURIDAD                               </v>
      </c>
      <c r="E208" s="147" t="s">
        <v>1823</v>
      </c>
      <c r="F208" s="18" t="str">
        <f>[1]Hoja1!AP203</f>
        <v xml:space="preserve">Masculino </v>
      </c>
      <c r="G208" s="41">
        <f>[1]Hoja1!L203</f>
        <v>12000</v>
      </c>
      <c r="H208" s="41">
        <f>[1]Hoja1!W203</f>
        <v>0</v>
      </c>
      <c r="I208" s="41">
        <f>[1]Hoja1!X203</f>
        <v>344.4</v>
      </c>
      <c r="J208" s="41">
        <f>[1]Hoja1!Y203</f>
        <v>364.8</v>
      </c>
      <c r="K208" s="41">
        <f>[1]Hoja1!Z203</f>
        <v>0</v>
      </c>
      <c r="L208" s="41">
        <f>[1]Hoja1!AA203</f>
        <v>0</v>
      </c>
      <c r="M208" s="41">
        <f>[1]Hoja1!AB203</f>
        <v>0</v>
      </c>
      <c r="N208" s="41">
        <f>Hoja1!AE203</f>
        <v>0</v>
      </c>
      <c r="O208" s="41">
        <f>Hoja1!AG203</f>
        <v>25</v>
      </c>
      <c r="P208" s="41">
        <f>[1]Hoja1!AT203</f>
        <v>0</v>
      </c>
      <c r="Q208" s="41">
        <f>[1]Hoja1!AM203</f>
        <v>734.2</v>
      </c>
      <c r="R208" s="41">
        <f>[1]Hoja1!AN203</f>
        <v>11265.8</v>
      </c>
    </row>
    <row r="209" spans="1:18" s="19" customFormat="1" ht="18" customHeight="1">
      <c r="A209" s="16">
        <v>203</v>
      </c>
      <c r="B209" s="17" t="str">
        <f>[1]Hoja1!G204</f>
        <v xml:space="preserve">14.1-DPTO. DE SEGURIDAD                                                         </v>
      </c>
      <c r="C209" s="147" t="str">
        <f>[1]Hoja1!A204</f>
        <v>NATIELY DEL CARMEN REYES</v>
      </c>
      <c r="D209" s="147" t="str">
        <f>[1]Hoja1!H204</f>
        <v xml:space="preserve">AUXILIAR ADMINISTRATIVO                 </v>
      </c>
      <c r="E209" s="147" t="s">
        <v>1823</v>
      </c>
      <c r="F209" s="18" t="str">
        <f>[1]Hoja1!AP204</f>
        <v xml:space="preserve">Femenino  </v>
      </c>
      <c r="G209" s="41">
        <f>[1]Hoja1!L204</f>
        <v>26000</v>
      </c>
      <c r="H209" s="41">
        <f>[1]Hoja1!W204</f>
        <v>0</v>
      </c>
      <c r="I209" s="41">
        <f>[1]Hoja1!X204</f>
        <v>746.2</v>
      </c>
      <c r="J209" s="41">
        <f>[1]Hoja1!Y204</f>
        <v>790.4</v>
      </c>
      <c r="K209" s="41">
        <f>[1]Hoja1!Z204</f>
        <v>0</v>
      </c>
      <c r="L209" s="41">
        <f>[1]Hoja1!AA204</f>
        <v>0</v>
      </c>
      <c r="M209" s="41">
        <f>[1]Hoja1!AB204</f>
        <v>1489.75</v>
      </c>
      <c r="N209" s="41">
        <f>Hoja1!AE204</f>
        <v>0</v>
      </c>
      <c r="O209" s="41">
        <f>Hoja1!AG204</f>
        <v>25</v>
      </c>
      <c r="P209" s="41">
        <f>[1]Hoja1!AT204</f>
        <v>0</v>
      </c>
      <c r="Q209" s="41">
        <f>[1]Hoja1!AM204</f>
        <v>3051.35</v>
      </c>
      <c r="R209" s="41">
        <f>[1]Hoja1!AN204</f>
        <v>22948.65</v>
      </c>
    </row>
    <row r="210" spans="1:18" s="19" customFormat="1" ht="18" customHeight="1">
      <c r="A210" s="16">
        <v>204</v>
      </c>
      <c r="B210" s="17" t="str">
        <f>[1]Hoja1!G205</f>
        <v xml:space="preserve">14.2-DPTO. SERVICIOS GENERALES                                                  </v>
      </c>
      <c r="C210" s="147" t="str">
        <f>[1]Hoja1!A205</f>
        <v>AGUSTIN PEGUERO ARIAS</v>
      </c>
      <c r="D210" s="147" t="str">
        <f>[1]Hoja1!H205</f>
        <v xml:space="preserve">JARDINERO                               </v>
      </c>
      <c r="E210" s="147" t="s">
        <v>1823</v>
      </c>
      <c r="F210" s="18" t="str">
        <f>[1]Hoja1!AP205</f>
        <v xml:space="preserve">Masculino </v>
      </c>
      <c r="G210" s="41">
        <f>[1]Hoja1!L205</f>
        <v>25000</v>
      </c>
      <c r="H210" s="41">
        <f>[1]Hoja1!W205</f>
        <v>0</v>
      </c>
      <c r="I210" s="41">
        <f>[1]Hoja1!X205</f>
        <v>717.5</v>
      </c>
      <c r="J210" s="41">
        <f>[1]Hoja1!Y205</f>
        <v>760</v>
      </c>
      <c r="K210" s="41">
        <f>[1]Hoja1!Z205</f>
        <v>0</v>
      </c>
      <c r="L210" s="41">
        <f>[1]Hoja1!AA205</f>
        <v>0</v>
      </c>
      <c r="M210" s="41">
        <f>[1]Hoja1!AB205</f>
        <v>5252.14</v>
      </c>
      <c r="N210" s="41">
        <f>Hoja1!AE205</f>
        <v>0</v>
      </c>
      <c r="O210" s="41">
        <f>Hoja1!AG205</f>
        <v>25</v>
      </c>
      <c r="P210" s="41">
        <f>[1]Hoja1!AT205</f>
        <v>0</v>
      </c>
      <c r="Q210" s="41">
        <f>[1]Hoja1!AM205</f>
        <v>6754.64</v>
      </c>
      <c r="R210" s="41">
        <f>[1]Hoja1!AN205</f>
        <v>18245.36</v>
      </c>
    </row>
    <row r="211" spans="1:18" s="19" customFormat="1" ht="18" customHeight="1">
      <c r="A211" s="16">
        <v>205</v>
      </c>
      <c r="B211" s="17" t="str">
        <f>[1]Hoja1!G206</f>
        <v xml:space="preserve">14.2-DPTO. SERVICIOS GENERALES                                                  </v>
      </c>
      <c r="C211" s="147" t="str">
        <f>[1]Hoja1!A206</f>
        <v>ALCIBIADES PEREZ JIMENEZ</v>
      </c>
      <c r="D211" s="147" t="str">
        <f>[1]Hoja1!H206</f>
        <v xml:space="preserve">AUXILIAR ADMINISTRATIVO                 </v>
      </c>
      <c r="E211" s="147" t="s">
        <v>1823</v>
      </c>
      <c r="F211" s="18" t="str">
        <f>[1]Hoja1!AP206</f>
        <v xml:space="preserve">Masculino </v>
      </c>
      <c r="G211" s="41">
        <f>[1]Hoja1!L206</f>
        <v>35000</v>
      </c>
      <c r="H211" s="41">
        <f>[1]Hoja1!W206</f>
        <v>0</v>
      </c>
      <c r="I211" s="41">
        <f>[1]Hoja1!X206</f>
        <v>1004.5</v>
      </c>
      <c r="J211" s="41">
        <f>[1]Hoja1!Y206</f>
        <v>1064</v>
      </c>
      <c r="K211" s="41">
        <f>[1]Hoja1!Z206</f>
        <v>0</v>
      </c>
      <c r="L211" s="41">
        <f>[1]Hoja1!AA206</f>
        <v>0</v>
      </c>
      <c r="M211" s="41">
        <f>[1]Hoja1!AB206</f>
        <v>3080</v>
      </c>
      <c r="N211" s="41">
        <f>Hoja1!AE206</f>
        <v>0</v>
      </c>
      <c r="O211" s="41">
        <f>Hoja1!AG206</f>
        <v>25</v>
      </c>
      <c r="P211" s="41">
        <f>[1]Hoja1!AT206</f>
        <v>0</v>
      </c>
      <c r="Q211" s="41">
        <f>[1]Hoja1!AM206</f>
        <v>5173.5</v>
      </c>
      <c r="R211" s="41">
        <f>[1]Hoja1!AN206</f>
        <v>29826.5</v>
      </c>
    </row>
    <row r="212" spans="1:18" s="19" customFormat="1" ht="18" customHeight="1">
      <c r="A212" s="20">
        <v>206</v>
      </c>
      <c r="B212" s="17" t="str">
        <f>[1]Hoja1!G207</f>
        <v xml:space="preserve">14.2-DPTO. SERVICIOS GENERALES                                                  </v>
      </c>
      <c r="C212" s="147" t="str">
        <f>[1]Hoja1!A207</f>
        <v>AMPARO MONTERO</v>
      </c>
      <c r="D212" s="147" t="str">
        <f>[1]Hoja1!H207</f>
        <v xml:space="preserve">CONSERJE                                </v>
      </c>
      <c r="E212" s="147" t="s">
        <v>1823</v>
      </c>
      <c r="F212" s="18" t="str">
        <f>[1]Hoja1!AP207</f>
        <v xml:space="preserve">Femenino  </v>
      </c>
      <c r="G212" s="41">
        <f>[1]Hoja1!L207</f>
        <v>22000</v>
      </c>
      <c r="H212" s="41">
        <f>[1]Hoja1!W207</f>
        <v>0</v>
      </c>
      <c r="I212" s="41">
        <f>[1]Hoja1!X207</f>
        <v>631.4</v>
      </c>
      <c r="J212" s="41">
        <f>[1]Hoja1!Y207</f>
        <v>668.8</v>
      </c>
      <c r="K212" s="41">
        <f>[1]Hoja1!Z207</f>
        <v>0</v>
      </c>
      <c r="L212" s="41">
        <f>[1]Hoja1!AA207</f>
        <v>0</v>
      </c>
      <c r="M212" s="41">
        <f>[1]Hoja1!AB207</f>
        <v>0</v>
      </c>
      <c r="N212" s="41">
        <f>Hoja1!AE207</f>
        <v>0</v>
      </c>
      <c r="O212" s="41">
        <f>Hoja1!AG207</f>
        <v>25</v>
      </c>
      <c r="P212" s="41">
        <f>[1]Hoja1!AT207</f>
        <v>0</v>
      </c>
      <c r="Q212" s="41">
        <f>[1]Hoja1!AM207</f>
        <v>1325.2</v>
      </c>
      <c r="R212" s="41">
        <f>[1]Hoja1!AN207</f>
        <v>20674.8</v>
      </c>
    </row>
    <row r="213" spans="1:18" s="19" customFormat="1" ht="18" customHeight="1">
      <c r="A213" s="16">
        <v>207</v>
      </c>
      <c r="B213" s="17" t="str">
        <f>[1]Hoja1!G208</f>
        <v xml:space="preserve">14.2-DPTO. SERVICIOS GENERALES                                                  </v>
      </c>
      <c r="C213" s="147" t="str">
        <f>[1]Hoja1!A208</f>
        <v>ANA MARIA ACOSTA</v>
      </c>
      <c r="D213" s="147" t="str">
        <f>[1]Hoja1!H208</f>
        <v xml:space="preserve">CONSERJE                                </v>
      </c>
      <c r="E213" s="147" t="s">
        <v>1823</v>
      </c>
      <c r="F213" s="18" t="str">
        <f>[1]Hoja1!AP208</f>
        <v xml:space="preserve">Femenino  </v>
      </c>
      <c r="G213" s="41">
        <f>[1]Hoja1!L208</f>
        <v>22000</v>
      </c>
      <c r="H213" s="41">
        <f>[1]Hoja1!W208</f>
        <v>0</v>
      </c>
      <c r="I213" s="41">
        <f>[1]Hoja1!X208</f>
        <v>631.4</v>
      </c>
      <c r="J213" s="41">
        <f>[1]Hoja1!Y208</f>
        <v>668.8</v>
      </c>
      <c r="K213" s="41">
        <f>[1]Hoja1!Z208</f>
        <v>0</v>
      </c>
      <c r="L213" s="41">
        <f>[1]Hoja1!AA208</f>
        <v>0</v>
      </c>
      <c r="M213" s="41">
        <f>[1]Hoja1!AB208</f>
        <v>10673.41</v>
      </c>
      <c r="N213" s="41">
        <f>Hoja1!AE208</f>
        <v>0</v>
      </c>
      <c r="O213" s="41">
        <f>Hoja1!AG208</f>
        <v>25</v>
      </c>
      <c r="P213" s="41">
        <f>[1]Hoja1!AT208</f>
        <v>0</v>
      </c>
      <c r="Q213" s="41">
        <f>[1]Hoja1!AM208</f>
        <v>11998.61</v>
      </c>
      <c r="R213" s="41">
        <f>[1]Hoja1!AN208</f>
        <v>10001.39</v>
      </c>
    </row>
    <row r="214" spans="1:18" s="19" customFormat="1" ht="18" customHeight="1">
      <c r="A214" s="16">
        <v>208</v>
      </c>
      <c r="B214" s="17" t="str">
        <f>[1]Hoja1!G209</f>
        <v xml:space="preserve">14.2-DPTO. SERVICIOS GENERALES                                                  </v>
      </c>
      <c r="C214" s="147" t="str">
        <f>[1]Hoja1!A209</f>
        <v>ANGELA SORIANO CABRERA</v>
      </c>
      <c r="D214" s="147" t="str">
        <f>[1]Hoja1!H209</f>
        <v xml:space="preserve">CONSERJE                                </v>
      </c>
      <c r="E214" s="147" t="s">
        <v>1823</v>
      </c>
      <c r="F214" s="18" t="str">
        <f>[1]Hoja1!AP209</f>
        <v xml:space="preserve">Femenino  </v>
      </c>
      <c r="G214" s="41">
        <f>[1]Hoja1!L209</f>
        <v>20000</v>
      </c>
      <c r="H214" s="41">
        <f>[1]Hoja1!W209</f>
        <v>0</v>
      </c>
      <c r="I214" s="41">
        <f>[1]Hoja1!X209</f>
        <v>574</v>
      </c>
      <c r="J214" s="41">
        <f>[1]Hoja1!Y209</f>
        <v>608</v>
      </c>
      <c r="K214" s="41">
        <f>[1]Hoja1!Z209</f>
        <v>0</v>
      </c>
      <c r="L214" s="41">
        <f>[1]Hoja1!AA209</f>
        <v>0</v>
      </c>
      <c r="M214" s="41">
        <f>[1]Hoja1!AB209</f>
        <v>3036.63</v>
      </c>
      <c r="N214" s="41">
        <f>Hoja1!AE209</f>
        <v>0</v>
      </c>
      <c r="O214" s="41">
        <f>Hoja1!AG209</f>
        <v>25</v>
      </c>
      <c r="P214" s="41">
        <f>[1]Hoja1!AT209</f>
        <v>0</v>
      </c>
      <c r="Q214" s="41">
        <f>[1]Hoja1!AM209</f>
        <v>4243.63</v>
      </c>
      <c r="R214" s="41">
        <f>[1]Hoja1!AN209</f>
        <v>15756.37</v>
      </c>
    </row>
    <row r="215" spans="1:18" s="19" customFormat="1" ht="18" customHeight="1">
      <c r="A215" s="16">
        <v>209</v>
      </c>
      <c r="B215" s="17" t="str">
        <f>[1]Hoja1!G210</f>
        <v xml:space="preserve">14.2-DPTO. SERVICIOS GENERALES                                                  </v>
      </c>
      <c r="C215" s="147" t="str">
        <f>[1]Hoja1!A210</f>
        <v>ARSENIO SEPULVEDA VALLEJO</v>
      </c>
      <c r="D215" s="147" t="str">
        <f>[1]Hoja1!H210</f>
        <v xml:space="preserve">AYUDANTE DE MANTENIMIENTO               </v>
      </c>
      <c r="E215" s="147" t="s">
        <v>1823</v>
      </c>
      <c r="F215" s="18" t="str">
        <f>[1]Hoja1!AP210</f>
        <v xml:space="preserve">Masculino </v>
      </c>
      <c r="G215" s="41">
        <f>[1]Hoja1!L210</f>
        <v>25000</v>
      </c>
      <c r="H215" s="41">
        <f>[1]Hoja1!W210</f>
        <v>0</v>
      </c>
      <c r="I215" s="41">
        <f>[1]Hoja1!X210</f>
        <v>717.5</v>
      </c>
      <c r="J215" s="41">
        <f>[1]Hoja1!Y210</f>
        <v>760</v>
      </c>
      <c r="K215" s="41">
        <f>[1]Hoja1!Z210</f>
        <v>0</v>
      </c>
      <c r="L215" s="41">
        <f>[1]Hoja1!AA210</f>
        <v>0</v>
      </c>
      <c r="M215" s="41">
        <f>[1]Hoja1!AB210</f>
        <v>0</v>
      </c>
      <c r="N215" s="41">
        <f>Hoja1!AE210</f>
        <v>0</v>
      </c>
      <c r="O215" s="41">
        <f>Hoja1!AG210</f>
        <v>25</v>
      </c>
      <c r="P215" s="41">
        <f>[1]Hoja1!AT210</f>
        <v>0</v>
      </c>
      <c r="Q215" s="41">
        <f>[1]Hoja1!AM210</f>
        <v>1502.5</v>
      </c>
      <c r="R215" s="41">
        <f>[1]Hoja1!AN210</f>
        <v>23497.5</v>
      </c>
    </row>
    <row r="216" spans="1:18" s="19" customFormat="1" ht="18" customHeight="1">
      <c r="A216" s="20">
        <v>210</v>
      </c>
      <c r="B216" s="17" t="str">
        <f>[1]Hoja1!G211</f>
        <v xml:space="preserve">14.2-DPTO. SERVICIOS GENERALES                                                  </v>
      </c>
      <c r="C216" s="147" t="str">
        <f>[1]Hoja1!A211</f>
        <v>BEATRIZ MARGARITA CARABALLO DE UREÑA</v>
      </c>
      <c r="D216" s="147" t="str">
        <f>[1]Hoja1!H211</f>
        <v xml:space="preserve">CONSERJE                                </v>
      </c>
      <c r="E216" s="147" t="s">
        <v>1823</v>
      </c>
      <c r="F216" s="18" t="str">
        <f>[1]Hoja1!AP211</f>
        <v xml:space="preserve">Femenino  </v>
      </c>
      <c r="G216" s="41">
        <f>[1]Hoja1!L211</f>
        <v>20000</v>
      </c>
      <c r="H216" s="41">
        <f>[1]Hoja1!W211</f>
        <v>0</v>
      </c>
      <c r="I216" s="41">
        <f>[1]Hoja1!X211</f>
        <v>574</v>
      </c>
      <c r="J216" s="41">
        <f>[1]Hoja1!Y211</f>
        <v>608</v>
      </c>
      <c r="K216" s="41">
        <f>[1]Hoja1!Z211</f>
        <v>0</v>
      </c>
      <c r="L216" s="41">
        <f>[1]Hoja1!AA211</f>
        <v>0</v>
      </c>
      <c r="M216" s="41">
        <f>[1]Hoja1!AB211</f>
        <v>0</v>
      </c>
      <c r="N216" s="41">
        <f>Hoja1!AE211</f>
        <v>0</v>
      </c>
      <c r="O216" s="41">
        <f>Hoja1!AG211</f>
        <v>25</v>
      </c>
      <c r="P216" s="41">
        <f>[1]Hoja1!AT211</f>
        <v>0</v>
      </c>
      <c r="Q216" s="41">
        <f>[1]Hoja1!AM211</f>
        <v>1207</v>
      </c>
      <c r="R216" s="41">
        <f>[1]Hoja1!AN211</f>
        <v>18793</v>
      </c>
    </row>
    <row r="217" spans="1:18" s="19" customFormat="1" ht="18" customHeight="1">
      <c r="A217" s="16">
        <v>211</v>
      </c>
      <c r="B217" s="17" t="str">
        <f>[1]Hoja1!G212</f>
        <v xml:space="preserve">14.2-DPTO. SERVICIOS GENERALES                                                  </v>
      </c>
      <c r="C217" s="147" t="str">
        <f>[1]Hoja1!A212</f>
        <v>BERNALISIS YECENIS RAMIREZ BAEZ</v>
      </c>
      <c r="D217" s="147" t="str">
        <f>[1]Hoja1!H212</f>
        <v xml:space="preserve">CONSERJE                                </v>
      </c>
      <c r="E217" s="147" t="s">
        <v>1823</v>
      </c>
      <c r="F217" s="18" t="str">
        <f>[1]Hoja1!AP212</f>
        <v xml:space="preserve">Femenino  </v>
      </c>
      <c r="G217" s="41">
        <f>[1]Hoja1!L212</f>
        <v>25000</v>
      </c>
      <c r="H217" s="41">
        <f>[1]Hoja1!W212</f>
        <v>0</v>
      </c>
      <c r="I217" s="41">
        <f>[1]Hoja1!X212</f>
        <v>717.5</v>
      </c>
      <c r="J217" s="41">
        <f>[1]Hoja1!Y212</f>
        <v>760</v>
      </c>
      <c r="K217" s="41">
        <f>[1]Hoja1!Z212</f>
        <v>1919.78</v>
      </c>
      <c r="L217" s="41">
        <f>[1]Hoja1!AA212</f>
        <v>0</v>
      </c>
      <c r="M217" s="41">
        <f>[1]Hoja1!AB212</f>
        <v>4169.6400000000003</v>
      </c>
      <c r="N217" s="41">
        <f>Hoja1!AE212</f>
        <v>0</v>
      </c>
      <c r="O217" s="41">
        <f>Hoja1!AG212</f>
        <v>25</v>
      </c>
      <c r="P217" s="41">
        <f>[1]Hoja1!AT212</f>
        <v>0</v>
      </c>
      <c r="Q217" s="41">
        <f>[1]Hoja1!AM212</f>
        <v>7591.92</v>
      </c>
      <c r="R217" s="41">
        <f>[1]Hoja1!AN212</f>
        <v>17408.080000000002</v>
      </c>
    </row>
    <row r="218" spans="1:18" s="19" customFormat="1" ht="18" customHeight="1">
      <c r="A218" s="16">
        <v>212</v>
      </c>
      <c r="B218" s="17" t="str">
        <f>[1]Hoja1!G213</f>
        <v xml:space="preserve">14.2-DPTO. SERVICIOS GENERALES                                                  </v>
      </c>
      <c r="C218" s="147" t="str">
        <f>[1]Hoja1!A213</f>
        <v>CANDIDA CUEVAS GERARDO</v>
      </c>
      <c r="D218" s="147" t="str">
        <f>[1]Hoja1!H213</f>
        <v xml:space="preserve">CONSERJE                                </v>
      </c>
      <c r="E218" s="147" t="s">
        <v>1823</v>
      </c>
      <c r="F218" s="18" t="str">
        <f>[1]Hoja1!AP213</f>
        <v xml:space="preserve">Femenino  </v>
      </c>
      <c r="G218" s="41">
        <f>[1]Hoja1!L213</f>
        <v>20000</v>
      </c>
      <c r="H218" s="41">
        <f>[1]Hoja1!W213</f>
        <v>0</v>
      </c>
      <c r="I218" s="41">
        <f>[1]Hoja1!X213</f>
        <v>574</v>
      </c>
      <c r="J218" s="41">
        <f>[1]Hoja1!Y213</f>
        <v>608</v>
      </c>
      <c r="K218" s="41">
        <f>[1]Hoja1!Z213</f>
        <v>0</v>
      </c>
      <c r="L218" s="41">
        <f>[1]Hoja1!AA213</f>
        <v>0</v>
      </c>
      <c r="M218" s="41">
        <f>[1]Hoja1!AB213</f>
        <v>0</v>
      </c>
      <c r="N218" s="41">
        <f>Hoja1!AE213</f>
        <v>0</v>
      </c>
      <c r="O218" s="41">
        <f>Hoja1!AG213</f>
        <v>25</v>
      </c>
      <c r="P218" s="41">
        <f>[1]Hoja1!AT213</f>
        <v>0</v>
      </c>
      <c r="Q218" s="41">
        <f>[1]Hoja1!AM213</f>
        <v>1207</v>
      </c>
      <c r="R218" s="41">
        <f>[1]Hoja1!AN213</f>
        <v>18793</v>
      </c>
    </row>
    <row r="219" spans="1:18" s="19" customFormat="1" ht="18" customHeight="1">
      <c r="A219" s="16">
        <v>213</v>
      </c>
      <c r="B219" s="17" t="str">
        <f>[1]Hoja1!G214</f>
        <v xml:space="preserve">14.2-DPTO. SERVICIOS GENERALES                                                  </v>
      </c>
      <c r="C219" s="147" t="str">
        <f>[1]Hoja1!A214</f>
        <v>CHARLIS ROSARIO SUAREZ</v>
      </c>
      <c r="D219" s="147" t="str">
        <f>[1]Hoja1!H214</f>
        <v xml:space="preserve">PLOMERO                                 </v>
      </c>
      <c r="E219" s="147" t="s">
        <v>1823</v>
      </c>
      <c r="F219" s="18" t="str">
        <f>[1]Hoja1!AP214</f>
        <v xml:space="preserve">Masculino </v>
      </c>
      <c r="G219" s="41">
        <f>[1]Hoja1!L214</f>
        <v>25000</v>
      </c>
      <c r="H219" s="41">
        <f>[1]Hoja1!W214</f>
        <v>0</v>
      </c>
      <c r="I219" s="41">
        <f>[1]Hoja1!X214</f>
        <v>717.5</v>
      </c>
      <c r="J219" s="41">
        <f>[1]Hoja1!Y214</f>
        <v>760</v>
      </c>
      <c r="K219" s="41">
        <f>[1]Hoja1!Z214</f>
        <v>0</v>
      </c>
      <c r="L219" s="41">
        <f>[1]Hoja1!AA214</f>
        <v>0</v>
      </c>
      <c r="M219" s="41">
        <f>[1]Hoja1!AB214</f>
        <v>10120.959999999999</v>
      </c>
      <c r="N219" s="41">
        <f>Hoja1!AE214</f>
        <v>0</v>
      </c>
      <c r="O219" s="41">
        <f>Hoja1!AG214</f>
        <v>25</v>
      </c>
      <c r="P219" s="41">
        <f>[1]Hoja1!AT214</f>
        <v>0</v>
      </c>
      <c r="Q219" s="41">
        <f>[1]Hoja1!AM214</f>
        <v>11623.46</v>
      </c>
      <c r="R219" s="41">
        <f>[1]Hoja1!AN214</f>
        <v>13376.54</v>
      </c>
    </row>
    <row r="220" spans="1:18" s="19" customFormat="1" ht="18" customHeight="1">
      <c r="A220" s="20">
        <v>214</v>
      </c>
      <c r="B220" s="17" t="str">
        <f>[1]Hoja1!G215</f>
        <v xml:space="preserve">14.2-DPTO. SERVICIOS GENERALES                                                  </v>
      </c>
      <c r="C220" s="147" t="str">
        <f>[1]Hoja1!A215</f>
        <v>DOMINGO ANTONIO CUEVAS GONZALEZ</v>
      </c>
      <c r="D220" s="147" t="str">
        <f>[1]Hoja1!H215</f>
        <v xml:space="preserve">AUXILIAR ADMINISTRATIVO                 </v>
      </c>
      <c r="E220" s="147" t="s">
        <v>1823</v>
      </c>
      <c r="F220" s="18" t="str">
        <f>[1]Hoja1!AP215</f>
        <v xml:space="preserve">Masculino </v>
      </c>
      <c r="G220" s="41">
        <f>[1]Hoja1!L215</f>
        <v>35000</v>
      </c>
      <c r="H220" s="41">
        <f>[1]Hoja1!W215</f>
        <v>0</v>
      </c>
      <c r="I220" s="41">
        <f>[1]Hoja1!X215</f>
        <v>1004.5</v>
      </c>
      <c r="J220" s="41">
        <f>[1]Hoja1!Y215</f>
        <v>1064</v>
      </c>
      <c r="K220" s="41">
        <f>[1]Hoja1!Z215</f>
        <v>0</v>
      </c>
      <c r="L220" s="41">
        <f>[1]Hoja1!AA215</f>
        <v>0</v>
      </c>
      <c r="M220" s="41">
        <f>[1]Hoja1!AB215</f>
        <v>500</v>
      </c>
      <c r="N220" s="41">
        <f>Hoja1!AE215</f>
        <v>0</v>
      </c>
      <c r="O220" s="41">
        <f>Hoja1!AG215</f>
        <v>25</v>
      </c>
      <c r="P220" s="41">
        <f>[1]Hoja1!AT215</f>
        <v>0</v>
      </c>
      <c r="Q220" s="41">
        <f>[1]Hoja1!AM215</f>
        <v>2593.5</v>
      </c>
      <c r="R220" s="41">
        <f>[1]Hoja1!AN215</f>
        <v>32406.5</v>
      </c>
    </row>
    <row r="221" spans="1:18" s="19" customFormat="1" ht="18" customHeight="1">
      <c r="A221" s="16">
        <v>215</v>
      </c>
      <c r="B221" s="17" t="str">
        <f>[1]Hoja1!G216</f>
        <v xml:space="preserve">14.2-DPTO. SERVICIOS GENERALES                                                  </v>
      </c>
      <c r="C221" s="147" t="str">
        <f>[1]Hoja1!A216</f>
        <v>EDGAR RUDDIMEL MAMBRU</v>
      </c>
      <c r="D221" s="147" t="str">
        <f>[1]Hoja1!H216</f>
        <v xml:space="preserve">AYUDANTE DE MANTENIMIENTO               </v>
      </c>
      <c r="E221" s="147" t="s">
        <v>1823</v>
      </c>
      <c r="F221" s="18" t="str">
        <f>[1]Hoja1!AP216</f>
        <v xml:space="preserve">Masculino </v>
      </c>
      <c r="G221" s="41">
        <f>[1]Hoja1!L216</f>
        <v>25000</v>
      </c>
      <c r="H221" s="41">
        <f>[1]Hoja1!W216</f>
        <v>0</v>
      </c>
      <c r="I221" s="41">
        <f>[1]Hoja1!X216</f>
        <v>717.5</v>
      </c>
      <c r="J221" s="41">
        <f>[1]Hoja1!Y216</f>
        <v>760</v>
      </c>
      <c r="K221" s="41">
        <f>[1]Hoja1!Z216</f>
        <v>0</v>
      </c>
      <c r="L221" s="41">
        <f>[1]Hoja1!AA216</f>
        <v>0</v>
      </c>
      <c r="M221" s="41">
        <f>[1]Hoja1!AB216</f>
        <v>0</v>
      </c>
      <c r="N221" s="41">
        <f>Hoja1!AE216</f>
        <v>0</v>
      </c>
      <c r="O221" s="41">
        <f>Hoja1!AG216</f>
        <v>25</v>
      </c>
      <c r="P221" s="41">
        <f>[1]Hoja1!AT216</f>
        <v>0</v>
      </c>
      <c r="Q221" s="41">
        <f>[1]Hoja1!AM216</f>
        <v>1502.5</v>
      </c>
      <c r="R221" s="41">
        <f>[1]Hoja1!AN216</f>
        <v>23497.5</v>
      </c>
    </row>
    <row r="222" spans="1:18" s="19" customFormat="1" ht="18" customHeight="1">
      <c r="A222" s="16">
        <v>216</v>
      </c>
      <c r="B222" s="17" t="str">
        <f>[1]Hoja1!G217</f>
        <v xml:space="preserve">14.2-DPTO. SERVICIOS GENERALES                                                  </v>
      </c>
      <c r="C222" s="147" t="str">
        <f>[1]Hoja1!A217</f>
        <v>EDUARDO ANTONIO TINEO VENTURA</v>
      </c>
      <c r="D222" s="147" t="str">
        <f>[1]Hoja1!H217</f>
        <v xml:space="preserve">ENCARGADO(A)                            </v>
      </c>
      <c r="E222" s="147" t="s">
        <v>1823</v>
      </c>
      <c r="F222" s="18" t="str">
        <f>[1]Hoja1!AP217</f>
        <v xml:space="preserve">Masculino </v>
      </c>
      <c r="G222" s="41">
        <f>[1]Hoja1!L217</f>
        <v>90000</v>
      </c>
      <c r="H222" s="41">
        <f>[1]Hoja1!W217</f>
        <v>9273.24</v>
      </c>
      <c r="I222" s="41">
        <f>[1]Hoja1!X217</f>
        <v>2583</v>
      </c>
      <c r="J222" s="41">
        <f>[1]Hoja1!Y217</f>
        <v>2736</v>
      </c>
      <c r="K222" s="41">
        <f>[1]Hoja1!Z217</f>
        <v>1919.78</v>
      </c>
      <c r="L222" s="41">
        <f>[1]Hoja1!AA217</f>
        <v>0</v>
      </c>
      <c r="M222" s="41">
        <f>[1]Hoja1!AB217</f>
        <v>1300</v>
      </c>
      <c r="N222" s="41">
        <f>Hoja1!AE217</f>
        <v>0</v>
      </c>
      <c r="O222" s="41">
        <f>Hoja1!AG217</f>
        <v>25</v>
      </c>
      <c r="P222" s="41">
        <f>[1]Hoja1!AT217</f>
        <v>0</v>
      </c>
      <c r="Q222" s="41">
        <f>[1]Hoja1!AM217</f>
        <v>17837.02</v>
      </c>
      <c r="R222" s="41">
        <f>[1]Hoja1!AN217</f>
        <v>72162.98</v>
      </c>
    </row>
    <row r="223" spans="1:18" s="19" customFormat="1" ht="18" customHeight="1">
      <c r="A223" s="16">
        <v>217</v>
      </c>
      <c r="B223" s="17" t="str">
        <f>[1]Hoja1!G218</f>
        <v xml:space="preserve">14.2-DPTO. SERVICIOS GENERALES                                                  </v>
      </c>
      <c r="C223" s="147" t="str">
        <f>[1]Hoja1!A218</f>
        <v>ELISAUL ARTURO TINEO ORTIZ</v>
      </c>
      <c r="D223" s="147" t="str">
        <f>[1]Hoja1!H218</f>
        <v xml:space="preserve">JARDINERO                               </v>
      </c>
      <c r="E223" s="147" t="s">
        <v>1823</v>
      </c>
      <c r="F223" s="18" t="str">
        <f>[1]Hoja1!AP218</f>
        <v xml:space="preserve">Masculino </v>
      </c>
      <c r="G223" s="41">
        <f>[1]Hoja1!L218</f>
        <v>21000</v>
      </c>
      <c r="H223" s="41">
        <f>[1]Hoja1!W218</f>
        <v>0</v>
      </c>
      <c r="I223" s="41">
        <f>[1]Hoja1!X218</f>
        <v>602.70000000000005</v>
      </c>
      <c r="J223" s="41">
        <f>[1]Hoja1!Y218</f>
        <v>638.4</v>
      </c>
      <c r="K223" s="41">
        <f>[1]Hoja1!Z218</f>
        <v>0</v>
      </c>
      <c r="L223" s="41">
        <f>[1]Hoja1!AA218</f>
        <v>0</v>
      </c>
      <c r="M223" s="41">
        <f>[1]Hoja1!AB218</f>
        <v>6809.9</v>
      </c>
      <c r="N223" s="41">
        <f>Hoja1!AE218</f>
        <v>0</v>
      </c>
      <c r="O223" s="41">
        <f>Hoja1!AG218</f>
        <v>25</v>
      </c>
      <c r="P223" s="41">
        <f>[1]Hoja1!AT218</f>
        <v>0</v>
      </c>
      <c r="Q223" s="41">
        <f>[1]Hoja1!AM218</f>
        <v>8076</v>
      </c>
      <c r="R223" s="41">
        <f>[1]Hoja1!AN218</f>
        <v>12924</v>
      </c>
    </row>
    <row r="224" spans="1:18" s="19" customFormat="1" ht="18" customHeight="1">
      <c r="A224" s="20">
        <v>218</v>
      </c>
      <c r="B224" s="17" t="str">
        <f>[1]Hoja1!G219</f>
        <v xml:space="preserve">14.2-DPTO. SERVICIOS GENERALES                                                  </v>
      </c>
      <c r="C224" s="147" t="str">
        <f>[1]Hoja1!A219</f>
        <v>EMILY NAFTALY ENCARNACION SANTANA</v>
      </c>
      <c r="D224" s="147" t="str">
        <f>[1]Hoja1!H219</f>
        <v xml:space="preserve">CONSERJE                                </v>
      </c>
      <c r="E224" s="147" t="s">
        <v>1823</v>
      </c>
      <c r="F224" s="18" t="str">
        <f>[1]Hoja1!AP219</f>
        <v xml:space="preserve">Femenino  </v>
      </c>
      <c r="G224" s="41">
        <f>[1]Hoja1!L219</f>
        <v>15000</v>
      </c>
      <c r="H224" s="41">
        <f>[1]Hoja1!W219</f>
        <v>0</v>
      </c>
      <c r="I224" s="41">
        <f>[1]Hoja1!X219</f>
        <v>430.5</v>
      </c>
      <c r="J224" s="41">
        <f>[1]Hoja1!Y219</f>
        <v>456</v>
      </c>
      <c r="K224" s="41">
        <f>[1]Hoja1!Z219</f>
        <v>0</v>
      </c>
      <c r="L224" s="41">
        <f>[1]Hoja1!AA219</f>
        <v>0</v>
      </c>
      <c r="M224" s="41">
        <f>[1]Hoja1!AB219</f>
        <v>0</v>
      </c>
      <c r="N224" s="41">
        <f>Hoja1!AE219</f>
        <v>0</v>
      </c>
      <c r="O224" s="41">
        <f>Hoja1!AG219</f>
        <v>25</v>
      </c>
      <c r="P224" s="41">
        <f>[1]Hoja1!AT219</f>
        <v>0</v>
      </c>
      <c r="Q224" s="41">
        <f>[1]Hoja1!AM219</f>
        <v>911.5</v>
      </c>
      <c r="R224" s="41">
        <f>[1]Hoja1!AN219</f>
        <v>14088.5</v>
      </c>
    </row>
    <row r="225" spans="1:18" s="19" customFormat="1" ht="18" customHeight="1">
      <c r="A225" s="16">
        <v>219</v>
      </c>
      <c r="B225" s="17" t="str">
        <f>[1]Hoja1!G220</f>
        <v xml:space="preserve">14.2-DPTO. SERVICIOS GENERALES                                                  </v>
      </c>
      <c r="C225" s="147" t="str">
        <f>[1]Hoja1!A220</f>
        <v>ESTHER SANCHEZ DE OLEO</v>
      </c>
      <c r="D225" s="147" t="str">
        <f>[1]Hoja1!H220</f>
        <v xml:space="preserve">CONSERJE                                </v>
      </c>
      <c r="E225" s="147" t="s">
        <v>1823</v>
      </c>
      <c r="F225" s="18" t="str">
        <f>[1]Hoja1!AP220</f>
        <v xml:space="preserve">Femenino  </v>
      </c>
      <c r="G225" s="41">
        <f>[1]Hoja1!L220</f>
        <v>21000</v>
      </c>
      <c r="H225" s="41">
        <f>[1]Hoja1!W220</f>
        <v>0</v>
      </c>
      <c r="I225" s="41">
        <f>[1]Hoja1!X220</f>
        <v>602.70000000000005</v>
      </c>
      <c r="J225" s="41">
        <f>[1]Hoja1!Y220</f>
        <v>638.4</v>
      </c>
      <c r="K225" s="41">
        <f>[1]Hoja1!Z220</f>
        <v>1919.78</v>
      </c>
      <c r="L225" s="41">
        <f>[1]Hoja1!AA220</f>
        <v>0</v>
      </c>
      <c r="M225" s="41">
        <f>[1]Hoja1!AB220</f>
        <v>11677.16</v>
      </c>
      <c r="N225" s="41">
        <f>Hoja1!AE220</f>
        <v>0</v>
      </c>
      <c r="O225" s="41">
        <f>Hoja1!AG220</f>
        <v>25</v>
      </c>
      <c r="P225" s="41">
        <f>[1]Hoja1!AT220</f>
        <v>0</v>
      </c>
      <c r="Q225" s="41">
        <f>[1]Hoja1!AM220</f>
        <v>14863.04</v>
      </c>
      <c r="R225" s="41">
        <f>[1]Hoja1!AN220</f>
        <v>6136.96</v>
      </c>
    </row>
    <row r="226" spans="1:18" s="19" customFormat="1" ht="18" customHeight="1">
      <c r="A226" s="16">
        <v>220</v>
      </c>
      <c r="B226" s="17" t="str">
        <f>[1]Hoja1!G221</f>
        <v xml:space="preserve">14.2-DPTO. SERVICIOS GENERALES                                                  </v>
      </c>
      <c r="C226" s="147" t="str">
        <f>[1]Hoja1!A221</f>
        <v>EUSTAQUIA MERCEDES GOMEZ MENDEZ</v>
      </c>
      <c r="D226" s="147" t="str">
        <f>[1]Hoja1!H221</f>
        <v xml:space="preserve">CONSERJE                                </v>
      </c>
      <c r="E226" s="147" t="s">
        <v>1823</v>
      </c>
      <c r="F226" s="18" t="str">
        <f>[1]Hoja1!AP221</f>
        <v xml:space="preserve">Femenino  </v>
      </c>
      <c r="G226" s="41">
        <f>[1]Hoja1!L221</f>
        <v>22000</v>
      </c>
      <c r="H226" s="41">
        <f>[1]Hoja1!W221</f>
        <v>0</v>
      </c>
      <c r="I226" s="41">
        <f>[1]Hoja1!X221</f>
        <v>631.4</v>
      </c>
      <c r="J226" s="41">
        <f>[1]Hoja1!Y221</f>
        <v>668.8</v>
      </c>
      <c r="K226" s="41">
        <f>[1]Hoja1!Z221</f>
        <v>0</v>
      </c>
      <c r="L226" s="41">
        <f>[1]Hoja1!AA221</f>
        <v>0</v>
      </c>
      <c r="M226" s="41">
        <f>[1]Hoja1!AB221</f>
        <v>9004.2800000000007</v>
      </c>
      <c r="N226" s="41">
        <f>Hoja1!AE221</f>
        <v>0</v>
      </c>
      <c r="O226" s="41">
        <f>Hoja1!AG221</f>
        <v>25</v>
      </c>
      <c r="P226" s="41">
        <f>[1]Hoja1!AT221</f>
        <v>0</v>
      </c>
      <c r="Q226" s="41">
        <f>[1]Hoja1!AM221</f>
        <v>10329.48</v>
      </c>
      <c r="R226" s="41">
        <f>[1]Hoja1!AN221</f>
        <v>11670.52</v>
      </c>
    </row>
    <row r="227" spans="1:18" s="19" customFormat="1" ht="18" customHeight="1">
      <c r="A227" s="16">
        <v>221</v>
      </c>
      <c r="B227" s="17" t="str">
        <f>[1]Hoja1!G222</f>
        <v xml:space="preserve">14.2-DPTO. SERVICIOS GENERALES                                                  </v>
      </c>
      <c r="C227" s="147" t="str">
        <f>[1]Hoja1!A222</f>
        <v>FELIZ ANTONIO SUERO</v>
      </c>
      <c r="D227" s="147" t="str">
        <f>[1]Hoja1!H222</f>
        <v xml:space="preserve">CONSERJE                                </v>
      </c>
      <c r="E227" s="147" t="s">
        <v>1823</v>
      </c>
      <c r="F227" s="18" t="str">
        <f>[1]Hoja1!AP222</f>
        <v xml:space="preserve">Masculino </v>
      </c>
      <c r="G227" s="41">
        <f>[1]Hoja1!L222</f>
        <v>22000</v>
      </c>
      <c r="H227" s="41">
        <f>[1]Hoja1!W222</f>
        <v>0</v>
      </c>
      <c r="I227" s="41">
        <f>[1]Hoja1!X222</f>
        <v>631.4</v>
      </c>
      <c r="J227" s="41">
        <f>[1]Hoja1!Y222</f>
        <v>668.8</v>
      </c>
      <c r="K227" s="41">
        <f>[1]Hoja1!Z222</f>
        <v>0</v>
      </c>
      <c r="L227" s="41">
        <f>[1]Hoja1!AA222</f>
        <v>0</v>
      </c>
      <c r="M227" s="41">
        <f>[1]Hoja1!AB222</f>
        <v>1000</v>
      </c>
      <c r="N227" s="41">
        <f>Hoja1!AE222</f>
        <v>0</v>
      </c>
      <c r="O227" s="41">
        <f>Hoja1!AG222</f>
        <v>25</v>
      </c>
      <c r="P227" s="41">
        <f>[1]Hoja1!AT222</f>
        <v>0</v>
      </c>
      <c r="Q227" s="41">
        <f>[1]Hoja1!AM222</f>
        <v>2325.1999999999998</v>
      </c>
      <c r="R227" s="41">
        <f>[1]Hoja1!AN222</f>
        <v>19674.8</v>
      </c>
    </row>
    <row r="228" spans="1:18" s="19" customFormat="1" ht="18" customHeight="1">
      <c r="A228" s="20">
        <v>222</v>
      </c>
      <c r="B228" s="17" t="str">
        <f>[1]Hoja1!G223</f>
        <v xml:space="preserve">14.2-DPTO. SERVICIOS GENERALES                                                  </v>
      </c>
      <c r="C228" s="147" t="str">
        <f>[1]Hoja1!A223</f>
        <v>FRANCIA BATISTA BATISTA</v>
      </c>
      <c r="D228" s="147" t="str">
        <f>[1]Hoja1!H223</f>
        <v xml:space="preserve">CONSERJE                                </v>
      </c>
      <c r="E228" s="147" t="s">
        <v>1823</v>
      </c>
      <c r="F228" s="18" t="str">
        <f>[1]Hoja1!AP223</f>
        <v xml:space="preserve">Femenino  </v>
      </c>
      <c r="G228" s="41">
        <f>[1]Hoja1!L223</f>
        <v>21000</v>
      </c>
      <c r="H228" s="41">
        <f>[1]Hoja1!W223</f>
        <v>0</v>
      </c>
      <c r="I228" s="41">
        <f>[1]Hoja1!X223</f>
        <v>602.70000000000005</v>
      </c>
      <c r="J228" s="41">
        <f>[1]Hoja1!Y223</f>
        <v>638.4</v>
      </c>
      <c r="K228" s="41">
        <f>[1]Hoja1!Z223</f>
        <v>0</v>
      </c>
      <c r="L228" s="41">
        <f>[1]Hoja1!AA223</f>
        <v>0</v>
      </c>
      <c r="M228" s="41">
        <f>[1]Hoja1!AB223</f>
        <v>0</v>
      </c>
      <c r="N228" s="41">
        <f>Hoja1!AE223</f>
        <v>0</v>
      </c>
      <c r="O228" s="41">
        <f>Hoja1!AG223</f>
        <v>25</v>
      </c>
      <c r="P228" s="41">
        <f>[1]Hoja1!AT223</f>
        <v>0</v>
      </c>
      <c r="Q228" s="41">
        <f>[1]Hoja1!AM223</f>
        <v>1266.0999999999999</v>
      </c>
      <c r="R228" s="41">
        <f>[1]Hoja1!AN223</f>
        <v>19733.900000000001</v>
      </c>
    </row>
    <row r="229" spans="1:18" s="19" customFormat="1" ht="18" customHeight="1">
      <c r="A229" s="16">
        <v>223</v>
      </c>
      <c r="B229" s="17" t="str">
        <f>[1]Hoja1!G224</f>
        <v xml:space="preserve">14.2-DPTO. SERVICIOS GENERALES                                                  </v>
      </c>
      <c r="C229" s="147" t="str">
        <f>[1]Hoja1!A224</f>
        <v>GERMANIA RODRIGUEZ RODRIGUEZ</v>
      </c>
      <c r="D229" s="147" t="str">
        <f>[1]Hoja1!H224</f>
        <v xml:space="preserve">CONSERJE                                </v>
      </c>
      <c r="E229" s="147" t="s">
        <v>1823</v>
      </c>
      <c r="F229" s="18" t="str">
        <f>[1]Hoja1!AP224</f>
        <v xml:space="preserve">Femenino  </v>
      </c>
      <c r="G229" s="41">
        <f>[1]Hoja1!L224</f>
        <v>21000</v>
      </c>
      <c r="H229" s="41">
        <f>[1]Hoja1!W224</f>
        <v>0</v>
      </c>
      <c r="I229" s="41">
        <f>[1]Hoja1!X224</f>
        <v>602.70000000000005</v>
      </c>
      <c r="J229" s="41">
        <f>[1]Hoja1!Y224</f>
        <v>638.4</v>
      </c>
      <c r="K229" s="41">
        <f>[1]Hoja1!Z224</f>
        <v>0</v>
      </c>
      <c r="L229" s="41">
        <f>[1]Hoja1!AA224</f>
        <v>0</v>
      </c>
      <c r="M229" s="41">
        <f>[1]Hoja1!AB224</f>
        <v>8757.11</v>
      </c>
      <c r="N229" s="41">
        <f>Hoja1!AE224</f>
        <v>0</v>
      </c>
      <c r="O229" s="41">
        <f>Hoja1!AG224</f>
        <v>25</v>
      </c>
      <c r="P229" s="41">
        <f>[1]Hoja1!AT224</f>
        <v>0</v>
      </c>
      <c r="Q229" s="41">
        <f>[1]Hoja1!AM224</f>
        <v>10023.209999999999</v>
      </c>
      <c r="R229" s="41">
        <f>[1]Hoja1!AN224</f>
        <v>10976.79</v>
      </c>
    </row>
    <row r="230" spans="1:18" s="19" customFormat="1" ht="18" customHeight="1">
      <c r="A230" s="16">
        <v>224</v>
      </c>
      <c r="B230" s="17" t="str">
        <f>[1]Hoja1!G225</f>
        <v xml:space="preserve">14.2-DPTO. SERVICIOS GENERALES                                                  </v>
      </c>
      <c r="C230" s="147" t="str">
        <f>[1]Hoja1!A225</f>
        <v>GISELA MERCEDES DIAZ</v>
      </c>
      <c r="D230" s="147" t="str">
        <f>[1]Hoja1!H225</f>
        <v xml:space="preserve">CONSERJE                                </v>
      </c>
      <c r="E230" s="147" t="s">
        <v>1823</v>
      </c>
      <c r="F230" s="18" t="str">
        <f>[1]Hoja1!AP225</f>
        <v xml:space="preserve">Femenino  </v>
      </c>
      <c r="G230" s="41">
        <f>[1]Hoja1!L225</f>
        <v>22000</v>
      </c>
      <c r="H230" s="41">
        <f>[1]Hoja1!W225</f>
        <v>0</v>
      </c>
      <c r="I230" s="41">
        <f>[1]Hoja1!X225</f>
        <v>631.4</v>
      </c>
      <c r="J230" s="41">
        <f>[1]Hoja1!Y225</f>
        <v>668.8</v>
      </c>
      <c r="K230" s="41">
        <f>[1]Hoja1!Z225</f>
        <v>0</v>
      </c>
      <c r="L230" s="41">
        <f>[1]Hoja1!AA225</f>
        <v>0</v>
      </c>
      <c r="M230" s="41">
        <f>[1]Hoja1!AB225</f>
        <v>0</v>
      </c>
      <c r="N230" s="41">
        <f>Hoja1!AE225</f>
        <v>0</v>
      </c>
      <c r="O230" s="41">
        <f>Hoja1!AG225</f>
        <v>25</v>
      </c>
      <c r="P230" s="41">
        <f>[1]Hoja1!AT225</f>
        <v>0</v>
      </c>
      <c r="Q230" s="41">
        <f>[1]Hoja1!AM225</f>
        <v>1325.2</v>
      </c>
      <c r="R230" s="41">
        <f>[1]Hoja1!AN225</f>
        <v>20674.8</v>
      </c>
    </row>
    <row r="231" spans="1:18" s="19" customFormat="1" ht="18" customHeight="1">
      <c r="A231" s="16">
        <v>225</v>
      </c>
      <c r="B231" s="17" t="str">
        <f>[1]Hoja1!G226</f>
        <v xml:space="preserve">14.2-DPTO. SERVICIOS GENERALES                                                  </v>
      </c>
      <c r="C231" s="147" t="str">
        <f>[1]Hoja1!A226</f>
        <v>HENRY SANCHEZ MATEO</v>
      </c>
      <c r="D231" s="147" t="str">
        <f>[1]Hoja1!H226</f>
        <v xml:space="preserve">CONSERJE                                </v>
      </c>
      <c r="E231" s="147" t="s">
        <v>1823</v>
      </c>
      <c r="F231" s="18" t="str">
        <f>[1]Hoja1!AP226</f>
        <v xml:space="preserve">Masculino </v>
      </c>
      <c r="G231" s="41">
        <f>[1]Hoja1!L226</f>
        <v>21000</v>
      </c>
      <c r="H231" s="41">
        <f>[1]Hoja1!W226</f>
        <v>0</v>
      </c>
      <c r="I231" s="41">
        <f>[1]Hoja1!X226</f>
        <v>602.70000000000005</v>
      </c>
      <c r="J231" s="41">
        <f>[1]Hoja1!Y226</f>
        <v>638.4</v>
      </c>
      <c r="K231" s="41">
        <f>[1]Hoja1!Z226</f>
        <v>0</v>
      </c>
      <c r="L231" s="41">
        <f>[1]Hoja1!AA226</f>
        <v>0</v>
      </c>
      <c r="M231" s="41">
        <f>[1]Hoja1!AB226</f>
        <v>6090.83</v>
      </c>
      <c r="N231" s="41">
        <f>Hoja1!AE226</f>
        <v>0</v>
      </c>
      <c r="O231" s="41">
        <f>Hoja1!AG226</f>
        <v>25</v>
      </c>
      <c r="P231" s="41">
        <f>[1]Hoja1!AT226</f>
        <v>0</v>
      </c>
      <c r="Q231" s="41">
        <f>[1]Hoja1!AM226</f>
        <v>7356.93</v>
      </c>
      <c r="R231" s="41">
        <f>[1]Hoja1!AN226</f>
        <v>13643.07</v>
      </c>
    </row>
    <row r="232" spans="1:18" s="19" customFormat="1" ht="18" customHeight="1">
      <c r="A232" s="20">
        <v>226</v>
      </c>
      <c r="B232" s="17" t="str">
        <f>[1]Hoja1!G227</f>
        <v xml:space="preserve">14.2-DPTO. SERVICIOS GENERALES                                                  </v>
      </c>
      <c r="C232" s="147" t="str">
        <f>[1]Hoja1!A227</f>
        <v>IBELICE TEJADA DE AYALA</v>
      </c>
      <c r="D232" s="147" t="str">
        <f>[1]Hoja1!H227</f>
        <v xml:space="preserve">CONSERJE                                </v>
      </c>
      <c r="E232" s="147" t="s">
        <v>1823</v>
      </c>
      <c r="F232" s="18" t="str">
        <f>[1]Hoja1!AP227</f>
        <v xml:space="preserve">Femenino  </v>
      </c>
      <c r="G232" s="41">
        <f>[1]Hoja1!L227</f>
        <v>21000</v>
      </c>
      <c r="H232" s="41">
        <f>[1]Hoja1!W227</f>
        <v>0</v>
      </c>
      <c r="I232" s="41">
        <f>[1]Hoja1!X227</f>
        <v>602.70000000000005</v>
      </c>
      <c r="J232" s="41">
        <f>[1]Hoja1!Y227</f>
        <v>638.4</v>
      </c>
      <c r="K232" s="41">
        <f>[1]Hoja1!Z227</f>
        <v>0</v>
      </c>
      <c r="L232" s="41">
        <f>[1]Hoja1!AA227</f>
        <v>0</v>
      </c>
      <c r="M232" s="41">
        <f>[1]Hoja1!AB227</f>
        <v>0</v>
      </c>
      <c r="N232" s="41">
        <f>Hoja1!AE227</f>
        <v>0</v>
      </c>
      <c r="O232" s="41">
        <f>Hoja1!AG227</f>
        <v>25</v>
      </c>
      <c r="P232" s="41">
        <f>[1]Hoja1!AT227</f>
        <v>0</v>
      </c>
      <c r="Q232" s="41">
        <f>[1]Hoja1!AM227</f>
        <v>1266.0999999999999</v>
      </c>
      <c r="R232" s="41">
        <f>[1]Hoja1!AN227</f>
        <v>19733.900000000001</v>
      </c>
    </row>
    <row r="233" spans="1:18" s="19" customFormat="1" ht="18" customHeight="1">
      <c r="A233" s="16">
        <v>227</v>
      </c>
      <c r="B233" s="17" t="str">
        <f>[1]Hoja1!G228</f>
        <v xml:space="preserve">14.2-DPTO. SERVICIOS GENERALES                                                  </v>
      </c>
      <c r="C233" s="147" t="str">
        <f>[1]Hoja1!A228</f>
        <v>ILUMINADA RINCON DE LA CRUZ</v>
      </c>
      <c r="D233" s="147" t="str">
        <f>[1]Hoja1!H228</f>
        <v xml:space="preserve">CONSERJE                                </v>
      </c>
      <c r="E233" s="147" t="s">
        <v>1823</v>
      </c>
      <c r="F233" s="18" t="str">
        <f>[1]Hoja1!AP228</f>
        <v xml:space="preserve">Femenino  </v>
      </c>
      <c r="G233" s="41">
        <f>[1]Hoja1!L228</f>
        <v>21000</v>
      </c>
      <c r="H233" s="41">
        <f>[1]Hoja1!W228</f>
        <v>0</v>
      </c>
      <c r="I233" s="41">
        <f>[1]Hoja1!X228</f>
        <v>602.70000000000005</v>
      </c>
      <c r="J233" s="41">
        <f>[1]Hoja1!Y228</f>
        <v>638.4</v>
      </c>
      <c r="K233" s="41">
        <f>[1]Hoja1!Z228</f>
        <v>0</v>
      </c>
      <c r="L233" s="41">
        <f>[1]Hoja1!AA228</f>
        <v>0</v>
      </c>
      <c r="M233" s="41">
        <f>[1]Hoja1!AB228</f>
        <v>12595.31</v>
      </c>
      <c r="N233" s="41">
        <f>Hoja1!AE228</f>
        <v>0</v>
      </c>
      <c r="O233" s="41">
        <f>Hoja1!AG228</f>
        <v>25</v>
      </c>
      <c r="P233" s="41">
        <f>[1]Hoja1!AT228</f>
        <v>0</v>
      </c>
      <c r="Q233" s="41">
        <f>[1]Hoja1!AM228</f>
        <v>13861.41</v>
      </c>
      <c r="R233" s="41">
        <f>[1]Hoja1!AN228</f>
        <v>7138.59</v>
      </c>
    </row>
    <row r="234" spans="1:18" s="19" customFormat="1" ht="18" customHeight="1">
      <c r="A234" s="16">
        <v>228</v>
      </c>
      <c r="B234" s="17" t="str">
        <f>[1]Hoja1!G229</f>
        <v xml:space="preserve">14.2-DPTO. SERVICIOS GENERALES                                                  </v>
      </c>
      <c r="C234" s="147" t="str">
        <f>[1]Hoja1!A229</f>
        <v>JUAN BAUTISTA CABA FRIAS</v>
      </c>
      <c r="D234" s="147" t="str">
        <f>[1]Hoja1!H229</f>
        <v xml:space="preserve">CONSERJE                                </v>
      </c>
      <c r="E234" s="147" t="s">
        <v>1823</v>
      </c>
      <c r="F234" s="18" t="str">
        <f>[1]Hoja1!AP229</f>
        <v xml:space="preserve">Masculino </v>
      </c>
      <c r="G234" s="41">
        <f>[1]Hoja1!L229</f>
        <v>21000</v>
      </c>
      <c r="H234" s="41">
        <f>[1]Hoja1!W229</f>
        <v>0</v>
      </c>
      <c r="I234" s="41">
        <f>[1]Hoja1!X229</f>
        <v>602.70000000000005</v>
      </c>
      <c r="J234" s="41">
        <f>[1]Hoja1!Y229</f>
        <v>638.4</v>
      </c>
      <c r="K234" s="41">
        <f>[1]Hoja1!Z229</f>
        <v>0</v>
      </c>
      <c r="L234" s="41">
        <f>[1]Hoja1!AA229</f>
        <v>0</v>
      </c>
      <c r="M234" s="41">
        <f>[1]Hoja1!AB229</f>
        <v>0</v>
      </c>
      <c r="N234" s="41">
        <f>Hoja1!AE229</f>
        <v>0</v>
      </c>
      <c r="O234" s="41">
        <f>Hoja1!AG229</f>
        <v>25</v>
      </c>
      <c r="P234" s="41">
        <f>[1]Hoja1!AT229</f>
        <v>0</v>
      </c>
      <c r="Q234" s="41">
        <f>[1]Hoja1!AM229</f>
        <v>1266.0999999999999</v>
      </c>
      <c r="R234" s="41">
        <f>[1]Hoja1!AN229</f>
        <v>19733.900000000001</v>
      </c>
    </row>
    <row r="235" spans="1:18" s="19" customFormat="1" ht="18" customHeight="1">
      <c r="A235" s="16">
        <v>229</v>
      </c>
      <c r="B235" s="17" t="str">
        <f>[1]Hoja1!G230</f>
        <v xml:space="preserve">14.2-DPTO. SERVICIOS GENERALES                                                  </v>
      </c>
      <c r="C235" s="147" t="str">
        <f>[1]Hoja1!A230</f>
        <v>JUAN CABRERA DE LA CRUZ</v>
      </c>
      <c r="D235" s="147" t="str">
        <f>[1]Hoja1!H230</f>
        <v xml:space="preserve">AYUDANTE DE MANTENIMIENTO               </v>
      </c>
      <c r="E235" s="147" t="s">
        <v>1823</v>
      </c>
      <c r="F235" s="18" t="str">
        <f>[1]Hoja1!AP230</f>
        <v xml:space="preserve">Masculino </v>
      </c>
      <c r="G235" s="41">
        <f>[1]Hoja1!L230</f>
        <v>20000</v>
      </c>
      <c r="H235" s="41">
        <f>[1]Hoja1!W230</f>
        <v>0</v>
      </c>
      <c r="I235" s="41">
        <f>[1]Hoja1!X230</f>
        <v>574</v>
      </c>
      <c r="J235" s="41">
        <f>[1]Hoja1!Y230</f>
        <v>608</v>
      </c>
      <c r="K235" s="41">
        <f>[1]Hoja1!Z230</f>
        <v>0</v>
      </c>
      <c r="L235" s="41">
        <f>[1]Hoja1!AA230</f>
        <v>0</v>
      </c>
      <c r="M235" s="41">
        <f>[1]Hoja1!AB230</f>
        <v>10192.48</v>
      </c>
      <c r="N235" s="41">
        <f>Hoja1!AE230</f>
        <v>0</v>
      </c>
      <c r="O235" s="41">
        <f>Hoja1!AG230</f>
        <v>25</v>
      </c>
      <c r="P235" s="41">
        <f>[1]Hoja1!AT230</f>
        <v>0</v>
      </c>
      <c r="Q235" s="41">
        <f>[1]Hoja1!AM230</f>
        <v>11399.48</v>
      </c>
      <c r="R235" s="41">
        <f>[1]Hoja1!AN230</f>
        <v>8600.52</v>
      </c>
    </row>
    <row r="236" spans="1:18" s="19" customFormat="1" ht="18" customHeight="1">
      <c r="A236" s="20">
        <v>230</v>
      </c>
      <c r="B236" s="17" t="str">
        <f>[1]Hoja1!G231</f>
        <v xml:space="preserve">14.2-DPTO. SERVICIOS GENERALES                                                  </v>
      </c>
      <c r="C236" s="147" t="str">
        <f>[1]Hoja1!A231</f>
        <v>KATHERINE YANIRA PIMENTEL CHALAS</v>
      </c>
      <c r="D236" s="147" t="str">
        <f>[1]Hoja1!H231</f>
        <v xml:space="preserve">TECNICO ADMINISTRATIVO                  </v>
      </c>
      <c r="E236" s="147" t="s">
        <v>1823</v>
      </c>
      <c r="F236" s="18" t="str">
        <f>[1]Hoja1!AP231</f>
        <v xml:space="preserve">Femenino  </v>
      </c>
      <c r="G236" s="41">
        <f>[1]Hoja1!L231</f>
        <v>45000</v>
      </c>
      <c r="H236" s="41">
        <f>[1]Hoja1!W231</f>
        <v>1148.33</v>
      </c>
      <c r="I236" s="41">
        <f>[1]Hoja1!X231</f>
        <v>1291.5</v>
      </c>
      <c r="J236" s="41">
        <f>[1]Hoja1!Y231</f>
        <v>1368</v>
      </c>
      <c r="K236" s="41">
        <f>[1]Hoja1!Z231</f>
        <v>0</v>
      </c>
      <c r="L236" s="41">
        <f>[1]Hoja1!AA231</f>
        <v>0</v>
      </c>
      <c r="M236" s="41">
        <f>[1]Hoja1!AB231</f>
        <v>0</v>
      </c>
      <c r="N236" s="41">
        <f>Hoja1!AE231</f>
        <v>0</v>
      </c>
      <c r="O236" s="41">
        <f>Hoja1!AG231</f>
        <v>25</v>
      </c>
      <c r="P236" s="41">
        <f>[1]Hoja1!AT231</f>
        <v>0</v>
      </c>
      <c r="Q236" s="41">
        <f>[1]Hoja1!AM231</f>
        <v>3832.83</v>
      </c>
      <c r="R236" s="41">
        <f>[1]Hoja1!AN231</f>
        <v>41167.17</v>
      </c>
    </row>
    <row r="237" spans="1:18" s="19" customFormat="1" ht="18" customHeight="1">
      <c r="A237" s="16">
        <v>231</v>
      </c>
      <c r="B237" s="17" t="str">
        <f>[1]Hoja1!G232</f>
        <v xml:space="preserve">14.2-DPTO. SERVICIOS GENERALES                                                  </v>
      </c>
      <c r="C237" s="147" t="str">
        <f>[1]Hoja1!A232</f>
        <v>KEILY DE LOS SANTOS AQUINO</v>
      </c>
      <c r="D237" s="147" t="str">
        <f>[1]Hoja1!H232</f>
        <v xml:space="preserve">CONSERJE                                </v>
      </c>
      <c r="E237" s="147" t="s">
        <v>1823</v>
      </c>
      <c r="F237" s="18" t="str">
        <f>[1]Hoja1!AP232</f>
        <v xml:space="preserve">Femenino  </v>
      </c>
      <c r="G237" s="41">
        <f>[1]Hoja1!L232</f>
        <v>21000</v>
      </c>
      <c r="H237" s="41">
        <f>[1]Hoja1!W232</f>
        <v>0</v>
      </c>
      <c r="I237" s="41">
        <f>[1]Hoja1!X232</f>
        <v>602.70000000000005</v>
      </c>
      <c r="J237" s="41">
        <f>[1]Hoja1!Y232</f>
        <v>638.4</v>
      </c>
      <c r="K237" s="41">
        <f>[1]Hoja1!Z232</f>
        <v>0</v>
      </c>
      <c r="L237" s="41">
        <f>[1]Hoja1!AA232</f>
        <v>0</v>
      </c>
      <c r="M237" s="41">
        <f>[1]Hoja1!AB232</f>
        <v>0</v>
      </c>
      <c r="N237" s="41">
        <f>Hoja1!AE232</f>
        <v>0</v>
      </c>
      <c r="O237" s="41">
        <f>Hoja1!AG232</f>
        <v>25</v>
      </c>
      <c r="P237" s="41">
        <f>[1]Hoja1!AT232</f>
        <v>0</v>
      </c>
      <c r="Q237" s="41">
        <f>[1]Hoja1!AM232</f>
        <v>1266.0999999999999</v>
      </c>
      <c r="R237" s="41">
        <f>[1]Hoja1!AN232</f>
        <v>19733.900000000001</v>
      </c>
    </row>
    <row r="238" spans="1:18" s="19" customFormat="1" ht="18" customHeight="1">
      <c r="A238" s="16">
        <v>232</v>
      </c>
      <c r="B238" s="17" t="str">
        <f>[1]Hoja1!G233</f>
        <v xml:space="preserve">14.2-DPTO. SERVICIOS GENERALES                                                  </v>
      </c>
      <c r="C238" s="147" t="str">
        <f>[1]Hoja1!A233</f>
        <v>KENSON CHAU MARTE</v>
      </c>
      <c r="D238" s="147" t="str">
        <f>[1]Hoja1!H233</f>
        <v xml:space="preserve">ELECTRICISTA                            </v>
      </c>
      <c r="E238" s="147" t="s">
        <v>1823</v>
      </c>
      <c r="F238" s="18" t="str">
        <f>[1]Hoja1!AP233</f>
        <v xml:space="preserve">Masculino </v>
      </c>
      <c r="G238" s="41">
        <f>[1]Hoja1!L233</f>
        <v>36000</v>
      </c>
      <c r="H238" s="41">
        <f>[1]Hoja1!W233</f>
        <v>0</v>
      </c>
      <c r="I238" s="41">
        <f>[1]Hoja1!X233</f>
        <v>1033.2</v>
      </c>
      <c r="J238" s="41">
        <f>[1]Hoja1!Y233</f>
        <v>1094.4000000000001</v>
      </c>
      <c r="K238" s="41">
        <f>[1]Hoja1!Z233</f>
        <v>0</v>
      </c>
      <c r="L238" s="41">
        <f>[1]Hoja1!AA233</f>
        <v>0</v>
      </c>
      <c r="M238" s="41">
        <f>[1]Hoja1!AB233</f>
        <v>0</v>
      </c>
      <c r="N238" s="41">
        <f>Hoja1!AE233</f>
        <v>0</v>
      </c>
      <c r="O238" s="41">
        <f>Hoja1!AG233</f>
        <v>25</v>
      </c>
      <c r="P238" s="41">
        <f>[1]Hoja1!AT233</f>
        <v>0</v>
      </c>
      <c r="Q238" s="41">
        <f>[1]Hoja1!AM233</f>
        <v>2152.6</v>
      </c>
      <c r="R238" s="41">
        <f>[1]Hoja1!AN233</f>
        <v>33847.4</v>
      </c>
    </row>
    <row r="239" spans="1:18" s="19" customFormat="1" ht="18" customHeight="1">
      <c r="A239" s="16">
        <v>233</v>
      </c>
      <c r="B239" s="17" t="str">
        <f>[1]Hoja1!G234</f>
        <v xml:space="preserve">14.2-DPTO. SERVICIOS GENERALES                                                  </v>
      </c>
      <c r="C239" s="147" t="str">
        <f>[1]Hoja1!A234</f>
        <v>LUIS EMILIO MATOS PEÑA</v>
      </c>
      <c r="D239" s="147" t="str">
        <f>[1]Hoja1!H234</f>
        <v xml:space="preserve">VIGILANTE                               </v>
      </c>
      <c r="E239" s="147" t="s">
        <v>1823</v>
      </c>
      <c r="F239" s="18" t="str">
        <f>[1]Hoja1!AP234</f>
        <v xml:space="preserve">Masculino </v>
      </c>
      <c r="G239" s="41">
        <f>[1]Hoja1!L234</f>
        <v>25000</v>
      </c>
      <c r="H239" s="41">
        <f>[1]Hoja1!W234</f>
        <v>0</v>
      </c>
      <c r="I239" s="41">
        <f>[1]Hoja1!X234</f>
        <v>717.5</v>
      </c>
      <c r="J239" s="41">
        <f>[1]Hoja1!Y234</f>
        <v>760</v>
      </c>
      <c r="K239" s="41">
        <f>[1]Hoja1!Z234</f>
        <v>0</v>
      </c>
      <c r="L239" s="41">
        <f>[1]Hoja1!AA234</f>
        <v>0</v>
      </c>
      <c r="M239" s="41">
        <f>[1]Hoja1!AB234</f>
        <v>3180.92</v>
      </c>
      <c r="N239" s="41">
        <f>Hoja1!AE234</f>
        <v>0</v>
      </c>
      <c r="O239" s="41">
        <f>Hoja1!AG234</f>
        <v>25</v>
      </c>
      <c r="P239" s="41">
        <f>[1]Hoja1!AT234</f>
        <v>0</v>
      </c>
      <c r="Q239" s="41">
        <f>[1]Hoja1!AM234</f>
        <v>4683.42</v>
      </c>
      <c r="R239" s="41">
        <f>[1]Hoja1!AN234</f>
        <v>20316.580000000002</v>
      </c>
    </row>
    <row r="240" spans="1:18" s="19" customFormat="1" ht="18" customHeight="1">
      <c r="A240" s="20">
        <v>234</v>
      </c>
      <c r="B240" s="17" t="str">
        <f>[1]Hoja1!G235</f>
        <v xml:space="preserve">14.2-DPTO. SERVICIOS GENERALES                                                  </v>
      </c>
      <c r="C240" s="147" t="str">
        <f>[1]Hoja1!A235</f>
        <v>MARCIA PERALTA</v>
      </c>
      <c r="D240" s="147" t="str">
        <f>[1]Hoja1!H235</f>
        <v xml:space="preserve">CONSERJE                                </v>
      </c>
      <c r="E240" s="147" t="s">
        <v>1823</v>
      </c>
      <c r="F240" s="18" t="str">
        <f>[1]Hoja1!AP235</f>
        <v xml:space="preserve">Femenino  </v>
      </c>
      <c r="G240" s="41">
        <f>[1]Hoja1!L235</f>
        <v>20000</v>
      </c>
      <c r="H240" s="41">
        <f>[1]Hoja1!W235</f>
        <v>0</v>
      </c>
      <c r="I240" s="41">
        <f>[1]Hoja1!X235</f>
        <v>574</v>
      </c>
      <c r="J240" s="41">
        <f>[1]Hoja1!Y235</f>
        <v>608</v>
      </c>
      <c r="K240" s="41">
        <f>[1]Hoja1!Z235</f>
        <v>0</v>
      </c>
      <c r="L240" s="41">
        <f>[1]Hoja1!AA235</f>
        <v>0</v>
      </c>
      <c r="M240" s="41">
        <f>[1]Hoja1!AB235</f>
        <v>3402.83</v>
      </c>
      <c r="N240" s="41">
        <f>Hoja1!AE235</f>
        <v>0</v>
      </c>
      <c r="O240" s="41">
        <f>Hoja1!AG235</f>
        <v>25</v>
      </c>
      <c r="P240" s="41">
        <f>[1]Hoja1!AT235</f>
        <v>0</v>
      </c>
      <c r="Q240" s="41">
        <f>[1]Hoja1!AM235</f>
        <v>4609.83</v>
      </c>
      <c r="R240" s="41">
        <f>[1]Hoja1!AN235</f>
        <v>15390.17</v>
      </c>
    </row>
    <row r="241" spans="1:18" s="19" customFormat="1" ht="18" customHeight="1">
      <c r="A241" s="16">
        <v>235</v>
      </c>
      <c r="B241" s="17" t="str">
        <f>[1]Hoja1!G236</f>
        <v xml:space="preserve">14.2-DPTO. SERVICIOS GENERALES                                                  </v>
      </c>
      <c r="C241" s="147" t="str">
        <f>[1]Hoja1!A236</f>
        <v>MARIA ISABEL GUTIERREZ DIAZ</v>
      </c>
      <c r="D241" s="147" t="str">
        <f>[1]Hoja1!H236</f>
        <v xml:space="preserve">CONSERJE                                </v>
      </c>
      <c r="E241" s="147" t="s">
        <v>1823</v>
      </c>
      <c r="F241" s="18" t="str">
        <f>[1]Hoja1!AP236</f>
        <v xml:space="preserve">Femenino  </v>
      </c>
      <c r="G241" s="41">
        <f>[1]Hoja1!L236</f>
        <v>25000</v>
      </c>
      <c r="H241" s="41">
        <f>[1]Hoja1!W236</f>
        <v>0</v>
      </c>
      <c r="I241" s="41">
        <f>[1]Hoja1!X236</f>
        <v>717.5</v>
      </c>
      <c r="J241" s="41">
        <f>[1]Hoja1!Y236</f>
        <v>760</v>
      </c>
      <c r="K241" s="41">
        <f>[1]Hoja1!Z236</f>
        <v>0</v>
      </c>
      <c r="L241" s="41">
        <f>[1]Hoja1!AA236</f>
        <v>0</v>
      </c>
      <c r="M241" s="41">
        <f>[1]Hoja1!AB236</f>
        <v>0</v>
      </c>
      <c r="N241" s="41">
        <f>Hoja1!AE236</f>
        <v>0</v>
      </c>
      <c r="O241" s="41">
        <f>Hoja1!AG236</f>
        <v>25</v>
      </c>
      <c r="P241" s="41">
        <f>[1]Hoja1!AT236</f>
        <v>0</v>
      </c>
      <c r="Q241" s="41">
        <f>[1]Hoja1!AM236</f>
        <v>1502.5</v>
      </c>
      <c r="R241" s="41">
        <f>[1]Hoja1!AN236</f>
        <v>23497.5</v>
      </c>
    </row>
    <row r="242" spans="1:18" s="19" customFormat="1" ht="18" customHeight="1">
      <c r="A242" s="16">
        <v>236</v>
      </c>
      <c r="B242" s="17" t="str">
        <f>[1]Hoja1!G237</f>
        <v xml:space="preserve">14.2-DPTO. SERVICIOS GENERALES                                                  </v>
      </c>
      <c r="C242" s="147" t="str">
        <f>[1]Hoja1!A237</f>
        <v>MARTIRES MAÑON ROSARIO</v>
      </c>
      <c r="D242" s="147" t="str">
        <f>[1]Hoja1!H237</f>
        <v xml:space="preserve">CONSERJE                                </v>
      </c>
      <c r="E242" s="147" t="s">
        <v>1823</v>
      </c>
      <c r="F242" s="18" t="str">
        <f>[1]Hoja1!AP237</f>
        <v xml:space="preserve">Masculino </v>
      </c>
      <c r="G242" s="41">
        <f>[1]Hoja1!L237</f>
        <v>21000</v>
      </c>
      <c r="H242" s="41">
        <f>[1]Hoja1!W237</f>
        <v>0</v>
      </c>
      <c r="I242" s="41">
        <f>[1]Hoja1!X237</f>
        <v>602.70000000000005</v>
      </c>
      <c r="J242" s="41">
        <f>[1]Hoja1!Y237</f>
        <v>638.4</v>
      </c>
      <c r="K242" s="41">
        <f>[1]Hoja1!Z237</f>
        <v>0</v>
      </c>
      <c r="L242" s="41">
        <f>[1]Hoja1!AA237</f>
        <v>0</v>
      </c>
      <c r="M242" s="41">
        <f>[1]Hoja1!AB237</f>
        <v>7439.46</v>
      </c>
      <c r="N242" s="41">
        <f>Hoja1!AE237</f>
        <v>0</v>
      </c>
      <c r="O242" s="41">
        <f>Hoja1!AG237</f>
        <v>25</v>
      </c>
      <c r="P242" s="41">
        <f>[1]Hoja1!AT237</f>
        <v>100</v>
      </c>
      <c r="Q242" s="41">
        <f>[1]Hoja1!AM237</f>
        <v>8805.56</v>
      </c>
      <c r="R242" s="41">
        <f>[1]Hoja1!AN237</f>
        <v>12194.44</v>
      </c>
    </row>
    <row r="243" spans="1:18" s="19" customFormat="1" ht="18" customHeight="1">
      <c r="A243" s="16">
        <v>237</v>
      </c>
      <c r="B243" s="17" t="str">
        <f>[1]Hoja1!G238</f>
        <v xml:space="preserve">14.2-DPTO. SERVICIOS GENERALES                                                  </v>
      </c>
      <c r="C243" s="147" t="str">
        <f>[1]Hoja1!A238</f>
        <v>MARTIRES VICENTE MONTERO</v>
      </c>
      <c r="D243" s="147" t="str">
        <f>[1]Hoja1!H238</f>
        <v xml:space="preserve">SUPERVISOR DE MANTENIMIENTO             </v>
      </c>
      <c r="E243" s="147" t="s">
        <v>1823</v>
      </c>
      <c r="F243" s="18" t="str">
        <f>[1]Hoja1!AP238</f>
        <v xml:space="preserve">Masculino </v>
      </c>
      <c r="G243" s="41">
        <f>[1]Hoja1!L238</f>
        <v>35000</v>
      </c>
      <c r="H243" s="41">
        <f>[1]Hoja1!W238</f>
        <v>0</v>
      </c>
      <c r="I243" s="41">
        <f>[1]Hoja1!X238</f>
        <v>1004.5</v>
      </c>
      <c r="J243" s="41">
        <f>[1]Hoja1!Y238</f>
        <v>1064</v>
      </c>
      <c r="K243" s="41">
        <f>[1]Hoja1!Z238</f>
        <v>0</v>
      </c>
      <c r="L243" s="41">
        <f>[1]Hoja1!AA238</f>
        <v>0</v>
      </c>
      <c r="M243" s="41">
        <f>[1]Hoja1!AB238</f>
        <v>21287.8</v>
      </c>
      <c r="N243" s="41">
        <f>Hoja1!AE238</f>
        <v>0</v>
      </c>
      <c r="O243" s="41">
        <f>Hoja1!AG238</f>
        <v>25</v>
      </c>
      <c r="P243" s="41">
        <f>[1]Hoja1!AT238</f>
        <v>0</v>
      </c>
      <c r="Q243" s="41">
        <f>[1]Hoja1!AM238</f>
        <v>23381.3</v>
      </c>
      <c r="R243" s="41">
        <f>[1]Hoja1!AN238</f>
        <v>11618.7</v>
      </c>
    </row>
    <row r="244" spans="1:18" s="19" customFormat="1" ht="18" customHeight="1">
      <c r="A244" s="20">
        <v>238</v>
      </c>
      <c r="B244" s="17" t="str">
        <f>[1]Hoja1!G239</f>
        <v xml:space="preserve">14.2-DPTO. SERVICIOS GENERALES                                                  </v>
      </c>
      <c r="C244" s="147" t="str">
        <f>[1]Hoja1!A239</f>
        <v>MIRTHA PEREZ RIVERA</v>
      </c>
      <c r="D244" s="147" t="str">
        <f>[1]Hoja1!H239</f>
        <v xml:space="preserve">CONSERJE                                </v>
      </c>
      <c r="E244" s="147" t="s">
        <v>1823</v>
      </c>
      <c r="F244" s="18" t="str">
        <f>[1]Hoja1!AP239</f>
        <v xml:space="preserve">Femenino  </v>
      </c>
      <c r="G244" s="41">
        <f>[1]Hoja1!L239</f>
        <v>25000</v>
      </c>
      <c r="H244" s="41">
        <f>[1]Hoja1!W239</f>
        <v>0</v>
      </c>
      <c r="I244" s="41">
        <f>[1]Hoja1!X239</f>
        <v>717.5</v>
      </c>
      <c r="J244" s="41">
        <f>[1]Hoja1!Y239</f>
        <v>760</v>
      </c>
      <c r="K244" s="41">
        <f>[1]Hoja1!Z239</f>
        <v>0</v>
      </c>
      <c r="L244" s="41">
        <f>[1]Hoja1!AA239</f>
        <v>0</v>
      </c>
      <c r="M244" s="41">
        <f>[1]Hoja1!AB239</f>
        <v>6603.99</v>
      </c>
      <c r="N244" s="41">
        <f>Hoja1!AE239</f>
        <v>0</v>
      </c>
      <c r="O244" s="41">
        <f>Hoja1!AG239</f>
        <v>25</v>
      </c>
      <c r="P244" s="41">
        <f>[1]Hoja1!AT239</f>
        <v>0</v>
      </c>
      <c r="Q244" s="41">
        <f>[1]Hoja1!AM239</f>
        <v>8106.49</v>
      </c>
      <c r="R244" s="41">
        <f>[1]Hoja1!AN239</f>
        <v>16893.509999999998</v>
      </c>
    </row>
    <row r="245" spans="1:18" s="19" customFormat="1" ht="18" customHeight="1">
      <c r="A245" s="16">
        <v>239</v>
      </c>
      <c r="B245" s="17" t="str">
        <f>[1]Hoja1!G240</f>
        <v xml:space="preserve">14.2-DPTO. SERVICIOS GENERALES                                                  </v>
      </c>
      <c r="C245" s="147" t="str">
        <f>[1]Hoja1!A240</f>
        <v>MORAIMA FRIAS SANCHEZ</v>
      </c>
      <c r="D245" s="147" t="str">
        <f>[1]Hoja1!H240</f>
        <v xml:space="preserve">CONSERJE                                </v>
      </c>
      <c r="E245" s="147" t="s">
        <v>1823</v>
      </c>
      <c r="F245" s="18" t="str">
        <f>[1]Hoja1!AP240</f>
        <v xml:space="preserve">Femenino  </v>
      </c>
      <c r="G245" s="41">
        <f>[1]Hoja1!L240</f>
        <v>21000</v>
      </c>
      <c r="H245" s="41">
        <f>[1]Hoja1!W240</f>
        <v>0</v>
      </c>
      <c r="I245" s="41">
        <f>[1]Hoja1!X240</f>
        <v>602.70000000000005</v>
      </c>
      <c r="J245" s="41">
        <f>[1]Hoja1!Y240</f>
        <v>638.4</v>
      </c>
      <c r="K245" s="41">
        <f>[1]Hoja1!Z240</f>
        <v>0</v>
      </c>
      <c r="L245" s="41">
        <f>[1]Hoja1!AA240</f>
        <v>0</v>
      </c>
      <c r="M245" s="41">
        <f>[1]Hoja1!AB240</f>
        <v>0</v>
      </c>
      <c r="N245" s="41">
        <f>Hoja1!AE240</f>
        <v>0</v>
      </c>
      <c r="O245" s="41">
        <f>Hoja1!AG240</f>
        <v>25</v>
      </c>
      <c r="P245" s="41">
        <f>[1]Hoja1!AT240</f>
        <v>0</v>
      </c>
      <c r="Q245" s="41">
        <f>[1]Hoja1!AM240</f>
        <v>1266.0999999999999</v>
      </c>
      <c r="R245" s="41">
        <f>[1]Hoja1!AN240</f>
        <v>19733.900000000001</v>
      </c>
    </row>
    <row r="246" spans="1:18" s="19" customFormat="1" ht="18" customHeight="1">
      <c r="A246" s="16">
        <v>240</v>
      </c>
      <c r="B246" s="17" t="str">
        <f>[1]Hoja1!G241</f>
        <v xml:space="preserve">14.2-DPTO. SERVICIOS GENERALES                                                  </v>
      </c>
      <c r="C246" s="147" t="str">
        <f>[1]Hoja1!A241</f>
        <v>NORBERTO RICARDO RUBIO MEJIA</v>
      </c>
      <c r="D246" s="147" t="str">
        <f>[1]Hoja1!H241</f>
        <v xml:space="preserve">SUPERVISOR DE MANTENIMIENTO             </v>
      </c>
      <c r="E246" s="147" t="s">
        <v>1823</v>
      </c>
      <c r="F246" s="18" t="str">
        <f>[1]Hoja1!AP241</f>
        <v xml:space="preserve">          </v>
      </c>
      <c r="G246" s="41">
        <f>[1]Hoja1!L241</f>
        <v>30000</v>
      </c>
      <c r="H246" s="41">
        <f>[1]Hoja1!W241</f>
        <v>0</v>
      </c>
      <c r="I246" s="41">
        <f>[1]Hoja1!X241</f>
        <v>861</v>
      </c>
      <c r="J246" s="41">
        <f>[1]Hoja1!Y241</f>
        <v>912</v>
      </c>
      <c r="K246" s="41">
        <f>[1]Hoja1!Z241</f>
        <v>0</v>
      </c>
      <c r="L246" s="41">
        <f>[1]Hoja1!AA241</f>
        <v>0</v>
      </c>
      <c r="M246" s="41">
        <f>[1]Hoja1!AB241</f>
        <v>0</v>
      </c>
      <c r="N246" s="41">
        <f>Hoja1!AE241</f>
        <v>0</v>
      </c>
      <c r="O246" s="41">
        <f>Hoja1!AG241</f>
        <v>25</v>
      </c>
      <c r="P246" s="41">
        <f>[1]Hoja1!AT241</f>
        <v>0</v>
      </c>
      <c r="Q246" s="41">
        <f>[1]Hoja1!AM241</f>
        <v>1798</v>
      </c>
      <c r="R246" s="41">
        <f>[1]Hoja1!AN241</f>
        <v>28202</v>
      </c>
    </row>
    <row r="247" spans="1:18" s="19" customFormat="1" ht="18" customHeight="1">
      <c r="A247" s="16">
        <v>241</v>
      </c>
      <c r="B247" s="17" t="str">
        <f>[1]Hoja1!G242</f>
        <v xml:space="preserve">14.2-DPTO. SERVICIOS GENERALES                                                  </v>
      </c>
      <c r="C247" s="147" t="str">
        <f>[1]Hoja1!A242</f>
        <v>PRISILA MANUELA NOLASCO REYES</v>
      </c>
      <c r="D247" s="147" t="str">
        <f>[1]Hoja1!H242</f>
        <v xml:space="preserve">CONSERJE                                </v>
      </c>
      <c r="E247" s="147" t="s">
        <v>1823</v>
      </c>
      <c r="F247" s="18" t="str">
        <f>[1]Hoja1!AP242</f>
        <v xml:space="preserve">Femenino  </v>
      </c>
      <c r="G247" s="41">
        <f>[1]Hoja1!L242</f>
        <v>21000</v>
      </c>
      <c r="H247" s="41">
        <f>[1]Hoja1!W242</f>
        <v>0</v>
      </c>
      <c r="I247" s="41">
        <f>[1]Hoja1!X242</f>
        <v>602.70000000000005</v>
      </c>
      <c r="J247" s="41">
        <f>[1]Hoja1!Y242</f>
        <v>638.4</v>
      </c>
      <c r="K247" s="41">
        <f>[1]Hoja1!Z242</f>
        <v>0</v>
      </c>
      <c r="L247" s="41">
        <f>[1]Hoja1!AA242</f>
        <v>0</v>
      </c>
      <c r="M247" s="41">
        <f>[1]Hoja1!AB242</f>
        <v>0</v>
      </c>
      <c r="N247" s="41">
        <f>Hoja1!AE242</f>
        <v>0</v>
      </c>
      <c r="O247" s="41">
        <f>Hoja1!AG242</f>
        <v>25</v>
      </c>
      <c r="P247" s="41">
        <f>[1]Hoja1!AT242</f>
        <v>0</v>
      </c>
      <c r="Q247" s="41">
        <f>[1]Hoja1!AM242</f>
        <v>1266.0999999999999</v>
      </c>
      <c r="R247" s="41">
        <f>[1]Hoja1!AN242</f>
        <v>19733.900000000001</v>
      </c>
    </row>
    <row r="248" spans="1:18" s="19" customFormat="1" ht="18" customHeight="1">
      <c r="A248" s="20">
        <v>242</v>
      </c>
      <c r="B248" s="17" t="str">
        <f>[1]Hoja1!G243</f>
        <v xml:space="preserve">14.2-DPTO. SERVICIOS GENERALES                                                  </v>
      </c>
      <c r="C248" s="147" t="str">
        <f>[1]Hoja1!A243</f>
        <v>RAFAEL ALEXI PEREZ FERNANDEZ</v>
      </c>
      <c r="D248" s="147" t="str">
        <f>[1]Hoja1!H243</f>
        <v xml:space="preserve">SUPERVISOR DE MANTENIMIENTO             </v>
      </c>
      <c r="E248" s="147" t="s">
        <v>1823</v>
      </c>
      <c r="F248" s="18" t="str">
        <f>[1]Hoja1!AP243</f>
        <v xml:space="preserve">Masculino </v>
      </c>
      <c r="G248" s="41">
        <f>[1]Hoja1!L243</f>
        <v>36000</v>
      </c>
      <c r="H248" s="41">
        <f>[1]Hoja1!W243</f>
        <v>0</v>
      </c>
      <c r="I248" s="41">
        <f>[1]Hoja1!X243</f>
        <v>1033.2</v>
      </c>
      <c r="J248" s="41">
        <f>[1]Hoja1!Y243</f>
        <v>1094.4000000000001</v>
      </c>
      <c r="K248" s="41">
        <f>[1]Hoja1!Z243</f>
        <v>0</v>
      </c>
      <c r="L248" s="41">
        <f>[1]Hoja1!AA243</f>
        <v>0</v>
      </c>
      <c r="M248" s="41">
        <f>[1]Hoja1!AB243</f>
        <v>0</v>
      </c>
      <c r="N248" s="41">
        <f>Hoja1!AE243</f>
        <v>0</v>
      </c>
      <c r="O248" s="41">
        <f>Hoja1!AG243</f>
        <v>25</v>
      </c>
      <c r="P248" s="41">
        <f>[1]Hoja1!AT243</f>
        <v>0</v>
      </c>
      <c r="Q248" s="41">
        <f>[1]Hoja1!AM243</f>
        <v>2152.6</v>
      </c>
      <c r="R248" s="41">
        <f>[1]Hoja1!AN243</f>
        <v>33847.4</v>
      </c>
    </row>
    <row r="249" spans="1:18" s="19" customFormat="1" ht="18" customHeight="1">
      <c r="A249" s="16">
        <v>243</v>
      </c>
      <c r="B249" s="17" t="str">
        <f>[1]Hoja1!G244</f>
        <v xml:space="preserve">14.2-DPTO. SERVICIOS GENERALES                                                  </v>
      </c>
      <c r="C249" s="147" t="str">
        <f>[1]Hoja1!A244</f>
        <v>RAMONA RAMIREZ MONTERO</v>
      </c>
      <c r="D249" s="147" t="str">
        <f>[1]Hoja1!H244</f>
        <v xml:space="preserve">CONSERJE                                </v>
      </c>
      <c r="E249" s="147" t="s">
        <v>1823</v>
      </c>
      <c r="F249" s="18" t="str">
        <f>[1]Hoja1!AP244</f>
        <v xml:space="preserve">Femenino  </v>
      </c>
      <c r="G249" s="41">
        <f>[1]Hoja1!L244</f>
        <v>21000</v>
      </c>
      <c r="H249" s="41">
        <f>[1]Hoja1!W244</f>
        <v>0</v>
      </c>
      <c r="I249" s="41">
        <f>[1]Hoja1!X244</f>
        <v>602.70000000000005</v>
      </c>
      <c r="J249" s="41">
        <f>[1]Hoja1!Y244</f>
        <v>638.4</v>
      </c>
      <c r="K249" s="41">
        <f>[1]Hoja1!Z244</f>
        <v>0</v>
      </c>
      <c r="L249" s="41">
        <f>[1]Hoja1!AA244</f>
        <v>0</v>
      </c>
      <c r="M249" s="41">
        <f>[1]Hoja1!AB244</f>
        <v>11333.99</v>
      </c>
      <c r="N249" s="41">
        <f>Hoja1!AE244</f>
        <v>0</v>
      </c>
      <c r="O249" s="41">
        <f>Hoja1!AG244</f>
        <v>25</v>
      </c>
      <c r="P249" s="41">
        <f>[1]Hoja1!AT244</f>
        <v>0</v>
      </c>
      <c r="Q249" s="41">
        <f>[1]Hoja1!AM244</f>
        <v>12600.09</v>
      </c>
      <c r="R249" s="41">
        <f>[1]Hoja1!AN244</f>
        <v>8399.91</v>
      </c>
    </row>
    <row r="250" spans="1:18" s="19" customFormat="1" ht="18" customHeight="1">
      <c r="A250" s="16">
        <v>244</v>
      </c>
      <c r="B250" s="17" t="str">
        <f>[1]Hoja1!G245</f>
        <v xml:space="preserve">14.2-DPTO. SERVICIOS GENERALES                                                  </v>
      </c>
      <c r="C250" s="147" t="str">
        <f>[1]Hoja1!A245</f>
        <v>REINA YOSELIN DIAZ SENA</v>
      </c>
      <c r="D250" s="147" t="str">
        <f>[1]Hoja1!H245</f>
        <v xml:space="preserve">CONSERJE                                </v>
      </c>
      <c r="E250" s="147" t="s">
        <v>1823</v>
      </c>
      <c r="F250" s="18" t="str">
        <f>[1]Hoja1!AP245</f>
        <v xml:space="preserve">Femenino  </v>
      </c>
      <c r="G250" s="41">
        <f>[1]Hoja1!L245</f>
        <v>21000</v>
      </c>
      <c r="H250" s="41">
        <f>[1]Hoja1!W245</f>
        <v>0</v>
      </c>
      <c r="I250" s="41">
        <f>[1]Hoja1!X245</f>
        <v>602.70000000000005</v>
      </c>
      <c r="J250" s="41">
        <f>[1]Hoja1!Y245</f>
        <v>638.4</v>
      </c>
      <c r="K250" s="41">
        <f>[1]Hoja1!Z245</f>
        <v>0</v>
      </c>
      <c r="L250" s="41">
        <f>[1]Hoja1!AA245</f>
        <v>0</v>
      </c>
      <c r="M250" s="41">
        <f>[1]Hoja1!AB245</f>
        <v>6762.61</v>
      </c>
      <c r="N250" s="41">
        <f>Hoja1!AE245</f>
        <v>0</v>
      </c>
      <c r="O250" s="41">
        <f>Hoja1!AG245</f>
        <v>25</v>
      </c>
      <c r="P250" s="41">
        <f>[1]Hoja1!AT245</f>
        <v>0</v>
      </c>
      <c r="Q250" s="41">
        <f>[1]Hoja1!AM245</f>
        <v>8028.71</v>
      </c>
      <c r="R250" s="41">
        <f>[1]Hoja1!AN245</f>
        <v>12971.29</v>
      </c>
    </row>
    <row r="251" spans="1:18" s="19" customFormat="1" ht="18" customHeight="1">
      <c r="A251" s="16">
        <v>245</v>
      </c>
      <c r="B251" s="17" t="str">
        <f>[1]Hoja1!G246</f>
        <v xml:space="preserve">14.2-DPTO. SERVICIOS GENERALES                                                  </v>
      </c>
      <c r="C251" s="147" t="str">
        <f>[1]Hoja1!A246</f>
        <v>ROBERTO ANTIGUA RAMOS</v>
      </c>
      <c r="D251" s="147" t="str">
        <f>[1]Hoja1!H246</f>
        <v xml:space="preserve">ELECTRICISTA                            </v>
      </c>
      <c r="E251" s="147" t="s">
        <v>1823</v>
      </c>
      <c r="F251" s="18" t="str">
        <f>[1]Hoja1!AP246</f>
        <v xml:space="preserve">Masculino </v>
      </c>
      <c r="G251" s="41">
        <f>[1]Hoja1!L246</f>
        <v>25000</v>
      </c>
      <c r="H251" s="41">
        <f>[1]Hoja1!W246</f>
        <v>0</v>
      </c>
      <c r="I251" s="41">
        <f>[1]Hoja1!X246</f>
        <v>717.5</v>
      </c>
      <c r="J251" s="41">
        <f>[1]Hoja1!Y246</f>
        <v>760</v>
      </c>
      <c r="K251" s="41">
        <f>[1]Hoja1!Z246</f>
        <v>0</v>
      </c>
      <c r="L251" s="41">
        <f>[1]Hoja1!AA246</f>
        <v>0</v>
      </c>
      <c r="M251" s="41">
        <f>[1]Hoja1!AB246</f>
        <v>0</v>
      </c>
      <c r="N251" s="41">
        <f>Hoja1!AE246</f>
        <v>0</v>
      </c>
      <c r="O251" s="41">
        <f>Hoja1!AG246</f>
        <v>25</v>
      </c>
      <c r="P251" s="41">
        <f>[1]Hoja1!AT246</f>
        <v>0</v>
      </c>
      <c r="Q251" s="41">
        <f>[1]Hoja1!AM246</f>
        <v>1502.5</v>
      </c>
      <c r="R251" s="41">
        <f>[1]Hoja1!AN246</f>
        <v>23497.5</v>
      </c>
    </row>
    <row r="252" spans="1:18" s="19" customFormat="1" ht="18" customHeight="1">
      <c r="A252" s="20">
        <v>246</v>
      </c>
      <c r="B252" s="17" t="str">
        <f>[1]Hoja1!G247</f>
        <v xml:space="preserve">14.2-DPTO. SERVICIOS GENERALES                                                  </v>
      </c>
      <c r="C252" s="147" t="str">
        <f>[1]Hoja1!A247</f>
        <v>SANTA FAUSTA PAREDES HERNANDEZ</v>
      </c>
      <c r="D252" s="147" t="str">
        <f>[1]Hoja1!H247</f>
        <v xml:space="preserve">CONSERJE                                </v>
      </c>
      <c r="E252" s="147" t="s">
        <v>1823</v>
      </c>
      <c r="F252" s="18" t="str">
        <f>[1]Hoja1!AP247</f>
        <v xml:space="preserve">Femenino  </v>
      </c>
      <c r="G252" s="41">
        <f>[1]Hoja1!L247</f>
        <v>19000</v>
      </c>
      <c r="H252" s="41">
        <f>[1]Hoja1!W247</f>
        <v>0</v>
      </c>
      <c r="I252" s="41">
        <f>[1]Hoja1!X247</f>
        <v>545.29999999999995</v>
      </c>
      <c r="J252" s="41">
        <f>[1]Hoja1!Y247</f>
        <v>577.6</v>
      </c>
      <c r="K252" s="41">
        <f>[1]Hoja1!Z247</f>
        <v>0</v>
      </c>
      <c r="L252" s="41">
        <f>[1]Hoja1!AA247</f>
        <v>0</v>
      </c>
      <c r="M252" s="41">
        <f>[1]Hoja1!AB247</f>
        <v>0</v>
      </c>
      <c r="N252" s="41">
        <f>Hoja1!AE247</f>
        <v>0</v>
      </c>
      <c r="O252" s="41">
        <f>Hoja1!AG247</f>
        <v>25</v>
      </c>
      <c r="P252" s="41">
        <f>[1]Hoja1!AT247</f>
        <v>0</v>
      </c>
      <c r="Q252" s="41">
        <f>[1]Hoja1!AM247</f>
        <v>1147.9000000000001</v>
      </c>
      <c r="R252" s="41">
        <f>[1]Hoja1!AN247</f>
        <v>17852.099999999999</v>
      </c>
    </row>
    <row r="253" spans="1:18" s="19" customFormat="1" ht="18" customHeight="1">
      <c r="A253" s="16">
        <v>247</v>
      </c>
      <c r="B253" s="17" t="str">
        <f>[1]Hoja1!G248</f>
        <v xml:space="preserve">14.2-DPTO. SERVICIOS GENERALES                                                  </v>
      </c>
      <c r="C253" s="147" t="str">
        <f>[1]Hoja1!A248</f>
        <v>SIXTO EDUARDO ROMERO</v>
      </c>
      <c r="D253" s="147" t="str">
        <f>[1]Hoja1!H248</f>
        <v xml:space="preserve">AUXILIAR REFRIGERACION                  </v>
      </c>
      <c r="E253" s="147" t="s">
        <v>1823</v>
      </c>
      <c r="F253" s="18" t="str">
        <f>[1]Hoja1!AP248</f>
        <v xml:space="preserve">Masculino </v>
      </c>
      <c r="G253" s="41">
        <f>[1]Hoja1!L248</f>
        <v>25000</v>
      </c>
      <c r="H253" s="41">
        <f>[1]Hoja1!W248</f>
        <v>0</v>
      </c>
      <c r="I253" s="41">
        <f>[1]Hoja1!X248</f>
        <v>717.5</v>
      </c>
      <c r="J253" s="41">
        <f>[1]Hoja1!Y248</f>
        <v>760</v>
      </c>
      <c r="K253" s="41">
        <f>[1]Hoja1!Z248</f>
        <v>0</v>
      </c>
      <c r="L253" s="41">
        <f>[1]Hoja1!AA248</f>
        <v>0</v>
      </c>
      <c r="M253" s="41">
        <f>[1]Hoja1!AB248</f>
        <v>0</v>
      </c>
      <c r="N253" s="41">
        <f>Hoja1!AE248</f>
        <v>0</v>
      </c>
      <c r="O253" s="41">
        <f>Hoja1!AG248</f>
        <v>25</v>
      </c>
      <c r="P253" s="41">
        <f>[1]Hoja1!AT248</f>
        <v>0</v>
      </c>
      <c r="Q253" s="41">
        <f>[1]Hoja1!AM248</f>
        <v>1502.5</v>
      </c>
      <c r="R253" s="41">
        <f>[1]Hoja1!AN248</f>
        <v>23497.5</v>
      </c>
    </row>
    <row r="254" spans="1:18" s="19" customFormat="1" ht="18" customHeight="1">
      <c r="A254" s="16">
        <v>248</v>
      </c>
      <c r="B254" s="17" t="str">
        <f>[1]Hoja1!G249</f>
        <v xml:space="preserve">14.2-DPTO. SERVICIOS GENERALES                                                  </v>
      </c>
      <c r="C254" s="147" t="str">
        <f>[1]Hoja1!A249</f>
        <v>VICTORIA MARTINEZ PORTORREAL</v>
      </c>
      <c r="D254" s="147" t="str">
        <f>[1]Hoja1!H249</f>
        <v xml:space="preserve">CONSERJE                                </v>
      </c>
      <c r="E254" s="147" t="s">
        <v>1823</v>
      </c>
      <c r="F254" s="18" t="str">
        <f>[1]Hoja1!AP249</f>
        <v xml:space="preserve">Femenino  </v>
      </c>
      <c r="G254" s="41">
        <f>[1]Hoja1!L249</f>
        <v>21000</v>
      </c>
      <c r="H254" s="41">
        <f>[1]Hoja1!W249</f>
        <v>0</v>
      </c>
      <c r="I254" s="41">
        <f>[1]Hoja1!X249</f>
        <v>602.70000000000005</v>
      </c>
      <c r="J254" s="41">
        <f>[1]Hoja1!Y249</f>
        <v>638.4</v>
      </c>
      <c r="K254" s="41">
        <f>[1]Hoja1!Z249</f>
        <v>0</v>
      </c>
      <c r="L254" s="41">
        <f>[1]Hoja1!AA249</f>
        <v>0</v>
      </c>
      <c r="M254" s="41">
        <f>[1]Hoja1!AB249</f>
        <v>8327.8700000000008</v>
      </c>
      <c r="N254" s="41">
        <f>Hoja1!AE249</f>
        <v>0</v>
      </c>
      <c r="O254" s="41">
        <f>Hoja1!AG249</f>
        <v>25</v>
      </c>
      <c r="P254" s="41">
        <f>[1]Hoja1!AT249</f>
        <v>0</v>
      </c>
      <c r="Q254" s="41">
        <f>[1]Hoja1!AM249</f>
        <v>9593.9699999999993</v>
      </c>
      <c r="R254" s="41">
        <f>[1]Hoja1!AN249</f>
        <v>11406.03</v>
      </c>
    </row>
    <row r="255" spans="1:18" s="19" customFormat="1" ht="18" customHeight="1">
      <c r="A255" s="16">
        <v>249</v>
      </c>
      <c r="B255" s="17" t="str">
        <f>[1]Hoja1!G250</f>
        <v xml:space="preserve">14.2-DPTO. SERVICIOS GENERALES                                                  </v>
      </c>
      <c r="C255" s="147" t="str">
        <f>[1]Hoja1!A250</f>
        <v>VINICIO ANTONIO PONCE RODRIGUEZ</v>
      </c>
      <c r="D255" s="147" t="str">
        <f>[1]Hoja1!H250</f>
        <v xml:space="preserve">PINTOR                                  </v>
      </c>
      <c r="E255" s="147" t="s">
        <v>1823</v>
      </c>
      <c r="F255" s="18" t="str">
        <f>[1]Hoja1!AP250</f>
        <v xml:space="preserve">Masculino </v>
      </c>
      <c r="G255" s="41">
        <f>[1]Hoja1!L250</f>
        <v>23000</v>
      </c>
      <c r="H255" s="41">
        <f>[1]Hoja1!W250</f>
        <v>0</v>
      </c>
      <c r="I255" s="41">
        <f>[1]Hoja1!X250</f>
        <v>660.1</v>
      </c>
      <c r="J255" s="41">
        <f>[1]Hoja1!Y250</f>
        <v>699.2</v>
      </c>
      <c r="K255" s="41">
        <f>[1]Hoja1!Z250</f>
        <v>0</v>
      </c>
      <c r="L255" s="41">
        <f>[1]Hoja1!AA250</f>
        <v>0</v>
      </c>
      <c r="M255" s="41">
        <f>[1]Hoja1!AB250</f>
        <v>4439.46</v>
      </c>
      <c r="N255" s="41">
        <f>Hoja1!AE250</f>
        <v>0</v>
      </c>
      <c r="O255" s="41">
        <f>Hoja1!AG250</f>
        <v>25</v>
      </c>
      <c r="P255" s="41">
        <f>[1]Hoja1!AT250</f>
        <v>100</v>
      </c>
      <c r="Q255" s="41">
        <f>[1]Hoja1!AM250</f>
        <v>5923.76</v>
      </c>
      <c r="R255" s="41">
        <f>[1]Hoja1!AN250</f>
        <v>17076.240000000002</v>
      </c>
    </row>
    <row r="256" spans="1:18" s="19" customFormat="1" ht="18" customHeight="1">
      <c r="A256" s="20">
        <v>250</v>
      </c>
      <c r="B256" s="17" t="str">
        <f>[1]Hoja1!G251</f>
        <v xml:space="preserve">14.2-DPTO. SERVICIOS GENERALES                                                  </v>
      </c>
      <c r="C256" s="147" t="str">
        <f>[1]Hoja1!A251</f>
        <v>WILSON PEREZ LEBRON</v>
      </c>
      <c r="D256" s="147" t="str">
        <f>[1]Hoja1!H251</f>
        <v xml:space="preserve">MECANICO AUTOMOTRIZ                     </v>
      </c>
      <c r="E256" s="147" t="s">
        <v>1823</v>
      </c>
      <c r="F256" s="18" t="str">
        <f>[1]Hoja1!AP251</f>
        <v xml:space="preserve">Masculino </v>
      </c>
      <c r="G256" s="41">
        <f>[1]Hoja1!L251</f>
        <v>25000</v>
      </c>
      <c r="H256" s="41">
        <f>[1]Hoja1!W251</f>
        <v>0</v>
      </c>
      <c r="I256" s="41">
        <f>[1]Hoja1!X251</f>
        <v>717.5</v>
      </c>
      <c r="J256" s="41">
        <f>[1]Hoja1!Y251</f>
        <v>760</v>
      </c>
      <c r="K256" s="41">
        <f>[1]Hoja1!Z251</f>
        <v>0</v>
      </c>
      <c r="L256" s="41">
        <f>[1]Hoja1!AA251</f>
        <v>0</v>
      </c>
      <c r="M256" s="41">
        <f>[1]Hoja1!AB251</f>
        <v>0</v>
      </c>
      <c r="N256" s="41">
        <f>Hoja1!AE251</f>
        <v>0</v>
      </c>
      <c r="O256" s="41">
        <f>Hoja1!AG251</f>
        <v>25</v>
      </c>
      <c r="P256" s="41">
        <f>[1]Hoja1!AT251</f>
        <v>0</v>
      </c>
      <c r="Q256" s="41">
        <f>[1]Hoja1!AM251</f>
        <v>1502.5</v>
      </c>
      <c r="R256" s="41">
        <f>[1]Hoja1!AN251</f>
        <v>23497.5</v>
      </c>
    </row>
    <row r="257" spans="1:18" s="19" customFormat="1" ht="18" customHeight="1">
      <c r="A257" s="16">
        <v>251</v>
      </c>
      <c r="B257" s="17" t="str">
        <f>[1]Hoja1!G252</f>
        <v xml:space="preserve">14.2-DPTO. SERVICIOS GENERALES                                                  </v>
      </c>
      <c r="C257" s="147" t="str">
        <f>[1]Hoja1!A252</f>
        <v>YAHAIRA SUERO</v>
      </c>
      <c r="D257" s="147" t="str">
        <f>[1]Hoja1!H252</f>
        <v xml:space="preserve">CONSERJE                                </v>
      </c>
      <c r="E257" s="147" t="s">
        <v>1823</v>
      </c>
      <c r="F257" s="18" t="str">
        <f>[1]Hoja1!AP252</f>
        <v xml:space="preserve">Femenino  </v>
      </c>
      <c r="G257" s="41">
        <f>[1]Hoja1!L252</f>
        <v>21000</v>
      </c>
      <c r="H257" s="41">
        <f>[1]Hoja1!W252</f>
        <v>0</v>
      </c>
      <c r="I257" s="41">
        <f>[1]Hoja1!X252</f>
        <v>602.70000000000005</v>
      </c>
      <c r="J257" s="41">
        <f>[1]Hoja1!Y252</f>
        <v>638.4</v>
      </c>
      <c r="K257" s="41">
        <f>[1]Hoja1!Z252</f>
        <v>0</v>
      </c>
      <c r="L257" s="41">
        <f>[1]Hoja1!AA252</f>
        <v>0</v>
      </c>
      <c r="M257" s="41">
        <f>[1]Hoja1!AB252</f>
        <v>1000</v>
      </c>
      <c r="N257" s="41">
        <f>Hoja1!AE252</f>
        <v>0</v>
      </c>
      <c r="O257" s="41">
        <f>Hoja1!AG252</f>
        <v>25</v>
      </c>
      <c r="P257" s="41">
        <f>[1]Hoja1!AT252</f>
        <v>0</v>
      </c>
      <c r="Q257" s="41">
        <f>[1]Hoja1!AM252</f>
        <v>2266.1</v>
      </c>
      <c r="R257" s="41">
        <f>[1]Hoja1!AN252</f>
        <v>18733.900000000001</v>
      </c>
    </row>
    <row r="258" spans="1:18" s="19" customFormat="1" ht="18" customHeight="1">
      <c r="A258" s="16">
        <v>252</v>
      </c>
      <c r="B258" s="17" t="str">
        <f>[1]Hoja1!G253</f>
        <v xml:space="preserve">14.2-DPTO. SERVICIOS GENERALES                                                  </v>
      </c>
      <c r="C258" s="147" t="str">
        <f>[1]Hoja1!A253</f>
        <v>YAREYLIS AMADOR MEDINA</v>
      </c>
      <c r="D258" s="147" t="str">
        <f>[1]Hoja1!H253</f>
        <v xml:space="preserve">SUPERVISOR DE MANTENIMIENTO             </v>
      </c>
      <c r="E258" s="147" t="s">
        <v>1823</v>
      </c>
      <c r="F258" s="18" t="str">
        <f>[1]Hoja1!AP253</f>
        <v xml:space="preserve">Femenino  </v>
      </c>
      <c r="G258" s="41">
        <f>[1]Hoja1!L253</f>
        <v>25000</v>
      </c>
      <c r="H258" s="41">
        <f>[1]Hoja1!W253</f>
        <v>0</v>
      </c>
      <c r="I258" s="41">
        <f>[1]Hoja1!X253</f>
        <v>717.5</v>
      </c>
      <c r="J258" s="41">
        <f>[1]Hoja1!Y253</f>
        <v>760</v>
      </c>
      <c r="K258" s="41">
        <f>[1]Hoja1!Z253</f>
        <v>0</v>
      </c>
      <c r="L258" s="41">
        <f>[1]Hoja1!AA253</f>
        <v>0</v>
      </c>
      <c r="M258" s="41">
        <f>[1]Hoja1!AB253</f>
        <v>3402.83</v>
      </c>
      <c r="N258" s="41">
        <f>Hoja1!AE253</f>
        <v>0</v>
      </c>
      <c r="O258" s="41">
        <f>Hoja1!AG253</f>
        <v>25</v>
      </c>
      <c r="P258" s="41">
        <f>[1]Hoja1!AT253</f>
        <v>0</v>
      </c>
      <c r="Q258" s="41">
        <f>[1]Hoja1!AM253</f>
        <v>4905.33</v>
      </c>
      <c r="R258" s="41">
        <f>[1]Hoja1!AN253</f>
        <v>20094.669999999998</v>
      </c>
    </row>
    <row r="259" spans="1:18" s="19" customFormat="1" ht="18" customHeight="1">
      <c r="A259" s="16">
        <v>253</v>
      </c>
      <c r="B259" s="17" t="str">
        <f>[1]Hoja1!G254</f>
        <v xml:space="preserve">14.2-DPTO. SERVICIOS GENERALES                                                  </v>
      </c>
      <c r="C259" s="147" t="str">
        <f>[1]Hoja1!A254</f>
        <v>YULISSA CRUZ</v>
      </c>
      <c r="D259" s="147" t="str">
        <f>[1]Hoja1!H254</f>
        <v xml:space="preserve">CONSERJE                                </v>
      </c>
      <c r="E259" s="147" t="s">
        <v>1823</v>
      </c>
      <c r="F259" s="18" t="str">
        <f>[1]Hoja1!AP254</f>
        <v xml:space="preserve">Femenino  </v>
      </c>
      <c r="G259" s="41">
        <f>[1]Hoja1!L254</f>
        <v>21000</v>
      </c>
      <c r="H259" s="41">
        <f>[1]Hoja1!W254</f>
        <v>0</v>
      </c>
      <c r="I259" s="41">
        <f>[1]Hoja1!X254</f>
        <v>602.70000000000005</v>
      </c>
      <c r="J259" s="41">
        <f>[1]Hoja1!Y254</f>
        <v>638.4</v>
      </c>
      <c r="K259" s="41">
        <f>[1]Hoja1!Z254</f>
        <v>0</v>
      </c>
      <c r="L259" s="41">
        <f>[1]Hoja1!AA254</f>
        <v>0</v>
      </c>
      <c r="M259" s="41">
        <f>[1]Hoja1!AB254</f>
        <v>11864.57</v>
      </c>
      <c r="N259" s="41">
        <f>Hoja1!AE254</f>
        <v>0</v>
      </c>
      <c r="O259" s="41">
        <f>Hoja1!AG254</f>
        <v>25</v>
      </c>
      <c r="P259" s="41">
        <f>[1]Hoja1!AT254</f>
        <v>0</v>
      </c>
      <c r="Q259" s="41">
        <f>[1]Hoja1!AM254</f>
        <v>13130.67</v>
      </c>
      <c r="R259" s="41">
        <f>[1]Hoja1!AN254</f>
        <v>7869.33</v>
      </c>
    </row>
    <row r="260" spans="1:18" s="19" customFormat="1" ht="18" customHeight="1">
      <c r="A260" s="20">
        <v>254</v>
      </c>
      <c r="B260" s="17" t="str">
        <f>[1]Hoja1!G255</f>
        <v xml:space="preserve">14.2.1-SECCION DE MAYORDOMIA                                                    </v>
      </c>
      <c r="C260" s="147" t="str">
        <f>[1]Hoja1!A255</f>
        <v>IVELISE PEREZ MARTINEZ DE CASADO</v>
      </c>
      <c r="D260" s="147" t="str">
        <f>[1]Hoja1!H255</f>
        <v xml:space="preserve">AUXILIAR ADMINISTRATIVO                 </v>
      </c>
      <c r="E260" s="147" t="s">
        <v>1823</v>
      </c>
      <c r="F260" s="18" t="str">
        <f>[1]Hoja1!AP255</f>
        <v xml:space="preserve">Femenino  </v>
      </c>
      <c r="G260" s="41">
        <f>[1]Hoja1!L255</f>
        <v>35000</v>
      </c>
      <c r="H260" s="41">
        <f>[1]Hoja1!W255</f>
        <v>0</v>
      </c>
      <c r="I260" s="41">
        <f>[1]Hoja1!X255</f>
        <v>1004.5</v>
      </c>
      <c r="J260" s="41">
        <f>[1]Hoja1!Y255</f>
        <v>1064</v>
      </c>
      <c r="K260" s="41">
        <f>[1]Hoja1!Z255</f>
        <v>0</v>
      </c>
      <c r="L260" s="41">
        <f>[1]Hoja1!AA255</f>
        <v>0</v>
      </c>
      <c r="M260" s="41">
        <f>[1]Hoja1!AB255</f>
        <v>0</v>
      </c>
      <c r="N260" s="41">
        <f>Hoja1!AE255</f>
        <v>0</v>
      </c>
      <c r="O260" s="41">
        <f>Hoja1!AG255</f>
        <v>25</v>
      </c>
      <c r="P260" s="41">
        <f>[1]Hoja1!AT255</f>
        <v>0</v>
      </c>
      <c r="Q260" s="41">
        <f>[1]Hoja1!AM255</f>
        <v>2093.5</v>
      </c>
      <c r="R260" s="41">
        <f>[1]Hoja1!AN255</f>
        <v>32906.5</v>
      </c>
    </row>
    <row r="261" spans="1:18" s="19" customFormat="1" ht="18" customHeight="1">
      <c r="A261" s="16">
        <v>255</v>
      </c>
      <c r="B261" s="17" t="str">
        <f>[1]Hoja1!G256</f>
        <v xml:space="preserve">14.2.1-SECCION DE MAYORDOMIA                                                    </v>
      </c>
      <c r="C261" s="147" t="str">
        <f>[1]Hoja1!A256</f>
        <v>NATIVO OZORIA</v>
      </c>
      <c r="D261" s="147" t="str">
        <f>[1]Hoja1!H256</f>
        <v xml:space="preserve">SUPERVISOR(A) DE MAYORDOMIA             </v>
      </c>
      <c r="E261" s="147" t="s">
        <v>1823</v>
      </c>
      <c r="F261" s="18" t="str">
        <f>[1]Hoja1!AP256</f>
        <v xml:space="preserve">Masculino </v>
      </c>
      <c r="G261" s="41">
        <f>[1]Hoja1!L256</f>
        <v>26000</v>
      </c>
      <c r="H261" s="41">
        <f>[1]Hoja1!W256</f>
        <v>0</v>
      </c>
      <c r="I261" s="41">
        <f>[1]Hoja1!X256</f>
        <v>746.2</v>
      </c>
      <c r="J261" s="41">
        <f>[1]Hoja1!Y256</f>
        <v>790.4</v>
      </c>
      <c r="K261" s="41">
        <f>[1]Hoja1!Z256</f>
        <v>0</v>
      </c>
      <c r="L261" s="41">
        <f>[1]Hoja1!AA256</f>
        <v>0</v>
      </c>
      <c r="M261" s="41">
        <f>[1]Hoja1!AB256</f>
        <v>0</v>
      </c>
      <c r="N261" s="41">
        <f>Hoja1!AE256</f>
        <v>0</v>
      </c>
      <c r="O261" s="41">
        <f>Hoja1!AG256</f>
        <v>25</v>
      </c>
      <c r="P261" s="41">
        <f>[1]Hoja1!AT256</f>
        <v>0</v>
      </c>
      <c r="Q261" s="41">
        <f>[1]Hoja1!AM256</f>
        <v>1561.6</v>
      </c>
      <c r="R261" s="41">
        <f>[1]Hoja1!AN256</f>
        <v>24438.400000000001</v>
      </c>
    </row>
    <row r="262" spans="1:18" s="19" customFormat="1" ht="18" customHeight="1">
      <c r="A262" s="16">
        <v>256</v>
      </c>
      <c r="B262" s="17" t="str">
        <f>[1]Hoja1!G257</f>
        <v xml:space="preserve">14.2.2-SECCION DE ALMACEN Y SUMINISTRO                                          </v>
      </c>
      <c r="C262" s="147" t="str">
        <f>[1]Hoja1!A257</f>
        <v xml:space="preserve"> JOSE ANTONIO JIMENEZ SANTOS</v>
      </c>
      <c r="D262" s="147" t="str">
        <f>[1]Hoja1!H257</f>
        <v xml:space="preserve">ENCARGADO(A)                            </v>
      </c>
      <c r="E262" s="147" t="s">
        <v>1823</v>
      </c>
      <c r="F262" s="18" t="str">
        <f>[1]Hoja1!AP257</f>
        <v xml:space="preserve">Masculino </v>
      </c>
      <c r="G262" s="41">
        <f>[1]Hoja1!L257</f>
        <v>60000</v>
      </c>
      <c r="H262" s="41">
        <f>[1]Hoja1!W257</f>
        <v>3486.65</v>
      </c>
      <c r="I262" s="41">
        <f>[1]Hoja1!X257</f>
        <v>1722</v>
      </c>
      <c r="J262" s="41">
        <f>[1]Hoja1!Y257</f>
        <v>1824</v>
      </c>
      <c r="K262" s="41">
        <f>[1]Hoja1!Z257</f>
        <v>0</v>
      </c>
      <c r="L262" s="41">
        <f>[1]Hoja1!AA257</f>
        <v>0</v>
      </c>
      <c r="M262" s="41">
        <f>[1]Hoja1!AB257</f>
        <v>17622.04</v>
      </c>
      <c r="N262" s="41">
        <f>Hoja1!AE257</f>
        <v>0</v>
      </c>
      <c r="O262" s="41">
        <f>Hoja1!AG257</f>
        <v>25</v>
      </c>
      <c r="P262" s="41">
        <f>[1]Hoja1!AT257</f>
        <v>0</v>
      </c>
      <c r="Q262" s="41">
        <f>[1]Hoja1!AM257</f>
        <v>24679.69</v>
      </c>
      <c r="R262" s="41">
        <f>[1]Hoja1!AN257</f>
        <v>35320.31</v>
      </c>
    </row>
    <row r="263" spans="1:18" s="19" customFormat="1" ht="18" customHeight="1">
      <c r="A263" s="16">
        <v>257</v>
      </c>
      <c r="B263" s="17" t="str">
        <f>[1]Hoja1!G258</f>
        <v xml:space="preserve">14.2.2-SECCION DE ALMACEN Y SUMINISTRO                                          </v>
      </c>
      <c r="C263" s="147" t="str">
        <f>[1]Hoja1!A258</f>
        <v>ARCENIO GUZMAN CASADO</v>
      </c>
      <c r="D263" s="147" t="str">
        <f>[1]Hoja1!H258</f>
        <v xml:space="preserve">AUXILIAR DE ALMACEN Y SUMINISTRO        </v>
      </c>
      <c r="E263" s="147" t="s">
        <v>1824</v>
      </c>
      <c r="F263" s="18" t="str">
        <f>[1]Hoja1!AP258</f>
        <v xml:space="preserve">Masculino </v>
      </c>
      <c r="G263" s="41">
        <f>[1]Hoja1!L258</f>
        <v>30000</v>
      </c>
      <c r="H263" s="41">
        <f>[1]Hoja1!W258</f>
        <v>0</v>
      </c>
      <c r="I263" s="41">
        <f>[1]Hoja1!X258</f>
        <v>861</v>
      </c>
      <c r="J263" s="41">
        <f>[1]Hoja1!Y258</f>
        <v>912</v>
      </c>
      <c r="K263" s="41">
        <f>[1]Hoja1!Z258</f>
        <v>0</v>
      </c>
      <c r="L263" s="41">
        <f>[1]Hoja1!AA258</f>
        <v>0</v>
      </c>
      <c r="M263" s="41">
        <f>[1]Hoja1!AB258</f>
        <v>0</v>
      </c>
      <c r="N263" s="41">
        <f>Hoja1!AE258</f>
        <v>0</v>
      </c>
      <c r="O263" s="41">
        <f>Hoja1!AG258</f>
        <v>25</v>
      </c>
      <c r="P263" s="41">
        <f>[1]Hoja1!AT258</f>
        <v>100</v>
      </c>
      <c r="Q263" s="41">
        <f>[1]Hoja1!AM258</f>
        <v>1898</v>
      </c>
      <c r="R263" s="41">
        <f>[1]Hoja1!AN258</f>
        <v>28102</v>
      </c>
    </row>
    <row r="264" spans="1:18" s="19" customFormat="1" ht="18" customHeight="1">
      <c r="A264" s="20">
        <v>258</v>
      </c>
      <c r="B264" s="17" t="str">
        <f>[1]Hoja1!G259</f>
        <v xml:space="preserve">14.2.2-SECCION DE ALMACEN Y SUMINISTRO                                          </v>
      </c>
      <c r="C264" s="147" t="str">
        <f>[1]Hoja1!A259</f>
        <v>JOSE MARRERO GUZMAN</v>
      </c>
      <c r="D264" s="147" t="str">
        <f>[1]Hoja1!H259</f>
        <v xml:space="preserve">AUXILIAR ADMINISTRATIVO                 </v>
      </c>
      <c r="E264" s="147" t="s">
        <v>1823</v>
      </c>
      <c r="F264" s="18" t="str">
        <f>[1]Hoja1!AP259</f>
        <v xml:space="preserve">Masculino </v>
      </c>
      <c r="G264" s="41">
        <f>[1]Hoja1!L259</f>
        <v>30000</v>
      </c>
      <c r="H264" s="41">
        <f>[1]Hoja1!W259</f>
        <v>0</v>
      </c>
      <c r="I264" s="41">
        <f>[1]Hoja1!X259</f>
        <v>861</v>
      </c>
      <c r="J264" s="41">
        <f>[1]Hoja1!Y259</f>
        <v>912</v>
      </c>
      <c r="K264" s="41">
        <f>[1]Hoja1!Z259</f>
        <v>0</v>
      </c>
      <c r="L264" s="41">
        <f>[1]Hoja1!AA259</f>
        <v>0</v>
      </c>
      <c r="M264" s="41">
        <f>[1]Hoja1!AB259</f>
        <v>0</v>
      </c>
      <c r="N264" s="41">
        <f>Hoja1!AE259</f>
        <v>0</v>
      </c>
      <c r="O264" s="41">
        <f>Hoja1!AG259</f>
        <v>25</v>
      </c>
      <c r="P264" s="41">
        <f>[1]Hoja1!AT259</f>
        <v>0</v>
      </c>
      <c r="Q264" s="41">
        <f>[1]Hoja1!AM259</f>
        <v>1798</v>
      </c>
      <c r="R264" s="41">
        <f>[1]Hoja1!AN259</f>
        <v>28202</v>
      </c>
    </row>
    <row r="265" spans="1:18" s="19" customFormat="1" ht="18" customHeight="1">
      <c r="A265" s="16">
        <v>259</v>
      </c>
      <c r="B265" s="17" t="str">
        <f>[1]Hoja1!G260</f>
        <v xml:space="preserve">14.2.2-SECCION DE ALMACEN Y SUMINISTRO                                          </v>
      </c>
      <c r="C265" s="147" t="str">
        <f>[1]Hoja1!A260</f>
        <v>MARIBEL JIMENEZ MOLINA</v>
      </c>
      <c r="D265" s="147" t="str">
        <f>[1]Hoja1!H260</f>
        <v xml:space="preserve">AUXILIAR ADMINISTRATIVO                 </v>
      </c>
      <c r="E265" s="147" t="s">
        <v>1823</v>
      </c>
      <c r="F265" s="18" t="str">
        <f>[1]Hoja1!AP260</f>
        <v xml:space="preserve">Femenino  </v>
      </c>
      <c r="G265" s="41">
        <f>[1]Hoja1!L260</f>
        <v>30000</v>
      </c>
      <c r="H265" s="41">
        <f>[1]Hoja1!W260</f>
        <v>0</v>
      </c>
      <c r="I265" s="41">
        <f>[1]Hoja1!X260</f>
        <v>861</v>
      </c>
      <c r="J265" s="41">
        <f>[1]Hoja1!Y260</f>
        <v>912</v>
      </c>
      <c r="K265" s="41">
        <f>[1]Hoja1!Z260</f>
        <v>0</v>
      </c>
      <c r="L265" s="41">
        <f>[1]Hoja1!AA260</f>
        <v>0</v>
      </c>
      <c r="M265" s="41">
        <f>[1]Hoja1!AB260</f>
        <v>0</v>
      </c>
      <c r="N265" s="41">
        <f>Hoja1!AE260</f>
        <v>0</v>
      </c>
      <c r="O265" s="41">
        <f>Hoja1!AG260</f>
        <v>25</v>
      </c>
      <c r="P265" s="41">
        <f>[1]Hoja1!AT260</f>
        <v>0</v>
      </c>
      <c r="Q265" s="41">
        <f>[1]Hoja1!AM260</f>
        <v>1798</v>
      </c>
      <c r="R265" s="41">
        <f>[1]Hoja1!AN260</f>
        <v>28202</v>
      </c>
    </row>
    <row r="266" spans="1:18" s="19" customFormat="1" ht="18" customHeight="1">
      <c r="A266" s="16">
        <v>260</v>
      </c>
      <c r="B266" s="17" t="str">
        <f>[1]Hoja1!G261</f>
        <v xml:space="preserve">14.2.2-SECCION DE ALMACEN Y SUMINISTRO                                          </v>
      </c>
      <c r="C266" s="147" t="str">
        <f>[1]Hoja1!A261</f>
        <v>MARIO SANTANA MIESES</v>
      </c>
      <c r="D266" s="147" t="str">
        <f>[1]Hoja1!H261</f>
        <v xml:space="preserve">AUXILIAR DE ALMACEN Y SUMINISTRO        </v>
      </c>
      <c r="E266" s="147" t="s">
        <v>1823</v>
      </c>
      <c r="F266" s="18" t="str">
        <f>[1]Hoja1!AP261</f>
        <v xml:space="preserve">Masculino </v>
      </c>
      <c r="G266" s="41">
        <f>[1]Hoja1!L261</f>
        <v>25000</v>
      </c>
      <c r="H266" s="41">
        <f>[1]Hoja1!W261</f>
        <v>0</v>
      </c>
      <c r="I266" s="41">
        <f>[1]Hoja1!X261</f>
        <v>717.5</v>
      </c>
      <c r="J266" s="41">
        <f>[1]Hoja1!Y261</f>
        <v>760</v>
      </c>
      <c r="K266" s="41">
        <f>[1]Hoja1!Z261</f>
        <v>0</v>
      </c>
      <c r="L266" s="41">
        <f>[1]Hoja1!AA261</f>
        <v>0</v>
      </c>
      <c r="M266" s="41">
        <f>[1]Hoja1!AB261</f>
        <v>7267.34</v>
      </c>
      <c r="N266" s="41">
        <f>Hoja1!AE261</f>
        <v>0</v>
      </c>
      <c r="O266" s="41">
        <f>Hoja1!AG261</f>
        <v>25</v>
      </c>
      <c r="P266" s="41">
        <f>[1]Hoja1!AT261</f>
        <v>0</v>
      </c>
      <c r="Q266" s="41">
        <f>[1]Hoja1!AM261</f>
        <v>8769.84</v>
      </c>
      <c r="R266" s="41">
        <f>[1]Hoja1!AN261</f>
        <v>16230.16</v>
      </c>
    </row>
    <row r="267" spans="1:18" s="19" customFormat="1" ht="18" customHeight="1">
      <c r="A267" s="16">
        <v>261</v>
      </c>
      <c r="B267" s="17" t="str">
        <f>[1]Hoja1!G262</f>
        <v xml:space="preserve">14.2.2-SECCION DE ALMACEN Y SUMINISTRO                                          </v>
      </c>
      <c r="C267" s="147" t="str">
        <f>[1]Hoja1!A262</f>
        <v>POLICARPIO RONDON ESTEVEZ</v>
      </c>
      <c r="D267" s="147" t="str">
        <f>[1]Hoja1!H262</f>
        <v xml:space="preserve">MENSAJERO INTERNO                       </v>
      </c>
      <c r="E267" s="147" t="s">
        <v>1823</v>
      </c>
      <c r="F267" s="18" t="str">
        <f>[1]Hoja1!AP262</f>
        <v xml:space="preserve">Masculino </v>
      </c>
      <c r="G267" s="41">
        <f>[1]Hoja1!L262</f>
        <v>25000</v>
      </c>
      <c r="H267" s="41">
        <f>[1]Hoja1!W262</f>
        <v>0</v>
      </c>
      <c r="I267" s="41">
        <f>[1]Hoja1!X262</f>
        <v>717.5</v>
      </c>
      <c r="J267" s="41">
        <f>[1]Hoja1!Y262</f>
        <v>760</v>
      </c>
      <c r="K267" s="41">
        <f>[1]Hoja1!Z262</f>
        <v>0</v>
      </c>
      <c r="L267" s="41">
        <f>[1]Hoja1!AA262</f>
        <v>0</v>
      </c>
      <c r="M267" s="41">
        <f>[1]Hoja1!AB262</f>
        <v>8065.39</v>
      </c>
      <c r="N267" s="41">
        <f>Hoja1!AE262</f>
        <v>0</v>
      </c>
      <c r="O267" s="41">
        <f>Hoja1!AG262</f>
        <v>25</v>
      </c>
      <c r="P267" s="41">
        <f>[1]Hoja1!AT262</f>
        <v>0</v>
      </c>
      <c r="Q267" s="41">
        <f>[1]Hoja1!AM262</f>
        <v>9567.89</v>
      </c>
      <c r="R267" s="41">
        <f>[1]Hoja1!AN262</f>
        <v>15432.11</v>
      </c>
    </row>
    <row r="268" spans="1:18" s="19" customFormat="1" ht="18" customHeight="1">
      <c r="A268" s="20">
        <v>262</v>
      </c>
      <c r="B268" s="17" t="str">
        <f>[1]Hoja1!G263</f>
        <v xml:space="preserve">14.2.2-SECCION DE ALMACEN Y SUMINISTRO                                          </v>
      </c>
      <c r="C268" s="147" t="str">
        <f>[1]Hoja1!A263</f>
        <v>WILSON SANTANA SANTOS</v>
      </c>
      <c r="D268" s="147" t="str">
        <f>[1]Hoja1!H263</f>
        <v xml:space="preserve">AUXILIAR DE ALMACEN Y SUMINISTRO        </v>
      </c>
      <c r="E268" s="147" t="s">
        <v>1823</v>
      </c>
      <c r="F268" s="18" t="str">
        <f>[1]Hoja1!AP263</f>
        <v xml:space="preserve">Masculino </v>
      </c>
      <c r="G268" s="41">
        <f>[1]Hoja1!L263</f>
        <v>35000</v>
      </c>
      <c r="H268" s="41">
        <f>[1]Hoja1!W263</f>
        <v>0</v>
      </c>
      <c r="I268" s="41">
        <f>[1]Hoja1!X263</f>
        <v>1004.5</v>
      </c>
      <c r="J268" s="41">
        <f>[1]Hoja1!Y263</f>
        <v>1064</v>
      </c>
      <c r="K268" s="41">
        <f>[1]Hoja1!Z263</f>
        <v>0</v>
      </c>
      <c r="L268" s="41">
        <f>[1]Hoja1!AA263</f>
        <v>0</v>
      </c>
      <c r="M268" s="41">
        <f>[1]Hoja1!AB263</f>
        <v>0</v>
      </c>
      <c r="N268" s="41">
        <f>Hoja1!AE263</f>
        <v>0</v>
      </c>
      <c r="O268" s="41">
        <f>Hoja1!AG263</f>
        <v>25</v>
      </c>
      <c r="P268" s="41">
        <f>[1]Hoja1!AT263</f>
        <v>0</v>
      </c>
      <c r="Q268" s="41">
        <f>[1]Hoja1!AM263</f>
        <v>2093.5</v>
      </c>
      <c r="R268" s="41">
        <f>[1]Hoja1!AN263</f>
        <v>32906.5</v>
      </c>
    </row>
    <row r="269" spans="1:18" s="19" customFormat="1" ht="18" customHeight="1">
      <c r="A269" s="16">
        <v>263</v>
      </c>
      <c r="B269" s="17" t="str">
        <f>[1]Hoja1!G264</f>
        <v xml:space="preserve">14.2.2-SECCION DE ALMACEN Y SUMINISTRO                                          </v>
      </c>
      <c r="C269" s="147" t="str">
        <f>[1]Hoja1!A264</f>
        <v>YARISA RUFINO EUSTAQUIO</v>
      </c>
      <c r="D269" s="147" t="str">
        <f>[1]Hoja1!H264</f>
        <v xml:space="preserve">ALMACENISTA                             </v>
      </c>
      <c r="E269" s="147" t="s">
        <v>1823</v>
      </c>
      <c r="F269" s="18" t="str">
        <f>[1]Hoja1!AP264</f>
        <v xml:space="preserve">Femenino  </v>
      </c>
      <c r="G269" s="41">
        <f>[1]Hoja1!L264</f>
        <v>21000</v>
      </c>
      <c r="H269" s="41">
        <f>[1]Hoja1!W264</f>
        <v>0</v>
      </c>
      <c r="I269" s="41">
        <f>[1]Hoja1!X264</f>
        <v>602.70000000000005</v>
      </c>
      <c r="J269" s="41">
        <f>[1]Hoja1!Y264</f>
        <v>638.4</v>
      </c>
      <c r="K269" s="41">
        <f>[1]Hoja1!Z264</f>
        <v>0</v>
      </c>
      <c r="L269" s="41">
        <f>[1]Hoja1!AA264</f>
        <v>0</v>
      </c>
      <c r="M269" s="41">
        <f>[1]Hoja1!AB264</f>
        <v>0</v>
      </c>
      <c r="N269" s="41">
        <f>Hoja1!AE264</f>
        <v>0</v>
      </c>
      <c r="O269" s="41">
        <f>Hoja1!AG264</f>
        <v>25</v>
      </c>
      <c r="P269" s="41">
        <f>[1]Hoja1!AT264</f>
        <v>0</v>
      </c>
      <c r="Q269" s="41">
        <f>[1]Hoja1!AM264</f>
        <v>1266.0999999999999</v>
      </c>
      <c r="R269" s="41">
        <f>[1]Hoja1!AN264</f>
        <v>19733.900000000001</v>
      </c>
    </row>
    <row r="270" spans="1:18" s="19" customFormat="1" ht="18" customHeight="1">
      <c r="A270" s="16">
        <v>264</v>
      </c>
      <c r="B270" s="17" t="str">
        <f>[1]Hoja1!G265</f>
        <v xml:space="preserve">14.2.3-SECCION DE ARCHIVO Y CORRESP.                                            </v>
      </c>
      <c r="C270" s="147" t="str">
        <f>[1]Hoja1!A265</f>
        <v>ANDRES ALEJANDRO PUJOLS POPOTEUR</v>
      </c>
      <c r="D270" s="147" t="str">
        <f>[1]Hoja1!H265</f>
        <v xml:space="preserve">AUXILIAR ADMINISTRATIVO                 </v>
      </c>
      <c r="E270" s="147" t="s">
        <v>1823</v>
      </c>
      <c r="F270" s="18" t="str">
        <f>[1]Hoja1!AP265</f>
        <v xml:space="preserve">Masculino </v>
      </c>
      <c r="G270" s="41">
        <f>[1]Hoja1!L265</f>
        <v>26000</v>
      </c>
      <c r="H270" s="41">
        <f>[1]Hoja1!W265</f>
        <v>0</v>
      </c>
      <c r="I270" s="41">
        <f>[1]Hoja1!X265</f>
        <v>746.2</v>
      </c>
      <c r="J270" s="41">
        <f>[1]Hoja1!Y265</f>
        <v>790.4</v>
      </c>
      <c r="K270" s="41">
        <f>[1]Hoja1!Z265</f>
        <v>0</v>
      </c>
      <c r="L270" s="41">
        <f>[1]Hoja1!AA265</f>
        <v>0</v>
      </c>
      <c r="M270" s="41">
        <f>[1]Hoja1!AB265</f>
        <v>0</v>
      </c>
      <c r="N270" s="41">
        <f>Hoja1!AE265</f>
        <v>0</v>
      </c>
      <c r="O270" s="41">
        <f>Hoja1!AG265</f>
        <v>25</v>
      </c>
      <c r="P270" s="41">
        <f>[1]Hoja1!AT265</f>
        <v>0</v>
      </c>
      <c r="Q270" s="41">
        <f>[1]Hoja1!AM265</f>
        <v>1561.6</v>
      </c>
      <c r="R270" s="41">
        <f>[1]Hoja1!AN265</f>
        <v>24438.400000000001</v>
      </c>
    </row>
    <row r="271" spans="1:18" s="19" customFormat="1" ht="18" customHeight="1">
      <c r="A271" s="16">
        <v>265</v>
      </c>
      <c r="B271" s="17" t="str">
        <f>[1]Hoja1!G266</f>
        <v xml:space="preserve">14.2.3-SECCION DE ARCHIVO Y CORRESP.                                            </v>
      </c>
      <c r="C271" s="147" t="str">
        <f>[1]Hoja1!A266</f>
        <v>CAYETANA CROUSSET PAREDES</v>
      </c>
      <c r="D271" s="147" t="str">
        <f>[1]Hoja1!H266</f>
        <v xml:space="preserve">MENSAJERO INTERNO                       </v>
      </c>
      <c r="E271" s="147" t="s">
        <v>1823</v>
      </c>
      <c r="F271" s="18" t="str">
        <f>[1]Hoja1!AP266</f>
        <v xml:space="preserve">Femenino  </v>
      </c>
      <c r="G271" s="41">
        <f>[1]Hoja1!L266</f>
        <v>21000</v>
      </c>
      <c r="H271" s="41">
        <f>[1]Hoja1!W266</f>
        <v>0</v>
      </c>
      <c r="I271" s="41">
        <f>[1]Hoja1!X266</f>
        <v>602.70000000000005</v>
      </c>
      <c r="J271" s="41">
        <f>[1]Hoja1!Y266</f>
        <v>638.4</v>
      </c>
      <c r="K271" s="41">
        <f>[1]Hoja1!Z266</f>
        <v>0</v>
      </c>
      <c r="L271" s="41">
        <f>[1]Hoja1!AA266</f>
        <v>748.03</v>
      </c>
      <c r="M271" s="41">
        <f>[1]Hoja1!AB266</f>
        <v>12771.23</v>
      </c>
      <c r="N271" s="41">
        <f>Hoja1!AE266</f>
        <v>0</v>
      </c>
      <c r="O271" s="41">
        <f>Hoja1!AG266</f>
        <v>25</v>
      </c>
      <c r="P271" s="41">
        <f>[1]Hoja1!AT266</f>
        <v>0</v>
      </c>
      <c r="Q271" s="41">
        <f>[1]Hoja1!AM266</f>
        <v>14785.36</v>
      </c>
      <c r="R271" s="41">
        <f>[1]Hoja1!AN266</f>
        <v>6214.64</v>
      </c>
    </row>
    <row r="272" spans="1:18" s="19" customFormat="1" ht="18" customHeight="1">
      <c r="A272" s="20">
        <v>266</v>
      </c>
      <c r="B272" s="17" t="str">
        <f>[1]Hoja1!G267</f>
        <v xml:space="preserve">14.2.3-SECCION DE ARCHIVO Y CORRESP.                                            </v>
      </c>
      <c r="C272" s="147" t="str">
        <f>[1]Hoja1!A267</f>
        <v>CESAR EMILIO VALENZUELA SALADO</v>
      </c>
      <c r="D272" s="147" t="str">
        <f>[1]Hoja1!H267</f>
        <v xml:space="preserve">MENSAJERO INTERNO                       </v>
      </c>
      <c r="E272" s="147" t="s">
        <v>1823</v>
      </c>
      <c r="F272" s="18" t="str">
        <f>[1]Hoja1!AP267</f>
        <v xml:space="preserve">Masculino </v>
      </c>
      <c r="G272" s="41">
        <f>[1]Hoja1!L267</f>
        <v>25000</v>
      </c>
      <c r="H272" s="41">
        <f>[1]Hoja1!W267</f>
        <v>0</v>
      </c>
      <c r="I272" s="41">
        <f>[1]Hoja1!X267</f>
        <v>717.5</v>
      </c>
      <c r="J272" s="41">
        <f>[1]Hoja1!Y267</f>
        <v>760</v>
      </c>
      <c r="K272" s="41">
        <f>[1]Hoja1!Z267</f>
        <v>0</v>
      </c>
      <c r="L272" s="41">
        <f>[1]Hoja1!AA267</f>
        <v>0</v>
      </c>
      <c r="M272" s="41">
        <f>[1]Hoja1!AB267</f>
        <v>0</v>
      </c>
      <c r="N272" s="41">
        <f>Hoja1!AE267</f>
        <v>0</v>
      </c>
      <c r="O272" s="41">
        <f>Hoja1!AG267</f>
        <v>25</v>
      </c>
      <c r="P272" s="41">
        <f>[1]Hoja1!AT267</f>
        <v>0</v>
      </c>
      <c r="Q272" s="41">
        <f>[1]Hoja1!AM267</f>
        <v>1502.5</v>
      </c>
      <c r="R272" s="41">
        <f>[1]Hoja1!AN267</f>
        <v>23497.5</v>
      </c>
    </row>
    <row r="273" spans="1:18" s="19" customFormat="1" ht="18" customHeight="1">
      <c r="A273" s="16">
        <v>267</v>
      </c>
      <c r="B273" s="17" t="str">
        <f>[1]Hoja1!G268</f>
        <v xml:space="preserve">14.2.3-SECCION DE ARCHIVO Y CORRESP.                                            </v>
      </c>
      <c r="C273" s="147" t="str">
        <f>[1]Hoja1!A268</f>
        <v>DANELY MERCEDES MORAN GUZMAN</v>
      </c>
      <c r="D273" s="147" t="str">
        <f>[1]Hoja1!H268</f>
        <v xml:space="preserve">MENSAJERO INTERNO                       </v>
      </c>
      <c r="E273" s="147" t="s">
        <v>1823</v>
      </c>
      <c r="F273" s="18" t="str">
        <f>[1]Hoja1!AP268</f>
        <v xml:space="preserve">Femenino  </v>
      </c>
      <c r="G273" s="41">
        <f>[1]Hoja1!L268</f>
        <v>25000</v>
      </c>
      <c r="H273" s="41">
        <f>[1]Hoja1!W268</f>
        <v>0</v>
      </c>
      <c r="I273" s="41">
        <f>[1]Hoja1!X268</f>
        <v>717.5</v>
      </c>
      <c r="J273" s="41">
        <f>[1]Hoja1!Y268</f>
        <v>760</v>
      </c>
      <c r="K273" s="41">
        <f>[1]Hoja1!Z268</f>
        <v>0</v>
      </c>
      <c r="L273" s="41">
        <f>[1]Hoja1!AA268</f>
        <v>0</v>
      </c>
      <c r="M273" s="41">
        <f>[1]Hoja1!AB268</f>
        <v>5808.49</v>
      </c>
      <c r="N273" s="41">
        <f>Hoja1!AE268</f>
        <v>0</v>
      </c>
      <c r="O273" s="41">
        <f>Hoja1!AG268</f>
        <v>25</v>
      </c>
      <c r="P273" s="41">
        <f>[1]Hoja1!AT268</f>
        <v>2035.5</v>
      </c>
      <c r="Q273" s="41">
        <f>[1]Hoja1!AM268</f>
        <v>9346.49</v>
      </c>
      <c r="R273" s="41">
        <f>[1]Hoja1!AN268</f>
        <v>15653.51</v>
      </c>
    </row>
    <row r="274" spans="1:18" s="19" customFormat="1" ht="18" customHeight="1">
      <c r="A274" s="16">
        <v>268</v>
      </c>
      <c r="B274" s="17" t="str">
        <f>[1]Hoja1!G269</f>
        <v xml:space="preserve">14.2.3-SECCION DE ARCHIVO Y CORRESP.                                            </v>
      </c>
      <c r="C274" s="147" t="str">
        <f>[1]Hoja1!A269</f>
        <v>DOMINGA CABRERA HERRERA</v>
      </c>
      <c r="D274" s="147" t="str">
        <f>[1]Hoja1!H269</f>
        <v xml:space="preserve">TECNICO ADMINISTRATIVO                  </v>
      </c>
      <c r="E274" s="147" t="s">
        <v>1824</v>
      </c>
      <c r="F274" s="18" t="str">
        <f>[1]Hoja1!AP269</f>
        <v xml:space="preserve">Femenino  </v>
      </c>
      <c r="G274" s="41">
        <f>[1]Hoja1!L269</f>
        <v>38000</v>
      </c>
      <c r="H274" s="41">
        <f>[1]Hoja1!W269</f>
        <v>160.38</v>
      </c>
      <c r="I274" s="41">
        <f>[1]Hoja1!X269</f>
        <v>1090.5999999999999</v>
      </c>
      <c r="J274" s="41">
        <f>[1]Hoja1!Y269</f>
        <v>1155.2</v>
      </c>
      <c r="K274" s="41">
        <f>[1]Hoja1!Z269</f>
        <v>0</v>
      </c>
      <c r="L274" s="41">
        <f>[1]Hoja1!AA269</f>
        <v>0</v>
      </c>
      <c r="M274" s="41">
        <f>[1]Hoja1!AB269</f>
        <v>0</v>
      </c>
      <c r="N274" s="41">
        <f>Hoja1!AE269</f>
        <v>0</v>
      </c>
      <c r="O274" s="41">
        <f>Hoja1!AG269</f>
        <v>25</v>
      </c>
      <c r="P274" s="41">
        <f>[1]Hoja1!AT269</f>
        <v>0</v>
      </c>
      <c r="Q274" s="41">
        <f>[1]Hoja1!AM269</f>
        <v>2431.1799999999998</v>
      </c>
      <c r="R274" s="41">
        <f>[1]Hoja1!AN269</f>
        <v>35568.82</v>
      </c>
    </row>
    <row r="275" spans="1:18" s="19" customFormat="1" ht="18" customHeight="1">
      <c r="A275" s="16">
        <v>269</v>
      </c>
      <c r="B275" s="17" t="str">
        <f>[1]Hoja1!G270</f>
        <v xml:space="preserve">14.2.3-SECCION DE ARCHIVO Y CORRESP.                                            </v>
      </c>
      <c r="C275" s="147" t="str">
        <f>[1]Hoja1!A270</f>
        <v>EDVELIN. FAMILIA PEREZ</v>
      </c>
      <c r="D275" s="147" t="str">
        <f>[1]Hoja1!H270</f>
        <v xml:space="preserve">MENSAJERO INTERNO                       </v>
      </c>
      <c r="E275" s="147" t="s">
        <v>1823</v>
      </c>
      <c r="F275" s="18" t="str">
        <f>[1]Hoja1!AP270</f>
        <v xml:space="preserve">Femenino  </v>
      </c>
      <c r="G275" s="41">
        <f>[1]Hoja1!L270</f>
        <v>25000</v>
      </c>
      <c r="H275" s="41">
        <f>[1]Hoja1!W270</f>
        <v>0</v>
      </c>
      <c r="I275" s="41">
        <f>[1]Hoja1!X270</f>
        <v>717.5</v>
      </c>
      <c r="J275" s="41">
        <f>[1]Hoja1!Y270</f>
        <v>760</v>
      </c>
      <c r="K275" s="41">
        <f>[1]Hoja1!Z270</f>
        <v>0</v>
      </c>
      <c r="L275" s="41">
        <f>[1]Hoja1!AA270</f>
        <v>0</v>
      </c>
      <c r="M275" s="41">
        <f>[1]Hoja1!AB270</f>
        <v>7939.46</v>
      </c>
      <c r="N275" s="41">
        <f>Hoja1!AE270</f>
        <v>0</v>
      </c>
      <c r="O275" s="41">
        <f>Hoja1!AG270</f>
        <v>25</v>
      </c>
      <c r="P275" s="41">
        <f>[1]Hoja1!AT270</f>
        <v>0</v>
      </c>
      <c r="Q275" s="41">
        <f>[1]Hoja1!AM270</f>
        <v>9441.9599999999991</v>
      </c>
      <c r="R275" s="41">
        <f>[1]Hoja1!AN270</f>
        <v>15558.04</v>
      </c>
    </row>
    <row r="276" spans="1:18" s="19" customFormat="1" ht="18" customHeight="1">
      <c r="A276" s="20">
        <v>270</v>
      </c>
      <c r="B276" s="17" t="str">
        <f>[1]Hoja1!G271</f>
        <v xml:space="preserve">14.2.3-SECCION DE ARCHIVO Y CORRESP.                                            </v>
      </c>
      <c r="C276" s="147" t="str">
        <f>[1]Hoja1!A271</f>
        <v>ELIZABETH BALDERA SANCHEZ</v>
      </c>
      <c r="D276" s="147" t="str">
        <f>[1]Hoja1!H271</f>
        <v xml:space="preserve">MENSAJERO INTERNO                       </v>
      </c>
      <c r="E276" s="147" t="s">
        <v>1823</v>
      </c>
      <c r="F276" s="18" t="str">
        <f>[1]Hoja1!AP271</f>
        <v xml:space="preserve">Femenino  </v>
      </c>
      <c r="G276" s="41">
        <f>[1]Hoja1!L271</f>
        <v>30000</v>
      </c>
      <c r="H276" s="41">
        <f>[1]Hoja1!W271</f>
        <v>0</v>
      </c>
      <c r="I276" s="41">
        <f>[1]Hoja1!X271</f>
        <v>861</v>
      </c>
      <c r="J276" s="41">
        <f>[1]Hoja1!Y271</f>
        <v>912</v>
      </c>
      <c r="K276" s="41">
        <f>[1]Hoja1!Z271</f>
        <v>0</v>
      </c>
      <c r="L276" s="41">
        <f>[1]Hoja1!AA271</f>
        <v>0</v>
      </c>
      <c r="M276" s="41">
        <f>[1]Hoja1!AB271</f>
        <v>15417.34</v>
      </c>
      <c r="N276" s="41">
        <f>Hoja1!AE271</f>
        <v>0</v>
      </c>
      <c r="O276" s="41">
        <f>Hoja1!AG271</f>
        <v>25</v>
      </c>
      <c r="P276" s="41">
        <f>[1]Hoja1!AT271</f>
        <v>0</v>
      </c>
      <c r="Q276" s="41">
        <f>[1]Hoja1!AM271</f>
        <v>17215.34</v>
      </c>
      <c r="R276" s="41">
        <f>[1]Hoja1!AN271</f>
        <v>12784.66</v>
      </c>
    </row>
    <row r="277" spans="1:18" s="19" customFormat="1" ht="18" customHeight="1">
      <c r="A277" s="16">
        <v>271</v>
      </c>
      <c r="B277" s="17" t="str">
        <f>[1]Hoja1!G272</f>
        <v xml:space="preserve">14.2.3-SECCION DE ARCHIVO Y CORRESP.                                            </v>
      </c>
      <c r="C277" s="147" t="str">
        <f>[1]Hoja1!A272</f>
        <v>ENRIQUE CRUZETA SERRANO</v>
      </c>
      <c r="D277" s="147" t="str">
        <f>[1]Hoja1!H272</f>
        <v xml:space="preserve">MENSAJERO EXTERNO                       </v>
      </c>
      <c r="E277" s="147" t="s">
        <v>1823</v>
      </c>
      <c r="F277" s="18" t="str">
        <f>[1]Hoja1!AP272</f>
        <v xml:space="preserve">Masculino </v>
      </c>
      <c r="G277" s="41">
        <f>[1]Hoja1!L272</f>
        <v>25000</v>
      </c>
      <c r="H277" s="41">
        <f>[1]Hoja1!W272</f>
        <v>0</v>
      </c>
      <c r="I277" s="41">
        <f>[1]Hoja1!X272</f>
        <v>717.5</v>
      </c>
      <c r="J277" s="41">
        <f>[1]Hoja1!Y272</f>
        <v>760</v>
      </c>
      <c r="K277" s="41">
        <f>[1]Hoja1!Z272</f>
        <v>0</v>
      </c>
      <c r="L277" s="41">
        <f>[1]Hoja1!AA272</f>
        <v>0</v>
      </c>
      <c r="M277" s="41">
        <f>[1]Hoja1!AB272</f>
        <v>6326</v>
      </c>
      <c r="N277" s="41">
        <f>Hoja1!AE272</f>
        <v>0</v>
      </c>
      <c r="O277" s="41">
        <f>Hoja1!AG272</f>
        <v>25</v>
      </c>
      <c r="P277" s="41">
        <f>[1]Hoja1!AT272</f>
        <v>1445.5</v>
      </c>
      <c r="Q277" s="41">
        <f>[1]Hoja1!AM272</f>
        <v>9274</v>
      </c>
      <c r="R277" s="41">
        <f>[1]Hoja1!AN272</f>
        <v>15726</v>
      </c>
    </row>
    <row r="278" spans="1:18" s="19" customFormat="1" ht="18" customHeight="1">
      <c r="A278" s="16">
        <v>272</v>
      </c>
      <c r="B278" s="17" t="str">
        <f>[1]Hoja1!G273</f>
        <v xml:space="preserve">14.2.3-SECCION DE ARCHIVO Y CORRESP.                                            </v>
      </c>
      <c r="C278" s="147" t="str">
        <f>[1]Hoja1!A273</f>
        <v>JESUS MARIA RAMIREZ ZABALA</v>
      </c>
      <c r="D278" s="147" t="str">
        <f>[1]Hoja1!H273</f>
        <v xml:space="preserve">MENSAJERO INTERNO                       </v>
      </c>
      <c r="E278" s="147" t="s">
        <v>1823</v>
      </c>
      <c r="F278" s="18" t="str">
        <f>[1]Hoja1!AP273</f>
        <v xml:space="preserve">Masculino </v>
      </c>
      <c r="G278" s="41">
        <f>[1]Hoja1!L273</f>
        <v>23000</v>
      </c>
      <c r="H278" s="41">
        <f>[1]Hoja1!W273</f>
        <v>0</v>
      </c>
      <c r="I278" s="41">
        <f>[1]Hoja1!X273</f>
        <v>660.1</v>
      </c>
      <c r="J278" s="41">
        <f>[1]Hoja1!Y273</f>
        <v>699.2</v>
      </c>
      <c r="K278" s="41">
        <f>[1]Hoja1!Z273</f>
        <v>0</v>
      </c>
      <c r="L278" s="41">
        <f>[1]Hoja1!AA273</f>
        <v>0</v>
      </c>
      <c r="M278" s="41">
        <f>[1]Hoja1!AB273</f>
        <v>2921.42</v>
      </c>
      <c r="N278" s="41">
        <f>Hoja1!AE273</f>
        <v>0</v>
      </c>
      <c r="O278" s="41">
        <f>Hoja1!AG273</f>
        <v>25</v>
      </c>
      <c r="P278" s="41">
        <f>[1]Hoja1!AT273</f>
        <v>0</v>
      </c>
      <c r="Q278" s="41">
        <f>[1]Hoja1!AM273</f>
        <v>4305.72</v>
      </c>
      <c r="R278" s="41">
        <f>[1]Hoja1!AN273</f>
        <v>18694.28</v>
      </c>
    </row>
    <row r="279" spans="1:18" s="19" customFormat="1" ht="18" customHeight="1">
      <c r="A279" s="16">
        <v>273</v>
      </c>
      <c r="B279" s="17" t="str">
        <f>[1]Hoja1!G274</f>
        <v xml:space="preserve">14.2.3-SECCION DE ARCHIVO Y CORRESP.                                            </v>
      </c>
      <c r="C279" s="147" t="str">
        <f>[1]Hoja1!A274</f>
        <v>MANUEL EMILIO PEGUERO DEL ROSARIO</v>
      </c>
      <c r="D279" s="147" t="str">
        <f>[1]Hoja1!H274</f>
        <v xml:space="preserve">TECNICO ADMINISTRATIVO                  </v>
      </c>
      <c r="E279" s="147" t="s">
        <v>1824</v>
      </c>
      <c r="F279" s="18" t="str">
        <f>[1]Hoja1!AP274</f>
        <v xml:space="preserve">Masculino </v>
      </c>
      <c r="G279" s="41">
        <f>[1]Hoja1!L274</f>
        <v>38000</v>
      </c>
      <c r="H279" s="41">
        <f>[1]Hoja1!W274</f>
        <v>160.38</v>
      </c>
      <c r="I279" s="41">
        <f>[1]Hoja1!X274</f>
        <v>1090.5999999999999</v>
      </c>
      <c r="J279" s="41">
        <f>[1]Hoja1!Y274</f>
        <v>1155.2</v>
      </c>
      <c r="K279" s="41">
        <f>[1]Hoja1!Z274</f>
        <v>0</v>
      </c>
      <c r="L279" s="41">
        <f>[1]Hoja1!AA274</f>
        <v>0</v>
      </c>
      <c r="M279" s="41">
        <f>[1]Hoja1!AB274</f>
        <v>1500</v>
      </c>
      <c r="N279" s="41">
        <f>Hoja1!AE274</f>
        <v>0</v>
      </c>
      <c r="O279" s="41">
        <f>Hoja1!AG274</f>
        <v>25</v>
      </c>
      <c r="P279" s="41">
        <f>[1]Hoja1!AT274</f>
        <v>0</v>
      </c>
      <c r="Q279" s="41">
        <f>[1]Hoja1!AM274</f>
        <v>3931.18</v>
      </c>
      <c r="R279" s="41">
        <f>[1]Hoja1!AN274</f>
        <v>34068.82</v>
      </c>
    </row>
    <row r="280" spans="1:18" s="19" customFormat="1" ht="18" customHeight="1">
      <c r="A280" s="20">
        <v>274</v>
      </c>
      <c r="B280" s="17" t="str">
        <f>[1]Hoja1!G275</f>
        <v xml:space="preserve">14.2.3-SECCION DE ARCHIVO Y CORRESP.                                            </v>
      </c>
      <c r="C280" s="147" t="str">
        <f>[1]Hoja1!A275</f>
        <v>REINALDO GUADALUPE PEREZ ORTEGA</v>
      </c>
      <c r="D280" s="147" t="str">
        <f>[1]Hoja1!H275</f>
        <v xml:space="preserve">MENSAJERO EXTERNO                       </v>
      </c>
      <c r="E280" s="147" t="s">
        <v>1823</v>
      </c>
      <c r="F280" s="18" t="str">
        <f>[1]Hoja1!AP275</f>
        <v xml:space="preserve">Masculino </v>
      </c>
      <c r="G280" s="41">
        <f>[1]Hoja1!L275</f>
        <v>20000</v>
      </c>
      <c r="H280" s="41">
        <f>[1]Hoja1!W275</f>
        <v>0</v>
      </c>
      <c r="I280" s="41">
        <f>[1]Hoja1!X275</f>
        <v>574</v>
      </c>
      <c r="J280" s="41">
        <f>[1]Hoja1!Y275</f>
        <v>608</v>
      </c>
      <c r="K280" s="41">
        <f>[1]Hoja1!Z275</f>
        <v>0</v>
      </c>
      <c r="L280" s="41">
        <f>[1]Hoja1!AA275</f>
        <v>0</v>
      </c>
      <c r="M280" s="41">
        <f>[1]Hoja1!AB275</f>
        <v>1016.31</v>
      </c>
      <c r="N280" s="41">
        <f>Hoja1!AE275</f>
        <v>0</v>
      </c>
      <c r="O280" s="41">
        <f>Hoja1!AG275</f>
        <v>25</v>
      </c>
      <c r="P280" s="41">
        <f>[1]Hoja1!AT275</f>
        <v>908.6</v>
      </c>
      <c r="Q280" s="41">
        <f>[1]Hoja1!AM275</f>
        <v>3131.91</v>
      </c>
      <c r="R280" s="41">
        <f>[1]Hoja1!AN275</f>
        <v>16868.09</v>
      </c>
    </row>
    <row r="281" spans="1:18" s="19" customFormat="1" ht="18" customHeight="1">
      <c r="A281" s="16">
        <v>275</v>
      </c>
      <c r="B281" s="17" t="str">
        <f>[1]Hoja1!G276</f>
        <v xml:space="preserve">14.2.3-SECCION DE ARCHIVO Y CORRESP.                                            </v>
      </c>
      <c r="C281" s="147" t="str">
        <f>[1]Hoja1!A276</f>
        <v>YANGELA MANUELA TEJEDA PUJOLS</v>
      </c>
      <c r="D281" s="147" t="str">
        <f>[1]Hoja1!H276</f>
        <v xml:space="preserve">AUXILIAR ADMINISTRATIVO                 </v>
      </c>
      <c r="E281" s="147" t="s">
        <v>1823</v>
      </c>
      <c r="F281" s="18" t="str">
        <f>[1]Hoja1!AP276</f>
        <v xml:space="preserve">Femenino  </v>
      </c>
      <c r="G281" s="41">
        <f>[1]Hoja1!L276</f>
        <v>26000</v>
      </c>
      <c r="H281" s="41">
        <f>[1]Hoja1!W276</f>
        <v>0</v>
      </c>
      <c r="I281" s="41">
        <f>[1]Hoja1!X276</f>
        <v>746.2</v>
      </c>
      <c r="J281" s="41">
        <f>[1]Hoja1!Y276</f>
        <v>790.4</v>
      </c>
      <c r="K281" s="41">
        <f>[1]Hoja1!Z276</f>
        <v>0</v>
      </c>
      <c r="L281" s="41">
        <f>[1]Hoja1!AA276</f>
        <v>0</v>
      </c>
      <c r="M281" s="41">
        <f>[1]Hoja1!AB276</f>
        <v>0</v>
      </c>
      <c r="N281" s="41">
        <f>Hoja1!AE276</f>
        <v>0</v>
      </c>
      <c r="O281" s="41">
        <f>Hoja1!AG276</f>
        <v>25</v>
      </c>
      <c r="P281" s="41">
        <f>[1]Hoja1!AT276</f>
        <v>0</v>
      </c>
      <c r="Q281" s="41">
        <f>[1]Hoja1!AM276</f>
        <v>1561.6</v>
      </c>
      <c r="R281" s="41">
        <f>[1]Hoja1!AN276</f>
        <v>24438.400000000001</v>
      </c>
    </row>
    <row r="282" spans="1:18" s="19" customFormat="1" ht="18" customHeight="1">
      <c r="A282" s="16">
        <v>276</v>
      </c>
      <c r="B282" s="17" t="str">
        <f>[1]Hoja1!G277</f>
        <v xml:space="preserve">14.3-DPTO. DE COMPRAS Y CONTRATACIONES                                          </v>
      </c>
      <c r="C282" s="147" t="str">
        <f>[1]Hoja1!A277</f>
        <v xml:space="preserve"> ALBERY BLADIMIL MARTINEZ ALVAREZ</v>
      </c>
      <c r="D282" s="147" t="str">
        <f>[1]Hoja1!H277</f>
        <v xml:space="preserve">ENCARGADO(A)                            </v>
      </c>
      <c r="E282" s="147" t="s">
        <v>1823</v>
      </c>
      <c r="F282" s="18" t="str">
        <f>[1]Hoja1!AP277</f>
        <v xml:space="preserve">Masculino </v>
      </c>
      <c r="G282" s="41">
        <f>[1]Hoja1!L277</f>
        <v>120000</v>
      </c>
      <c r="H282" s="41">
        <f>[1]Hoja1!W277</f>
        <v>16809.939999999999</v>
      </c>
      <c r="I282" s="41">
        <f>[1]Hoja1!X277</f>
        <v>3444</v>
      </c>
      <c r="J282" s="41">
        <f>[1]Hoja1!Y277</f>
        <v>3648</v>
      </c>
      <c r="K282" s="41">
        <f>[1]Hoja1!Z277</f>
        <v>0</v>
      </c>
      <c r="L282" s="41">
        <f>[1]Hoja1!AA277</f>
        <v>0</v>
      </c>
      <c r="M282" s="41">
        <f>[1]Hoja1!AB277</f>
        <v>2000</v>
      </c>
      <c r="N282" s="41">
        <f>Hoja1!AE277</f>
        <v>0</v>
      </c>
      <c r="O282" s="41">
        <f>Hoja1!AG277</f>
        <v>25</v>
      </c>
      <c r="P282" s="41">
        <f>[1]Hoja1!AT277</f>
        <v>200</v>
      </c>
      <c r="Q282" s="41">
        <f>[1]Hoja1!AM277</f>
        <v>26126.94</v>
      </c>
      <c r="R282" s="41">
        <f>[1]Hoja1!AN277</f>
        <v>93873.06</v>
      </c>
    </row>
    <row r="283" spans="1:18" s="19" customFormat="1" ht="18" customHeight="1">
      <c r="A283" s="16">
        <v>277</v>
      </c>
      <c r="B283" s="17" t="str">
        <f>[1]Hoja1!G278</f>
        <v xml:space="preserve">14.3-DPTO. DE COMPRAS Y CONTRATACIONES                                          </v>
      </c>
      <c r="C283" s="147" t="str">
        <f>[1]Hoja1!A278</f>
        <v>ARELIS ALTAGRACIA GONZALEZ</v>
      </c>
      <c r="D283" s="147" t="str">
        <f>[1]Hoja1!H278</f>
        <v xml:space="preserve">ASISTENTE                               </v>
      </c>
      <c r="E283" s="147" t="s">
        <v>1823</v>
      </c>
      <c r="F283" s="18" t="str">
        <f>[1]Hoja1!AP278</f>
        <v xml:space="preserve">Femenino  </v>
      </c>
      <c r="G283" s="41">
        <f>[1]Hoja1!L278</f>
        <v>65000</v>
      </c>
      <c r="H283" s="41">
        <f>[1]Hoja1!W278</f>
        <v>4427.55</v>
      </c>
      <c r="I283" s="41">
        <f>[1]Hoja1!X278</f>
        <v>1865.5</v>
      </c>
      <c r="J283" s="41">
        <f>[1]Hoja1!Y278</f>
        <v>1976</v>
      </c>
      <c r="K283" s="41">
        <f>[1]Hoja1!Z278</f>
        <v>0</v>
      </c>
      <c r="L283" s="41">
        <f>[1]Hoja1!AA278</f>
        <v>0</v>
      </c>
      <c r="M283" s="41">
        <f>[1]Hoja1!AB278</f>
        <v>2000</v>
      </c>
      <c r="N283" s="41">
        <f>Hoja1!AE278</f>
        <v>0</v>
      </c>
      <c r="O283" s="41">
        <f>Hoja1!AG278</f>
        <v>25</v>
      </c>
      <c r="P283" s="41">
        <f>[1]Hoja1!AT278</f>
        <v>0</v>
      </c>
      <c r="Q283" s="41">
        <f>[1]Hoja1!AM278</f>
        <v>10294.049999999999</v>
      </c>
      <c r="R283" s="41">
        <f>[1]Hoja1!AN278</f>
        <v>54705.95</v>
      </c>
    </row>
    <row r="284" spans="1:18" s="19" customFormat="1" ht="18" customHeight="1">
      <c r="A284" s="20">
        <v>278</v>
      </c>
      <c r="B284" s="17" t="str">
        <f>[1]Hoja1!G279</f>
        <v xml:space="preserve">14.3-DPTO. DE COMPRAS Y CONTRATACIONES                                          </v>
      </c>
      <c r="C284" s="147" t="str">
        <f>[1]Hoja1!A279</f>
        <v>CLAUDIA CELESTE MEDRANO VOLQUEZ</v>
      </c>
      <c r="D284" s="147" t="str">
        <f>[1]Hoja1!H279</f>
        <v xml:space="preserve">ANALISTA DE COMPRAS Y CONTRATACIONES    </v>
      </c>
      <c r="E284" s="147" t="s">
        <v>1824</v>
      </c>
      <c r="F284" s="18" t="str">
        <f>[1]Hoja1!AP279</f>
        <v xml:space="preserve">Femenino  </v>
      </c>
      <c r="G284" s="41">
        <f>[1]Hoja1!L279</f>
        <v>50000</v>
      </c>
      <c r="H284" s="41">
        <f>[1]Hoja1!W279</f>
        <v>1566.03</v>
      </c>
      <c r="I284" s="41">
        <f>[1]Hoja1!X279</f>
        <v>1435</v>
      </c>
      <c r="J284" s="41">
        <f>[1]Hoja1!Y279</f>
        <v>1520</v>
      </c>
      <c r="K284" s="41">
        <f>[1]Hoja1!Z279</f>
        <v>1919.78</v>
      </c>
      <c r="L284" s="41">
        <f>[1]Hoja1!AA279</f>
        <v>0</v>
      </c>
      <c r="M284" s="41">
        <f>[1]Hoja1!AB279</f>
        <v>8065.39</v>
      </c>
      <c r="N284" s="41">
        <f>Hoja1!AE279</f>
        <v>0</v>
      </c>
      <c r="O284" s="41">
        <f>Hoja1!AG279</f>
        <v>25</v>
      </c>
      <c r="P284" s="41">
        <f>[1]Hoja1!AT279</f>
        <v>0</v>
      </c>
      <c r="Q284" s="41">
        <f>[1]Hoja1!AM279</f>
        <v>14531.2</v>
      </c>
      <c r="R284" s="41">
        <f>[1]Hoja1!AN279</f>
        <v>35468.800000000003</v>
      </c>
    </row>
    <row r="285" spans="1:18" s="19" customFormat="1" ht="18" customHeight="1">
      <c r="A285" s="16">
        <v>279</v>
      </c>
      <c r="B285" s="17" t="str">
        <f>[1]Hoja1!G280</f>
        <v xml:space="preserve">14.3-DPTO. DE COMPRAS Y CONTRATACIONES                                          </v>
      </c>
      <c r="C285" s="147" t="str">
        <f>[1]Hoja1!A280</f>
        <v>MAURO HUMBERTO PERALTA RAMIREZ</v>
      </c>
      <c r="D285" s="147" t="str">
        <f>[1]Hoja1!H280</f>
        <v xml:space="preserve">AUXILIAR ADMINISTRATIVO                 </v>
      </c>
      <c r="E285" s="147" t="s">
        <v>1823</v>
      </c>
      <c r="F285" s="18" t="str">
        <f>[1]Hoja1!AP280</f>
        <v xml:space="preserve">Masculino </v>
      </c>
      <c r="G285" s="41">
        <f>[1]Hoja1!L280</f>
        <v>27000</v>
      </c>
      <c r="H285" s="41">
        <f>[1]Hoja1!W280</f>
        <v>0</v>
      </c>
      <c r="I285" s="41">
        <f>[1]Hoja1!X280</f>
        <v>774.9</v>
      </c>
      <c r="J285" s="41">
        <f>[1]Hoja1!Y280</f>
        <v>820.8</v>
      </c>
      <c r="K285" s="41">
        <f>[1]Hoja1!Z280</f>
        <v>0</v>
      </c>
      <c r="L285" s="41">
        <f>[1]Hoja1!AA280</f>
        <v>0</v>
      </c>
      <c r="M285" s="41">
        <f>[1]Hoja1!AB280</f>
        <v>10236.18</v>
      </c>
      <c r="N285" s="41">
        <f>Hoja1!AE280</f>
        <v>0</v>
      </c>
      <c r="O285" s="41">
        <f>Hoja1!AG280</f>
        <v>25</v>
      </c>
      <c r="P285" s="41">
        <f>[1]Hoja1!AT280</f>
        <v>0</v>
      </c>
      <c r="Q285" s="41">
        <f>[1]Hoja1!AM280</f>
        <v>11856.88</v>
      </c>
      <c r="R285" s="41">
        <f>[1]Hoja1!AN280</f>
        <v>15143.12</v>
      </c>
    </row>
    <row r="286" spans="1:18" s="19" customFormat="1" ht="18" customHeight="1">
      <c r="A286" s="16">
        <v>280</v>
      </c>
      <c r="B286" s="17" t="str">
        <f>[1]Hoja1!G281</f>
        <v xml:space="preserve">14.3-DPTO. DE COMPRAS Y CONTRATACIONES                                          </v>
      </c>
      <c r="C286" s="147" t="str">
        <f>[1]Hoja1!A281</f>
        <v>NARCISA PERALTA PLASENCIA</v>
      </c>
      <c r="D286" s="147" t="str">
        <f>[1]Hoja1!H281</f>
        <v xml:space="preserve">ABOGADO(A)                              </v>
      </c>
      <c r="E286" s="147" t="s">
        <v>1824</v>
      </c>
      <c r="F286" s="18" t="str">
        <f>[1]Hoja1!AP281</f>
        <v xml:space="preserve">Femenino  </v>
      </c>
      <c r="G286" s="41">
        <f>[1]Hoja1!L281</f>
        <v>27000</v>
      </c>
      <c r="H286" s="41">
        <f>[1]Hoja1!W281</f>
        <v>0</v>
      </c>
      <c r="I286" s="41">
        <f>[1]Hoja1!X281</f>
        <v>774.9</v>
      </c>
      <c r="J286" s="41">
        <f>[1]Hoja1!Y281</f>
        <v>820.8</v>
      </c>
      <c r="K286" s="41">
        <f>[1]Hoja1!Z281</f>
        <v>0</v>
      </c>
      <c r="L286" s="41">
        <f>[1]Hoja1!AA281</f>
        <v>0</v>
      </c>
      <c r="M286" s="41">
        <f>[1]Hoja1!AB281</f>
        <v>0</v>
      </c>
      <c r="N286" s="41">
        <f>Hoja1!AE281</f>
        <v>0</v>
      </c>
      <c r="O286" s="41">
        <f>Hoja1!AG281</f>
        <v>25</v>
      </c>
      <c r="P286" s="41">
        <f>[1]Hoja1!AT281</f>
        <v>0</v>
      </c>
      <c r="Q286" s="41">
        <f>[1]Hoja1!AM281</f>
        <v>1620.7</v>
      </c>
      <c r="R286" s="41">
        <f>[1]Hoja1!AN281</f>
        <v>25379.3</v>
      </c>
    </row>
    <row r="287" spans="1:18" s="19" customFormat="1" ht="18" customHeight="1">
      <c r="A287" s="16">
        <v>281</v>
      </c>
      <c r="B287" s="17" t="str">
        <f>[1]Hoja1!G282</f>
        <v xml:space="preserve">14.3-DPTO. DE COMPRAS Y CONTRATACIONES                                          </v>
      </c>
      <c r="C287" s="147" t="str">
        <f>[1]Hoja1!A282</f>
        <v>YELLIN Y. RINCON GUERRERO</v>
      </c>
      <c r="D287" s="147" t="str">
        <f>[1]Hoja1!H282</f>
        <v xml:space="preserve">ANALISTA COMPRAS Y CONTRAT.             </v>
      </c>
      <c r="E287" s="147" t="s">
        <v>1824</v>
      </c>
      <c r="F287" s="18" t="str">
        <f>[1]Hoja1!AP282</f>
        <v xml:space="preserve">Femenino  </v>
      </c>
      <c r="G287" s="41">
        <f>[1]Hoja1!L282</f>
        <v>50000</v>
      </c>
      <c r="H287" s="41">
        <f>[1]Hoja1!W282</f>
        <v>1854</v>
      </c>
      <c r="I287" s="41">
        <f>[1]Hoja1!X282</f>
        <v>1435</v>
      </c>
      <c r="J287" s="41">
        <f>[1]Hoja1!Y282</f>
        <v>1520</v>
      </c>
      <c r="K287" s="41">
        <f>[1]Hoja1!Z282</f>
        <v>0</v>
      </c>
      <c r="L287" s="41">
        <f>[1]Hoja1!AA282</f>
        <v>0</v>
      </c>
      <c r="M287" s="41">
        <f>[1]Hoja1!AB282</f>
        <v>0</v>
      </c>
      <c r="N287" s="41">
        <f>Hoja1!AE282</f>
        <v>0</v>
      </c>
      <c r="O287" s="41">
        <f>Hoja1!AG282</f>
        <v>25</v>
      </c>
      <c r="P287" s="41">
        <f>[1]Hoja1!AT282</f>
        <v>0</v>
      </c>
      <c r="Q287" s="41">
        <f>[1]Hoja1!AM282</f>
        <v>4834</v>
      </c>
      <c r="R287" s="41">
        <f>[1]Hoja1!AN282</f>
        <v>45166</v>
      </c>
    </row>
    <row r="288" spans="1:18" s="19" customFormat="1" ht="18" customHeight="1">
      <c r="A288" s="20">
        <v>282</v>
      </c>
      <c r="B288" s="17" t="str">
        <f>[1]Hoja1!G283</f>
        <v xml:space="preserve">14.4-DPTO. DE TRANSPORTACION                                                    </v>
      </c>
      <c r="C288" s="147" t="str">
        <f>[1]Hoja1!A283</f>
        <v>ALBERTO ANTONIO SANCHEZ MERCADO</v>
      </c>
      <c r="D288" s="147" t="str">
        <f>[1]Hoja1!H283</f>
        <v xml:space="preserve">CHOFER I                                </v>
      </c>
      <c r="E288" s="147" t="s">
        <v>1823</v>
      </c>
      <c r="F288" s="18" t="str">
        <f>[1]Hoja1!AP283</f>
        <v xml:space="preserve">Masculino </v>
      </c>
      <c r="G288" s="41">
        <f>[1]Hoja1!L283</f>
        <v>20000</v>
      </c>
      <c r="H288" s="41">
        <f>[1]Hoja1!W283</f>
        <v>0</v>
      </c>
      <c r="I288" s="41">
        <f>[1]Hoja1!X283</f>
        <v>574</v>
      </c>
      <c r="J288" s="41">
        <f>[1]Hoja1!Y283</f>
        <v>608</v>
      </c>
      <c r="K288" s="41">
        <f>[1]Hoja1!Z283</f>
        <v>0</v>
      </c>
      <c r="L288" s="41">
        <f>[1]Hoja1!AA283</f>
        <v>0</v>
      </c>
      <c r="M288" s="41">
        <f>[1]Hoja1!AB283</f>
        <v>0</v>
      </c>
      <c r="N288" s="41">
        <f>Hoja1!AE283</f>
        <v>0</v>
      </c>
      <c r="O288" s="41">
        <f>Hoja1!AG283</f>
        <v>25</v>
      </c>
      <c r="P288" s="41">
        <f>[1]Hoja1!AT283</f>
        <v>0</v>
      </c>
      <c r="Q288" s="41">
        <f>[1]Hoja1!AM283</f>
        <v>1207</v>
      </c>
      <c r="R288" s="41">
        <f>[1]Hoja1!AN283</f>
        <v>18793</v>
      </c>
    </row>
    <row r="289" spans="1:18" s="19" customFormat="1" ht="18" customHeight="1">
      <c r="A289" s="16">
        <v>283</v>
      </c>
      <c r="B289" s="17" t="str">
        <f>[1]Hoja1!G284</f>
        <v xml:space="preserve">14.4-DPTO. DE TRANSPORTACION                                                    </v>
      </c>
      <c r="C289" s="147" t="str">
        <f>[1]Hoja1!A284</f>
        <v>ANDRES CARMONA MOTA</v>
      </c>
      <c r="D289" s="147" t="str">
        <f>[1]Hoja1!H284</f>
        <v xml:space="preserve">MENSAJERO EXTERNO                       </v>
      </c>
      <c r="E289" s="147" t="s">
        <v>1823</v>
      </c>
      <c r="F289" s="18" t="str">
        <f>[1]Hoja1!AP284</f>
        <v xml:space="preserve">Masculino </v>
      </c>
      <c r="G289" s="41">
        <f>[1]Hoja1!L284</f>
        <v>30000</v>
      </c>
      <c r="H289" s="41">
        <f>[1]Hoja1!W284</f>
        <v>0</v>
      </c>
      <c r="I289" s="41">
        <f>[1]Hoja1!X284</f>
        <v>861</v>
      </c>
      <c r="J289" s="41">
        <f>[1]Hoja1!Y284</f>
        <v>912</v>
      </c>
      <c r="K289" s="41">
        <f>[1]Hoja1!Z284</f>
        <v>0</v>
      </c>
      <c r="L289" s="41">
        <f>[1]Hoja1!AA284</f>
        <v>0</v>
      </c>
      <c r="M289" s="41">
        <f>[1]Hoja1!AB284</f>
        <v>0</v>
      </c>
      <c r="N289" s="41">
        <f>Hoja1!AE284</f>
        <v>0</v>
      </c>
      <c r="O289" s="41">
        <f>Hoja1!AG284</f>
        <v>25</v>
      </c>
      <c r="P289" s="41">
        <f>[1]Hoja1!AT284</f>
        <v>0</v>
      </c>
      <c r="Q289" s="41">
        <f>[1]Hoja1!AM284</f>
        <v>1798</v>
      </c>
      <c r="R289" s="41">
        <f>[1]Hoja1!AN284</f>
        <v>28202</v>
      </c>
    </row>
    <row r="290" spans="1:18" s="19" customFormat="1" ht="18" customHeight="1">
      <c r="A290" s="16">
        <v>284</v>
      </c>
      <c r="B290" s="17" t="str">
        <f>[1]Hoja1!G285</f>
        <v xml:space="preserve">14.4-DPTO. DE TRANSPORTACION                                                    </v>
      </c>
      <c r="C290" s="147" t="str">
        <f>[1]Hoja1!A285</f>
        <v>ANDRES FRANCISCO YENS CASTILLO</v>
      </c>
      <c r="D290" s="147" t="str">
        <f>[1]Hoja1!H285</f>
        <v xml:space="preserve">CHOFER II                               </v>
      </c>
      <c r="E290" s="147" t="s">
        <v>1823</v>
      </c>
      <c r="F290" s="18" t="str">
        <f>[1]Hoja1!AP285</f>
        <v xml:space="preserve">Masculino </v>
      </c>
      <c r="G290" s="41">
        <f>[1]Hoja1!L285</f>
        <v>25000</v>
      </c>
      <c r="H290" s="41">
        <f>[1]Hoja1!W285</f>
        <v>0</v>
      </c>
      <c r="I290" s="41">
        <f>[1]Hoja1!X285</f>
        <v>717.5</v>
      </c>
      <c r="J290" s="41">
        <f>[1]Hoja1!Y285</f>
        <v>760</v>
      </c>
      <c r="K290" s="41">
        <f>[1]Hoja1!Z285</f>
        <v>0</v>
      </c>
      <c r="L290" s="41">
        <f>[1]Hoja1!AA285</f>
        <v>0</v>
      </c>
      <c r="M290" s="41">
        <f>[1]Hoja1!AB285</f>
        <v>0</v>
      </c>
      <c r="N290" s="41">
        <f>Hoja1!AE285</f>
        <v>0</v>
      </c>
      <c r="O290" s="41">
        <f>Hoja1!AG285</f>
        <v>25</v>
      </c>
      <c r="P290" s="41">
        <f>[1]Hoja1!AT285</f>
        <v>0</v>
      </c>
      <c r="Q290" s="41">
        <f>[1]Hoja1!AM285</f>
        <v>1502.5</v>
      </c>
      <c r="R290" s="41">
        <f>[1]Hoja1!AN285</f>
        <v>23497.5</v>
      </c>
    </row>
    <row r="291" spans="1:18" s="19" customFormat="1" ht="18" customHeight="1">
      <c r="A291" s="16">
        <v>285</v>
      </c>
      <c r="B291" s="17" t="str">
        <f>[1]Hoja1!G286</f>
        <v xml:space="preserve">14.4-DPTO. DE TRANSPORTACION                                                    </v>
      </c>
      <c r="C291" s="147" t="str">
        <f>[1]Hoja1!A286</f>
        <v>ANDRES SIERRA SOLANO</v>
      </c>
      <c r="D291" s="147" t="str">
        <f>[1]Hoja1!H286</f>
        <v xml:space="preserve">CHOFER II                               </v>
      </c>
      <c r="E291" s="147" t="s">
        <v>1823</v>
      </c>
      <c r="F291" s="18" t="str">
        <f>[1]Hoja1!AP286</f>
        <v xml:space="preserve">Masculino </v>
      </c>
      <c r="G291" s="41">
        <f>[1]Hoja1!L286</f>
        <v>30000</v>
      </c>
      <c r="H291" s="41">
        <f>[1]Hoja1!W286</f>
        <v>0</v>
      </c>
      <c r="I291" s="41">
        <f>[1]Hoja1!X286</f>
        <v>861</v>
      </c>
      <c r="J291" s="41">
        <f>[1]Hoja1!Y286</f>
        <v>912</v>
      </c>
      <c r="K291" s="41">
        <f>[1]Hoja1!Z286</f>
        <v>0</v>
      </c>
      <c r="L291" s="41">
        <f>[1]Hoja1!AA286</f>
        <v>0</v>
      </c>
      <c r="M291" s="41">
        <f>[1]Hoja1!AB286</f>
        <v>10654.04</v>
      </c>
      <c r="N291" s="41">
        <f>Hoja1!AE286</f>
        <v>0</v>
      </c>
      <c r="O291" s="41">
        <f>Hoja1!AG286</f>
        <v>25</v>
      </c>
      <c r="P291" s="41">
        <f>[1]Hoja1!AT286</f>
        <v>0</v>
      </c>
      <c r="Q291" s="41">
        <f>[1]Hoja1!AM286</f>
        <v>12452.04</v>
      </c>
      <c r="R291" s="41">
        <f>[1]Hoja1!AN286</f>
        <v>17547.96</v>
      </c>
    </row>
    <row r="292" spans="1:18" s="19" customFormat="1" ht="18" customHeight="1">
      <c r="A292" s="20">
        <v>286</v>
      </c>
      <c r="B292" s="17" t="str">
        <f>[1]Hoja1!G287</f>
        <v xml:space="preserve">14.4-DPTO. DE TRANSPORTACION                                                    </v>
      </c>
      <c r="C292" s="147" t="str">
        <f>[1]Hoja1!A287</f>
        <v>ANYELO NUÑEZ</v>
      </c>
      <c r="D292" s="147" t="str">
        <f>[1]Hoja1!H287</f>
        <v xml:space="preserve">CHOFER II                               </v>
      </c>
      <c r="E292" s="147" t="s">
        <v>1823</v>
      </c>
      <c r="F292" s="18" t="str">
        <f>[1]Hoja1!AP287</f>
        <v xml:space="preserve">Masculino </v>
      </c>
      <c r="G292" s="41">
        <f>[1]Hoja1!L287</f>
        <v>22000</v>
      </c>
      <c r="H292" s="41">
        <f>[1]Hoja1!W287</f>
        <v>0</v>
      </c>
      <c r="I292" s="41">
        <f>[1]Hoja1!X287</f>
        <v>631.4</v>
      </c>
      <c r="J292" s="41">
        <f>[1]Hoja1!Y287</f>
        <v>668.8</v>
      </c>
      <c r="K292" s="41">
        <f>[1]Hoja1!Z287</f>
        <v>0</v>
      </c>
      <c r="L292" s="41">
        <f>[1]Hoja1!AA287</f>
        <v>0</v>
      </c>
      <c r="M292" s="41">
        <f>[1]Hoja1!AB287</f>
        <v>14518.44</v>
      </c>
      <c r="N292" s="41">
        <f>Hoja1!AE287</f>
        <v>0</v>
      </c>
      <c r="O292" s="41">
        <f>Hoja1!AG287</f>
        <v>25</v>
      </c>
      <c r="P292" s="41">
        <f>[1]Hoja1!AT287</f>
        <v>0</v>
      </c>
      <c r="Q292" s="41">
        <f>[1]Hoja1!AM287</f>
        <v>15843.64</v>
      </c>
      <c r="R292" s="41">
        <f>[1]Hoja1!AN287</f>
        <v>6156.36</v>
      </c>
    </row>
    <row r="293" spans="1:18" s="19" customFormat="1" ht="18" customHeight="1">
      <c r="A293" s="16">
        <v>287</v>
      </c>
      <c r="B293" s="17" t="str">
        <f>[1]Hoja1!G288</f>
        <v xml:space="preserve">14.4-DPTO. DE TRANSPORTACION                                                    </v>
      </c>
      <c r="C293" s="147" t="str">
        <f>[1]Hoja1!A288</f>
        <v>BENITO DE JESUS ALVAREZ SANTOS</v>
      </c>
      <c r="D293" s="147" t="str">
        <f>[1]Hoja1!H288</f>
        <v xml:space="preserve">CHOFER I                                </v>
      </c>
      <c r="E293" s="147" t="s">
        <v>1823</v>
      </c>
      <c r="F293" s="18" t="str">
        <f>[1]Hoja1!AP288</f>
        <v xml:space="preserve">Masculino </v>
      </c>
      <c r="G293" s="41">
        <f>[1]Hoja1!L288</f>
        <v>20000</v>
      </c>
      <c r="H293" s="41">
        <f>[1]Hoja1!W288</f>
        <v>0</v>
      </c>
      <c r="I293" s="41">
        <f>[1]Hoja1!X288</f>
        <v>574</v>
      </c>
      <c r="J293" s="41">
        <f>[1]Hoja1!Y288</f>
        <v>608</v>
      </c>
      <c r="K293" s="41">
        <f>[1]Hoja1!Z288</f>
        <v>0</v>
      </c>
      <c r="L293" s="41">
        <f>[1]Hoja1!AA288</f>
        <v>0</v>
      </c>
      <c r="M293" s="41">
        <f>[1]Hoja1!AB288</f>
        <v>1000</v>
      </c>
      <c r="N293" s="41">
        <f>Hoja1!AE288</f>
        <v>0</v>
      </c>
      <c r="O293" s="41">
        <f>Hoja1!AG288</f>
        <v>25</v>
      </c>
      <c r="P293" s="41">
        <f>[1]Hoja1!AT288</f>
        <v>0</v>
      </c>
      <c r="Q293" s="41">
        <f>[1]Hoja1!AM288</f>
        <v>2207</v>
      </c>
      <c r="R293" s="41">
        <f>[1]Hoja1!AN288</f>
        <v>17793</v>
      </c>
    </row>
    <row r="294" spans="1:18" s="19" customFormat="1" ht="18" customHeight="1">
      <c r="A294" s="16">
        <v>288</v>
      </c>
      <c r="B294" s="17" t="str">
        <f>[1]Hoja1!G289</f>
        <v xml:space="preserve">14.4-DPTO. DE TRANSPORTACION                                                    </v>
      </c>
      <c r="C294" s="147" t="str">
        <f>[1]Hoja1!A289</f>
        <v>BENITO DE JESUS UCETA VARGAS</v>
      </c>
      <c r="D294" s="147" t="str">
        <f>[1]Hoja1!H289</f>
        <v xml:space="preserve">CHOFER I                                </v>
      </c>
      <c r="E294" s="147" t="s">
        <v>1823</v>
      </c>
      <c r="F294" s="18" t="str">
        <f>[1]Hoja1!AP289</f>
        <v xml:space="preserve">Masculino </v>
      </c>
      <c r="G294" s="41">
        <f>[1]Hoja1!L289</f>
        <v>20000</v>
      </c>
      <c r="H294" s="41">
        <f>[1]Hoja1!W289</f>
        <v>0</v>
      </c>
      <c r="I294" s="41">
        <f>[1]Hoja1!X289</f>
        <v>574</v>
      </c>
      <c r="J294" s="41">
        <f>[1]Hoja1!Y289</f>
        <v>608</v>
      </c>
      <c r="K294" s="41">
        <f>[1]Hoja1!Z289</f>
        <v>0</v>
      </c>
      <c r="L294" s="41">
        <f>[1]Hoja1!AA289</f>
        <v>0</v>
      </c>
      <c r="M294" s="41">
        <f>[1]Hoja1!AB289</f>
        <v>0</v>
      </c>
      <c r="N294" s="41">
        <f>Hoja1!AE289</f>
        <v>0</v>
      </c>
      <c r="O294" s="41">
        <f>Hoja1!AG289</f>
        <v>25</v>
      </c>
      <c r="P294" s="41">
        <f>[1]Hoja1!AT289</f>
        <v>0</v>
      </c>
      <c r="Q294" s="41">
        <f>[1]Hoja1!AM289</f>
        <v>1207</v>
      </c>
      <c r="R294" s="41">
        <f>[1]Hoja1!AN289</f>
        <v>18793</v>
      </c>
    </row>
    <row r="295" spans="1:18" s="19" customFormat="1" ht="18" customHeight="1">
      <c r="A295" s="16">
        <v>289</v>
      </c>
      <c r="B295" s="17" t="str">
        <f>[1]Hoja1!G290</f>
        <v xml:space="preserve">14.4-DPTO. DE TRANSPORTACION                                                    </v>
      </c>
      <c r="C295" s="147" t="str">
        <f>[1]Hoja1!A290</f>
        <v>CANDIDO MARTINEZ</v>
      </c>
      <c r="D295" s="147" t="str">
        <f>[1]Hoja1!H290</f>
        <v xml:space="preserve">CHOFER II                               </v>
      </c>
      <c r="E295" s="147" t="s">
        <v>1823</v>
      </c>
      <c r="F295" s="18" t="str">
        <f>[1]Hoja1!AP290</f>
        <v xml:space="preserve">Masculino </v>
      </c>
      <c r="G295" s="41">
        <f>[1]Hoja1!L290</f>
        <v>25000</v>
      </c>
      <c r="H295" s="41">
        <f>[1]Hoja1!W290</f>
        <v>0</v>
      </c>
      <c r="I295" s="41">
        <f>[1]Hoja1!X290</f>
        <v>717.5</v>
      </c>
      <c r="J295" s="41">
        <f>[1]Hoja1!Y290</f>
        <v>760</v>
      </c>
      <c r="K295" s="41">
        <f>[1]Hoja1!Z290</f>
        <v>0</v>
      </c>
      <c r="L295" s="41">
        <f>[1]Hoja1!AA290</f>
        <v>0</v>
      </c>
      <c r="M295" s="41">
        <f>[1]Hoja1!AB290</f>
        <v>0</v>
      </c>
      <c r="N295" s="41">
        <f>Hoja1!AE290</f>
        <v>0</v>
      </c>
      <c r="O295" s="41">
        <f>Hoja1!AG290</f>
        <v>25</v>
      </c>
      <c r="P295" s="41">
        <f>[1]Hoja1!AT290</f>
        <v>0</v>
      </c>
      <c r="Q295" s="41">
        <f>[1]Hoja1!AM290</f>
        <v>1502.5</v>
      </c>
      <c r="R295" s="41">
        <f>[1]Hoja1!AN290</f>
        <v>23497.5</v>
      </c>
    </row>
    <row r="296" spans="1:18" s="19" customFormat="1" ht="18" customHeight="1">
      <c r="A296" s="20">
        <v>290</v>
      </c>
      <c r="B296" s="17" t="str">
        <f>[1]Hoja1!G291</f>
        <v xml:space="preserve">14.4-DPTO. DE TRANSPORTACION                                                    </v>
      </c>
      <c r="C296" s="147" t="str">
        <f>[1]Hoja1!A291</f>
        <v>CLAUDIO MARCIAL BAEZ FRANCO</v>
      </c>
      <c r="D296" s="147" t="str">
        <f>[1]Hoja1!H291</f>
        <v xml:space="preserve">CHOFER II                               </v>
      </c>
      <c r="E296" s="147" t="s">
        <v>1823</v>
      </c>
      <c r="F296" s="18" t="str">
        <f>[1]Hoja1!AP291</f>
        <v xml:space="preserve">Masculino </v>
      </c>
      <c r="G296" s="41">
        <f>[1]Hoja1!L291</f>
        <v>25000</v>
      </c>
      <c r="H296" s="41">
        <f>[1]Hoja1!W291</f>
        <v>0</v>
      </c>
      <c r="I296" s="41">
        <f>[1]Hoja1!X291</f>
        <v>717.5</v>
      </c>
      <c r="J296" s="41">
        <f>[1]Hoja1!Y291</f>
        <v>760</v>
      </c>
      <c r="K296" s="41">
        <f>[1]Hoja1!Z291</f>
        <v>0</v>
      </c>
      <c r="L296" s="41">
        <f>[1]Hoja1!AA291</f>
        <v>0</v>
      </c>
      <c r="M296" s="41">
        <f>[1]Hoja1!AB291</f>
        <v>16844.54</v>
      </c>
      <c r="N296" s="41">
        <f>Hoja1!AE291</f>
        <v>0</v>
      </c>
      <c r="O296" s="41">
        <f>Hoja1!AG291</f>
        <v>25</v>
      </c>
      <c r="P296" s="41">
        <f>[1]Hoja1!AT291</f>
        <v>0</v>
      </c>
      <c r="Q296" s="41">
        <f>[1]Hoja1!AM291</f>
        <v>18347.04</v>
      </c>
      <c r="R296" s="41">
        <f>[1]Hoja1!AN291</f>
        <v>6652.96</v>
      </c>
    </row>
    <row r="297" spans="1:18" s="19" customFormat="1" ht="18" customHeight="1">
      <c r="A297" s="16">
        <v>291</v>
      </c>
      <c r="B297" s="17" t="str">
        <f>[1]Hoja1!G292</f>
        <v xml:space="preserve">14.4-DPTO. DE TRANSPORTACION                                                    </v>
      </c>
      <c r="C297" s="147" t="str">
        <f>[1]Hoja1!A292</f>
        <v>DOMINGO GERALDO MEDRANO</v>
      </c>
      <c r="D297" s="147" t="str">
        <f>[1]Hoja1!H292</f>
        <v xml:space="preserve">MECANICO AUTOMOTRIZ                     </v>
      </c>
      <c r="E297" s="147" t="s">
        <v>1823</v>
      </c>
      <c r="F297" s="18" t="str">
        <f>[1]Hoja1!AP292</f>
        <v xml:space="preserve">Masculino </v>
      </c>
      <c r="G297" s="41">
        <f>[1]Hoja1!L292</f>
        <v>35000</v>
      </c>
      <c r="H297" s="41">
        <f>[1]Hoja1!W292</f>
        <v>0</v>
      </c>
      <c r="I297" s="41">
        <f>[1]Hoja1!X292</f>
        <v>1004.5</v>
      </c>
      <c r="J297" s="41">
        <f>[1]Hoja1!Y292</f>
        <v>1064</v>
      </c>
      <c r="K297" s="41">
        <f>[1]Hoja1!Z292</f>
        <v>0</v>
      </c>
      <c r="L297" s="41">
        <f>[1]Hoja1!AA292</f>
        <v>0</v>
      </c>
      <c r="M297" s="41">
        <f>[1]Hoja1!AB292</f>
        <v>3895.29</v>
      </c>
      <c r="N297" s="41">
        <f>Hoja1!AE292</f>
        <v>0</v>
      </c>
      <c r="O297" s="41">
        <f>Hoja1!AG292</f>
        <v>25</v>
      </c>
      <c r="P297" s="41">
        <f>[1]Hoja1!AT292</f>
        <v>0</v>
      </c>
      <c r="Q297" s="41">
        <f>[1]Hoja1!AM292</f>
        <v>5988.79</v>
      </c>
      <c r="R297" s="41">
        <f>[1]Hoja1!AN292</f>
        <v>29011.21</v>
      </c>
    </row>
    <row r="298" spans="1:18" s="19" customFormat="1" ht="18" customHeight="1">
      <c r="A298" s="16">
        <v>292</v>
      </c>
      <c r="B298" s="17" t="str">
        <f>[1]Hoja1!G293</f>
        <v xml:space="preserve">14.4-DPTO. DE TRANSPORTACION                                                    </v>
      </c>
      <c r="C298" s="147" t="str">
        <f>[1]Hoja1!A293</f>
        <v>EDUARDO TAVERAS ROMERO</v>
      </c>
      <c r="D298" s="147" t="str">
        <f>[1]Hoja1!H293</f>
        <v xml:space="preserve">CHOFER II                               </v>
      </c>
      <c r="E298" s="147" t="s">
        <v>1823</v>
      </c>
      <c r="F298" s="18" t="str">
        <f>[1]Hoja1!AP293</f>
        <v xml:space="preserve">Masculino </v>
      </c>
      <c r="G298" s="41">
        <f>[1]Hoja1!L293</f>
        <v>22000</v>
      </c>
      <c r="H298" s="41">
        <f>[1]Hoja1!W293</f>
        <v>0</v>
      </c>
      <c r="I298" s="41">
        <f>[1]Hoja1!X293</f>
        <v>631.4</v>
      </c>
      <c r="J298" s="41">
        <f>[1]Hoja1!Y293</f>
        <v>668.8</v>
      </c>
      <c r="K298" s="41">
        <f>[1]Hoja1!Z293</f>
        <v>0</v>
      </c>
      <c r="L298" s="41">
        <f>[1]Hoja1!AA293</f>
        <v>0</v>
      </c>
      <c r="M298" s="41">
        <f>[1]Hoja1!AB293</f>
        <v>0</v>
      </c>
      <c r="N298" s="41">
        <f>Hoja1!AE293</f>
        <v>0</v>
      </c>
      <c r="O298" s="41">
        <f>Hoja1!AG293</f>
        <v>25</v>
      </c>
      <c r="P298" s="41">
        <f>[1]Hoja1!AT293</f>
        <v>0</v>
      </c>
      <c r="Q298" s="41">
        <f>[1]Hoja1!AM293</f>
        <v>1325.2</v>
      </c>
      <c r="R298" s="41">
        <f>[1]Hoja1!AN293</f>
        <v>20674.8</v>
      </c>
    </row>
    <row r="299" spans="1:18" s="19" customFormat="1" ht="18" customHeight="1">
      <c r="A299" s="16">
        <v>293</v>
      </c>
      <c r="B299" s="17" t="str">
        <f>[1]Hoja1!G294</f>
        <v xml:space="preserve">14.4-DPTO. DE TRANSPORTACION                                                    </v>
      </c>
      <c r="C299" s="147" t="str">
        <f>[1]Hoja1!A294</f>
        <v>EDWIN ANTONIO CORDERO GUZMAN</v>
      </c>
      <c r="D299" s="147" t="str">
        <f>[1]Hoja1!H294</f>
        <v xml:space="preserve">AUXILIAR DE TRANSPORTACION              </v>
      </c>
      <c r="E299" s="147" t="s">
        <v>1823</v>
      </c>
      <c r="F299" s="18" t="str">
        <f>[1]Hoja1!AP294</f>
        <v xml:space="preserve">Masculino </v>
      </c>
      <c r="G299" s="41">
        <f>[1]Hoja1!L294</f>
        <v>25000</v>
      </c>
      <c r="H299" s="41">
        <f>[1]Hoja1!W294</f>
        <v>0</v>
      </c>
      <c r="I299" s="41">
        <f>[1]Hoja1!X294</f>
        <v>717.5</v>
      </c>
      <c r="J299" s="41">
        <f>[1]Hoja1!Y294</f>
        <v>760</v>
      </c>
      <c r="K299" s="41">
        <f>[1]Hoja1!Z294</f>
        <v>0</v>
      </c>
      <c r="L299" s="41">
        <f>[1]Hoja1!AA294</f>
        <v>0</v>
      </c>
      <c r="M299" s="41">
        <f>[1]Hoja1!AB294</f>
        <v>3902.83</v>
      </c>
      <c r="N299" s="41">
        <f>Hoja1!AE294</f>
        <v>0</v>
      </c>
      <c r="O299" s="41">
        <f>Hoja1!AG294</f>
        <v>25</v>
      </c>
      <c r="P299" s="41">
        <f>[1]Hoja1!AT294</f>
        <v>0</v>
      </c>
      <c r="Q299" s="41">
        <f>[1]Hoja1!AM294</f>
        <v>5405.33</v>
      </c>
      <c r="R299" s="41">
        <f>[1]Hoja1!AN294</f>
        <v>19594.669999999998</v>
      </c>
    </row>
    <row r="300" spans="1:18" s="19" customFormat="1" ht="18" customHeight="1">
      <c r="A300" s="20">
        <v>294</v>
      </c>
      <c r="B300" s="17" t="str">
        <f>[1]Hoja1!G295</f>
        <v xml:space="preserve">14.4-DPTO. DE TRANSPORTACION                                                    </v>
      </c>
      <c r="C300" s="147" t="str">
        <f>[1]Hoja1!A295</f>
        <v>ELPIDIO JOSE JAVIER SANCHEZ</v>
      </c>
      <c r="D300" s="147" t="str">
        <f>[1]Hoja1!H295</f>
        <v xml:space="preserve">CHOFER I                                </v>
      </c>
      <c r="E300" s="147" t="s">
        <v>1823</v>
      </c>
      <c r="F300" s="18" t="str">
        <f>[1]Hoja1!AP295</f>
        <v xml:space="preserve">Masculino </v>
      </c>
      <c r="G300" s="41">
        <f>[1]Hoja1!L295</f>
        <v>25000</v>
      </c>
      <c r="H300" s="41">
        <f>[1]Hoja1!W295</f>
        <v>0</v>
      </c>
      <c r="I300" s="41">
        <f>[1]Hoja1!X295</f>
        <v>717.5</v>
      </c>
      <c r="J300" s="41">
        <f>[1]Hoja1!Y295</f>
        <v>760</v>
      </c>
      <c r="K300" s="41">
        <f>[1]Hoja1!Z295</f>
        <v>0</v>
      </c>
      <c r="L300" s="41">
        <f>[1]Hoja1!AA295</f>
        <v>0</v>
      </c>
      <c r="M300" s="41">
        <f>[1]Hoja1!AB295</f>
        <v>0</v>
      </c>
      <c r="N300" s="41">
        <f>Hoja1!AE295</f>
        <v>0</v>
      </c>
      <c r="O300" s="41">
        <f>Hoja1!AG295</f>
        <v>25</v>
      </c>
      <c r="P300" s="41">
        <f>[1]Hoja1!AT295</f>
        <v>0</v>
      </c>
      <c r="Q300" s="41">
        <f>[1]Hoja1!AM295</f>
        <v>1502.5</v>
      </c>
      <c r="R300" s="41">
        <f>[1]Hoja1!AN295</f>
        <v>23497.5</v>
      </c>
    </row>
    <row r="301" spans="1:18" s="19" customFormat="1" ht="18" customHeight="1">
      <c r="A301" s="16">
        <v>295</v>
      </c>
      <c r="B301" s="17" t="str">
        <f>[1]Hoja1!G296</f>
        <v xml:space="preserve">14.4-DPTO. DE TRANSPORTACION                                                    </v>
      </c>
      <c r="C301" s="147" t="str">
        <f>[1]Hoja1!A296</f>
        <v>ELVIS JOSE REYES CLASE</v>
      </c>
      <c r="D301" s="147" t="str">
        <f>[1]Hoja1!H296</f>
        <v xml:space="preserve">CHOFER II                               </v>
      </c>
      <c r="E301" s="147" t="s">
        <v>1823</v>
      </c>
      <c r="F301" s="18" t="str">
        <f>[1]Hoja1!AP296</f>
        <v xml:space="preserve">Masculino </v>
      </c>
      <c r="G301" s="41">
        <f>[1]Hoja1!L296</f>
        <v>22000</v>
      </c>
      <c r="H301" s="41">
        <f>[1]Hoja1!W296</f>
        <v>0</v>
      </c>
      <c r="I301" s="41">
        <f>[1]Hoja1!X296</f>
        <v>631.4</v>
      </c>
      <c r="J301" s="41">
        <f>[1]Hoja1!Y296</f>
        <v>668.8</v>
      </c>
      <c r="K301" s="41">
        <f>[1]Hoja1!Z296</f>
        <v>0</v>
      </c>
      <c r="L301" s="41">
        <f>[1]Hoja1!AA296</f>
        <v>0</v>
      </c>
      <c r="M301" s="41">
        <f>[1]Hoja1!AB296</f>
        <v>0</v>
      </c>
      <c r="N301" s="41">
        <f>Hoja1!AE296</f>
        <v>0</v>
      </c>
      <c r="O301" s="41">
        <f>Hoja1!AG296</f>
        <v>25</v>
      </c>
      <c r="P301" s="41">
        <f>[1]Hoja1!AT296</f>
        <v>0</v>
      </c>
      <c r="Q301" s="41">
        <f>[1]Hoja1!AM296</f>
        <v>1325.2</v>
      </c>
      <c r="R301" s="41">
        <f>[1]Hoja1!AN296</f>
        <v>20674.8</v>
      </c>
    </row>
    <row r="302" spans="1:18" s="19" customFormat="1" ht="18" customHeight="1">
      <c r="A302" s="16">
        <v>296</v>
      </c>
      <c r="B302" s="17" t="str">
        <f>[1]Hoja1!G297</f>
        <v xml:space="preserve">14.4-DPTO. DE TRANSPORTACION                                                    </v>
      </c>
      <c r="C302" s="147" t="str">
        <f>[1]Hoja1!A297</f>
        <v>ELVIS MIGUELINA ALMONTE CLETO</v>
      </c>
      <c r="D302" s="147" t="str">
        <f>[1]Hoja1!H297</f>
        <v xml:space="preserve">COORDINADOR(A)                          </v>
      </c>
      <c r="E302" s="147" t="s">
        <v>1824</v>
      </c>
      <c r="F302" s="18" t="str">
        <f>[1]Hoja1!AP297</f>
        <v xml:space="preserve">Femenino  </v>
      </c>
      <c r="G302" s="41">
        <f>[1]Hoja1!L297</f>
        <v>50000</v>
      </c>
      <c r="H302" s="41">
        <f>[1]Hoja1!W297</f>
        <v>1854</v>
      </c>
      <c r="I302" s="41">
        <f>[1]Hoja1!X297</f>
        <v>1435</v>
      </c>
      <c r="J302" s="41">
        <f>[1]Hoja1!Y297</f>
        <v>1520</v>
      </c>
      <c r="K302" s="41">
        <f>[1]Hoja1!Z297</f>
        <v>0</v>
      </c>
      <c r="L302" s="41">
        <f>[1]Hoja1!AA297</f>
        <v>0</v>
      </c>
      <c r="M302" s="41">
        <f>[1]Hoja1!AB297</f>
        <v>0</v>
      </c>
      <c r="N302" s="41">
        <f>Hoja1!AE297</f>
        <v>0</v>
      </c>
      <c r="O302" s="41">
        <f>Hoja1!AG297</f>
        <v>25</v>
      </c>
      <c r="P302" s="41">
        <f>[1]Hoja1!AT297</f>
        <v>50</v>
      </c>
      <c r="Q302" s="41">
        <f>[1]Hoja1!AM297</f>
        <v>4884</v>
      </c>
      <c r="R302" s="41">
        <f>[1]Hoja1!AN297</f>
        <v>45116</v>
      </c>
    </row>
    <row r="303" spans="1:18" s="19" customFormat="1" ht="18" customHeight="1">
      <c r="A303" s="16">
        <v>297</v>
      </c>
      <c r="B303" s="17" t="str">
        <f>[1]Hoja1!G298</f>
        <v xml:space="preserve">14.4-DPTO. DE TRANSPORTACION                                                    </v>
      </c>
      <c r="C303" s="147" t="str">
        <f>[1]Hoja1!A298</f>
        <v>FRANDYS ALCANGEL VOLQUEZ</v>
      </c>
      <c r="D303" s="147" t="str">
        <f>[1]Hoja1!H298</f>
        <v xml:space="preserve">CHOFER II                               </v>
      </c>
      <c r="E303" s="147" t="s">
        <v>1823</v>
      </c>
      <c r="F303" s="18" t="str">
        <f>[1]Hoja1!AP298</f>
        <v xml:space="preserve">Masculino </v>
      </c>
      <c r="G303" s="41">
        <f>[1]Hoja1!L298</f>
        <v>25000</v>
      </c>
      <c r="H303" s="41">
        <f>[1]Hoja1!W298</f>
        <v>0</v>
      </c>
      <c r="I303" s="41">
        <f>[1]Hoja1!X298</f>
        <v>717.5</v>
      </c>
      <c r="J303" s="41">
        <f>[1]Hoja1!Y298</f>
        <v>760</v>
      </c>
      <c r="K303" s="41">
        <f>[1]Hoja1!Z298</f>
        <v>0</v>
      </c>
      <c r="L303" s="41">
        <f>[1]Hoja1!AA298</f>
        <v>0</v>
      </c>
      <c r="M303" s="41">
        <f>[1]Hoja1!AB298</f>
        <v>19986.2</v>
      </c>
      <c r="N303" s="41">
        <f>Hoja1!AE298</f>
        <v>0</v>
      </c>
      <c r="O303" s="41">
        <f>Hoja1!AG298</f>
        <v>25</v>
      </c>
      <c r="P303" s="41">
        <f>[1]Hoja1!AT298</f>
        <v>0</v>
      </c>
      <c r="Q303" s="41">
        <f>[1]Hoja1!AM298</f>
        <v>21488.7</v>
      </c>
      <c r="R303" s="41">
        <f>[1]Hoja1!AN298</f>
        <v>3511.3</v>
      </c>
    </row>
    <row r="304" spans="1:18" s="19" customFormat="1" ht="18" customHeight="1">
      <c r="A304" s="20">
        <v>298</v>
      </c>
      <c r="B304" s="17" t="str">
        <f>[1]Hoja1!G299</f>
        <v xml:space="preserve">14.4-DPTO. DE TRANSPORTACION                                                    </v>
      </c>
      <c r="C304" s="147" t="str">
        <f>[1]Hoja1!A299</f>
        <v>GABRIEL YGNACIO CUEVAS RODRIGUEZ</v>
      </c>
      <c r="D304" s="147" t="str">
        <f>[1]Hoja1!H299</f>
        <v xml:space="preserve">CHOFER II                               </v>
      </c>
      <c r="E304" s="147" t="s">
        <v>1823</v>
      </c>
      <c r="F304" s="18" t="str">
        <f>[1]Hoja1!AP299</f>
        <v xml:space="preserve">Masculino </v>
      </c>
      <c r="G304" s="41">
        <f>[1]Hoja1!L299</f>
        <v>25000</v>
      </c>
      <c r="H304" s="41">
        <f>[1]Hoja1!W299</f>
        <v>0</v>
      </c>
      <c r="I304" s="41">
        <f>[1]Hoja1!X299</f>
        <v>717.5</v>
      </c>
      <c r="J304" s="41">
        <f>[1]Hoja1!Y299</f>
        <v>760</v>
      </c>
      <c r="K304" s="41">
        <f>[1]Hoja1!Z299</f>
        <v>0</v>
      </c>
      <c r="L304" s="41">
        <f>[1]Hoja1!AA299</f>
        <v>0</v>
      </c>
      <c r="M304" s="41">
        <f>[1]Hoja1!AB299</f>
        <v>14666.71</v>
      </c>
      <c r="N304" s="41">
        <f>Hoja1!AE299</f>
        <v>0</v>
      </c>
      <c r="O304" s="41">
        <f>Hoja1!AG299</f>
        <v>25</v>
      </c>
      <c r="P304" s="41">
        <f>[1]Hoja1!AT299</f>
        <v>0</v>
      </c>
      <c r="Q304" s="41">
        <f>[1]Hoja1!AM299</f>
        <v>16169.21</v>
      </c>
      <c r="R304" s="41">
        <f>[1]Hoja1!AN299</f>
        <v>8830.7900000000009</v>
      </c>
    </row>
    <row r="305" spans="1:18" s="19" customFormat="1" ht="18" customHeight="1">
      <c r="A305" s="16">
        <v>299</v>
      </c>
      <c r="B305" s="17" t="str">
        <f>[1]Hoja1!G300</f>
        <v xml:space="preserve">14.4-DPTO. DE TRANSPORTACION                                                    </v>
      </c>
      <c r="C305" s="147" t="str">
        <f>[1]Hoja1!A300</f>
        <v>GETULIO SEBASTIAN SANTOS PEÑA</v>
      </c>
      <c r="D305" s="147" t="str">
        <f>[1]Hoja1!H300</f>
        <v xml:space="preserve">COORDINADOR(A)                          </v>
      </c>
      <c r="E305" s="147" t="s">
        <v>1823</v>
      </c>
      <c r="F305" s="18" t="str">
        <f>[1]Hoja1!AP300</f>
        <v xml:space="preserve">Masculino </v>
      </c>
      <c r="G305" s="41">
        <f>[1]Hoja1!L300</f>
        <v>75000</v>
      </c>
      <c r="H305" s="41">
        <f>[1]Hoja1!W300</f>
        <v>5925.39</v>
      </c>
      <c r="I305" s="41">
        <f>[1]Hoja1!X300</f>
        <v>2152.5</v>
      </c>
      <c r="J305" s="41">
        <f>[1]Hoja1!Y300</f>
        <v>2280</v>
      </c>
      <c r="K305" s="41">
        <f>[1]Hoja1!Z300</f>
        <v>1919.78</v>
      </c>
      <c r="L305" s="41">
        <f>[1]Hoja1!AA300</f>
        <v>0</v>
      </c>
      <c r="M305" s="41">
        <f>[1]Hoja1!AB300</f>
        <v>10616.98</v>
      </c>
      <c r="N305" s="41">
        <f>Hoja1!AE300</f>
        <v>0</v>
      </c>
      <c r="O305" s="41">
        <f>Hoja1!AG300</f>
        <v>25</v>
      </c>
      <c r="P305" s="41">
        <f>[1]Hoja1!AT300</f>
        <v>0</v>
      </c>
      <c r="Q305" s="41">
        <f>[1]Hoja1!AM300</f>
        <v>22919.65</v>
      </c>
      <c r="R305" s="41">
        <f>[1]Hoja1!AN300</f>
        <v>52080.35</v>
      </c>
    </row>
    <row r="306" spans="1:18" s="19" customFormat="1" ht="18" customHeight="1">
      <c r="A306" s="16">
        <v>300</v>
      </c>
      <c r="B306" s="17" t="str">
        <f>[1]Hoja1!G301</f>
        <v xml:space="preserve">14.4-DPTO. DE TRANSPORTACION                                                    </v>
      </c>
      <c r="C306" s="147" t="str">
        <f>[1]Hoja1!A301</f>
        <v>GIUSEPPE VITO LASCANO</v>
      </c>
      <c r="D306" s="147" t="str">
        <f>[1]Hoja1!H301</f>
        <v xml:space="preserve">CHOFER I                                </v>
      </c>
      <c r="E306" s="147" t="s">
        <v>1823</v>
      </c>
      <c r="F306" s="18" t="str">
        <f>[1]Hoja1!AP301</f>
        <v xml:space="preserve">Masculino </v>
      </c>
      <c r="G306" s="41">
        <f>[1]Hoja1!L301</f>
        <v>20000</v>
      </c>
      <c r="H306" s="41">
        <f>[1]Hoja1!W301</f>
        <v>0</v>
      </c>
      <c r="I306" s="41">
        <f>[1]Hoja1!X301</f>
        <v>574</v>
      </c>
      <c r="J306" s="41">
        <f>[1]Hoja1!Y301</f>
        <v>608</v>
      </c>
      <c r="K306" s="41">
        <f>[1]Hoja1!Z301</f>
        <v>0</v>
      </c>
      <c r="L306" s="41">
        <f>[1]Hoja1!AA301</f>
        <v>0</v>
      </c>
      <c r="M306" s="41">
        <f>[1]Hoja1!AB301</f>
        <v>0</v>
      </c>
      <c r="N306" s="41">
        <f>Hoja1!AE301</f>
        <v>0</v>
      </c>
      <c r="O306" s="41">
        <f>Hoja1!AG301</f>
        <v>25</v>
      </c>
      <c r="P306" s="41">
        <f>[1]Hoja1!AT301</f>
        <v>0</v>
      </c>
      <c r="Q306" s="41">
        <f>[1]Hoja1!AM301</f>
        <v>1207</v>
      </c>
      <c r="R306" s="41">
        <f>[1]Hoja1!AN301</f>
        <v>18793</v>
      </c>
    </row>
    <row r="307" spans="1:18" s="19" customFormat="1" ht="18" customHeight="1">
      <c r="A307" s="16">
        <v>301</v>
      </c>
      <c r="B307" s="17" t="str">
        <f>[1]Hoja1!G302</f>
        <v xml:space="preserve">14.4-DPTO. DE TRANSPORTACION                                                    </v>
      </c>
      <c r="C307" s="147" t="str">
        <f>[1]Hoja1!A302</f>
        <v>HECTOR LUIS ALVAREZ MARTINEZ</v>
      </c>
      <c r="D307" s="147" t="str">
        <f>[1]Hoja1!H302</f>
        <v xml:space="preserve">CHOFER I                                </v>
      </c>
      <c r="E307" s="147" t="s">
        <v>1823</v>
      </c>
      <c r="F307" s="18" t="str">
        <f>[1]Hoja1!AP302</f>
        <v xml:space="preserve">Masculino </v>
      </c>
      <c r="G307" s="41">
        <f>[1]Hoja1!L302</f>
        <v>25000</v>
      </c>
      <c r="H307" s="41">
        <f>[1]Hoja1!W302</f>
        <v>0</v>
      </c>
      <c r="I307" s="41">
        <f>[1]Hoja1!X302</f>
        <v>717.5</v>
      </c>
      <c r="J307" s="41">
        <f>[1]Hoja1!Y302</f>
        <v>760</v>
      </c>
      <c r="K307" s="41">
        <f>[1]Hoja1!Z302</f>
        <v>0</v>
      </c>
      <c r="L307" s="41">
        <f>[1]Hoja1!AA302</f>
        <v>0</v>
      </c>
      <c r="M307" s="41">
        <f>[1]Hoja1!AB302</f>
        <v>0</v>
      </c>
      <c r="N307" s="41">
        <f>Hoja1!AE302</f>
        <v>0</v>
      </c>
      <c r="O307" s="41">
        <f>Hoja1!AG302</f>
        <v>25</v>
      </c>
      <c r="P307" s="41">
        <f>[1]Hoja1!AT302</f>
        <v>0</v>
      </c>
      <c r="Q307" s="41">
        <f>[1]Hoja1!AM302</f>
        <v>1502.5</v>
      </c>
      <c r="R307" s="41">
        <f>[1]Hoja1!AN302</f>
        <v>23497.5</v>
      </c>
    </row>
    <row r="308" spans="1:18" s="19" customFormat="1" ht="18" customHeight="1">
      <c r="A308" s="20">
        <v>302</v>
      </c>
      <c r="B308" s="17" t="str">
        <f>[1]Hoja1!G303</f>
        <v xml:space="preserve">14.4-DPTO. DE TRANSPORTACION                                                    </v>
      </c>
      <c r="C308" s="147" t="str">
        <f>[1]Hoja1!A303</f>
        <v>IVAN PINEDA MARISAN</v>
      </c>
      <c r="D308" s="147" t="str">
        <f>[1]Hoja1!H303</f>
        <v xml:space="preserve">CHOFER I                                </v>
      </c>
      <c r="E308" s="147" t="s">
        <v>1823</v>
      </c>
      <c r="F308" s="18" t="str">
        <f>[1]Hoja1!AP303</f>
        <v xml:space="preserve">Masculino </v>
      </c>
      <c r="G308" s="41">
        <f>[1]Hoja1!L303</f>
        <v>20000</v>
      </c>
      <c r="H308" s="41">
        <f>[1]Hoja1!W303</f>
        <v>0</v>
      </c>
      <c r="I308" s="41">
        <f>[1]Hoja1!X303</f>
        <v>574</v>
      </c>
      <c r="J308" s="41">
        <f>[1]Hoja1!Y303</f>
        <v>608</v>
      </c>
      <c r="K308" s="41">
        <f>[1]Hoja1!Z303</f>
        <v>0</v>
      </c>
      <c r="L308" s="41">
        <f>[1]Hoja1!AA303</f>
        <v>0</v>
      </c>
      <c r="M308" s="41">
        <f>[1]Hoja1!AB303</f>
        <v>0</v>
      </c>
      <c r="N308" s="41">
        <f>Hoja1!AE303</f>
        <v>0</v>
      </c>
      <c r="O308" s="41">
        <f>Hoja1!AG303</f>
        <v>25</v>
      </c>
      <c r="P308" s="41">
        <f>[1]Hoja1!AT303</f>
        <v>0</v>
      </c>
      <c r="Q308" s="41">
        <f>[1]Hoja1!AM303</f>
        <v>1207</v>
      </c>
      <c r="R308" s="41">
        <f>[1]Hoja1!AN303</f>
        <v>18793</v>
      </c>
    </row>
    <row r="309" spans="1:18" s="19" customFormat="1" ht="18" customHeight="1">
      <c r="A309" s="16">
        <v>303</v>
      </c>
      <c r="B309" s="17" t="str">
        <f>[1]Hoja1!G304</f>
        <v xml:space="preserve">14.4-DPTO. DE TRANSPORTACION                                                    </v>
      </c>
      <c r="C309" s="147" t="str">
        <f>[1]Hoja1!A304</f>
        <v>JACINTO MEDINA</v>
      </c>
      <c r="D309" s="147" t="str">
        <f>[1]Hoja1!H304</f>
        <v xml:space="preserve">CHOFER II                               </v>
      </c>
      <c r="E309" s="147" t="s">
        <v>1823</v>
      </c>
      <c r="F309" s="18" t="str">
        <f>[1]Hoja1!AP304</f>
        <v xml:space="preserve">Masculino </v>
      </c>
      <c r="G309" s="41">
        <f>[1]Hoja1!L304</f>
        <v>28000</v>
      </c>
      <c r="H309" s="41">
        <f>[1]Hoja1!W304</f>
        <v>0</v>
      </c>
      <c r="I309" s="41">
        <f>[1]Hoja1!X304</f>
        <v>803.6</v>
      </c>
      <c r="J309" s="41">
        <f>[1]Hoja1!Y304</f>
        <v>851.2</v>
      </c>
      <c r="K309" s="41">
        <f>[1]Hoja1!Z304</f>
        <v>0</v>
      </c>
      <c r="L309" s="41">
        <f>[1]Hoja1!AA304</f>
        <v>0</v>
      </c>
      <c r="M309" s="41">
        <f>[1]Hoja1!AB304</f>
        <v>5939.46</v>
      </c>
      <c r="N309" s="41">
        <f>Hoja1!AE304</f>
        <v>0</v>
      </c>
      <c r="O309" s="41">
        <f>Hoja1!AG304</f>
        <v>25</v>
      </c>
      <c r="P309" s="41">
        <f>[1]Hoja1!AT304</f>
        <v>0</v>
      </c>
      <c r="Q309" s="41">
        <f>[1]Hoja1!AM304</f>
        <v>7619.26</v>
      </c>
      <c r="R309" s="41">
        <f>[1]Hoja1!AN304</f>
        <v>20380.740000000002</v>
      </c>
    </row>
    <row r="310" spans="1:18" s="19" customFormat="1" ht="18" customHeight="1">
      <c r="A310" s="16">
        <v>304</v>
      </c>
      <c r="B310" s="17" t="str">
        <f>[1]Hoja1!G305</f>
        <v xml:space="preserve">14.4-DPTO. DE TRANSPORTACION                                                    </v>
      </c>
      <c r="C310" s="147" t="str">
        <f>[1]Hoja1!A305</f>
        <v>JOAQUIN ARCIMIEGA DE LOS SANTOS</v>
      </c>
      <c r="D310" s="147" t="str">
        <f>[1]Hoja1!H305</f>
        <v xml:space="preserve">CHOFER I                                </v>
      </c>
      <c r="E310" s="147" t="s">
        <v>1823</v>
      </c>
      <c r="F310" s="18" t="str">
        <f>[1]Hoja1!AP305</f>
        <v xml:space="preserve">Masculino </v>
      </c>
      <c r="G310" s="41">
        <f>[1]Hoja1!L305</f>
        <v>25000</v>
      </c>
      <c r="H310" s="41">
        <f>[1]Hoja1!W305</f>
        <v>0</v>
      </c>
      <c r="I310" s="41">
        <f>[1]Hoja1!X305</f>
        <v>717.5</v>
      </c>
      <c r="J310" s="41">
        <f>[1]Hoja1!Y305</f>
        <v>760</v>
      </c>
      <c r="K310" s="41">
        <f>[1]Hoja1!Z305</f>
        <v>0</v>
      </c>
      <c r="L310" s="41">
        <f>[1]Hoja1!AA305</f>
        <v>0</v>
      </c>
      <c r="M310" s="41">
        <f>[1]Hoja1!AB305</f>
        <v>0</v>
      </c>
      <c r="N310" s="41">
        <f>Hoja1!AE305</f>
        <v>0</v>
      </c>
      <c r="O310" s="41">
        <f>Hoja1!AG305</f>
        <v>25</v>
      </c>
      <c r="P310" s="41">
        <f>[1]Hoja1!AT305</f>
        <v>0</v>
      </c>
      <c r="Q310" s="41">
        <f>[1]Hoja1!AM305</f>
        <v>1502.5</v>
      </c>
      <c r="R310" s="41">
        <f>[1]Hoja1!AN305</f>
        <v>23497.5</v>
      </c>
    </row>
    <row r="311" spans="1:18" s="19" customFormat="1" ht="18" customHeight="1">
      <c r="A311" s="16">
        <v>305</v>
      </c>
      <c r="B311" s="17" t="str">
        <f>[1]Hoja1!G306</f>
        <v xml:space="preserve">14.4-DPTO. DE TRANSPORTACION                                                    </v>
      </c>
      <c r="C311" s="147" t="str">
        <f>[1]Hoja1!A306</f>
        <v>JOSE ALEJANDRO APATAÑO JIMENEZ</v>
      </c>
      <c r="D311" s="147" t="str">
        <f>[1]Hoja1!H306</f>
        <v xml:space="preserve">CHOFER I                                </v>
      </c>
      <c r="E311" s="147" t="s">
        <v>1823</v>
      </c>
      <c r="F311" s="18" t="str">
        <f>[1]Hoja1!AP306</f>
        <v xml:space="preserve">Masculino </v>
      </c>
      <c r="G311" s="41">
        <f>[1]Hoja1!L306</f>
        <v>25000</v>
      </c>
      <c r="H311" s="41">
        <f>[1]Hoja1!W306</f>
        <v>0</v>
      </c>
      <c r="I311" s="41">
        <f>[1]Hoja1!X306</f>
        <v>717.5</v>
      </c>
      <c r="J311" s="41">
        <f>[1]Hoja1!Y306</f>
        <v>760</v>
      </c>
      <c r="K311" s="41">
        <f>[1]Hoja1!Z306</f>
        <v>0</v>
      </c>
      <c r="L311" s="41">
        <f>[1]Hoja1!AA306</f>
        <v>0</v>
      </c>
      <c r="M311" s="41">
        <f>[1]Hoja1!AB306</f>
        <v>0</v>
      </c>
      <c r="N311" s="41">
        <f>Hoja1!AE306</f>
        <v>0</v>
      </c>
      <c r="O311" s="41">
        <f>Hoja1!AG306</f>
        <v>25</v>
      </c>
      <c r="P311" s="41">
        <f>[1]Hoja1!AT306</f>
        <v>0</v>
      </c>
      <c r="Q311" s="41">
        <f>[1]Hoja1!AM306</f>
        <v>1502.5</v>
      </c>
      <c r="R311" s="41">
        <f>[1]Hoja1!AN306</f>
        <v>23497.5</v>
      </c>
    </row>
    <row r="312" spans="1:18" s="19" customFormat="1" ht="18" customHeight="1">
      <c r="A312" s="20">
        <v>306</v>
      </c>
      <c r="B312" s="17" t="str">
        <f>[1]Hoja1!G307</f>
        <v xml:space="preserve">14.4-DPTO. DE TRANSPORTACION                                                    </v>
      </c>
      <c r="C312" s="147" t="str">
        <f>[1]Hoja1!A307</f>
        <v>JOSE EUSEBIO HUNT OTTO</v>
      </c>
      <c r="D312" s="147" t="str">
        <f>[1]Hoja1!H307</f>
        <v xml:space="preserve">CHOFER I                                </v>
      </c>
      <c r="E312" s="147" t="s">
        <v>1823</v>
      </c>
      <c r="F312" s="18" t="str">
        <f>[1]Hoja1!AP307</f>
        <v xml:space="preserve">Masculino </v>
      </c>
      <c r="G312" s="41">
        <f>[1]Hoja1!L307</f>
        <v>23000</v>
      </c>
      <c r="H312" s="41">
        <f>[1]Hoja1!W307</f>
        <v>0</v>
      </c>
      <c r="I312" s="41">
        <f>[1]Hoja1!X307</f>
        <v>660.1</v>
      </c>
      <c r="J312" s="41">
        <f>[1]Hoja1!Y307</f>
        <v>699.2</v>
      </c>
      <c r="K312" s="41">
        <f>[1]Hoja1!Z307</f>
        <v>0</v>
      </c>
      <c r="L312" s="41">
        <f>[1]Hoja1!AA307</f>
        <v>0</v>
      </c>
      <c r="M312" s="41">
        <f>[1]Hoja1!AB307</f>
        <v>0</v>
      </c>
      <c r="N312" s="41">
        <f>Hoja1!AE307</f>
        <v>0</v>
      </c>
      <c r="O312" s="41">
        <f>Hoja1!AG307</f>
        <v>25</v>
      </c>
      <c r="P312" s="41">
        <f>[1]Hoja1!AT307</f>
        <v>0</v>
      </c>
      <c r="Q312" s="41">
        <f>[1]Hoja1!AM307</f>
        <v>1384.3</v>
      </c>
      <c r="R312" s="41">
        <f>[1]Hoja1!AN307</f>
        <v>21615.7</v>
      </c>
    </row>
    <row r="313" spans="1:18" s="19" customFormat="1" ht="18" customHeight="1">
      <c r="A313" s="16">
        <v>307</v>
      </c>
      <c r="B313" s="17" t="str">
        <f>[1]Hoja1!G308</f>
        <v xml:space="preserve">14.4-DPTO. DE TRANSPORTACION                                                    </v>
      </c>
      <c r="C313" s="147" t="str">
        <f>[1]Hoja1!A308</f>
        <v>JOSE LUIS VILLA DE LOS SANTOS</v>
      </c>
      <c r="D313" s="147" t="str">
        <f>[1]Hoja1!H308</f>
        <v xml:space="preserve">CHOFER I                                </v>
      </c>
      <c r="E313" s="147" t="s">
        <v>1823</v>
      </c>
      <c r="F313" s="18" t="str">
        <f>[1]Hoja1!AP308</f>
        <v xml:space="preserve">Masculino </v>
      </c>
      <c r="G313" s="41">
        <f>[1]Hoja1!L308</f>
        <v>25000</v>
      </c>
      <c r="H313" s="41">
        <f>[1]Hoja1!W308</f>
        <v>0</v>
      </c>
      <c r="I313" s="41">
        <f>[1]Hoja1!X308</f>
        <v>717.5</v>
      </c>
      <c r="J313" s="41">
        <f>[1]Hoja1!Y308</f>
        <v>760</v>
      </c>
      <c r="K313" s="41">
        <f>[1]Hoja1!Z308</f>
        <v>0</v>
      </c>
      <c r="L313" s="41">
        <f>[1]Hoja1!AA308</f>
        <v>0</v>
      </c>
      <c r="M313" s="41">
        <f>[1]Hoja1!AB308</f>
        <v>0</v>
      </c>
      <c r="N313" s="41">
        <f>Hoja1!AE308</f>
        <v>0</v>
      </c>
      <c r="O313" s="41">
        <f>Hoja1!AG308</f>
        <v>25</v>
      </c>
      <c r="P313" s="41">
        <f>[1]Hoja1!AT308</f>
        <v>0</v>
      </c>
      <c r="Q313" s="41">
        <f>[1]Hoja1!AM308</f>
        <v>1502.5</v>
      </c>
      <c r="R313" s="41">
        <f>[1]Hoja1!AN308</f>
        <v>23497.5</v>
      </c>
    </row>
    <row r="314" spans="1:18" s="19" customFormat="1" ht="18" customHeight="1">
      <c r="A314" s="16">
        <v>308</v>
      </c>
      <c r="B314" s="17" t="str">
        <f>[1]Hoja1!G309</f>
        <v xml:space="preserve">14.4-DPTO. DE TRANSPORTACION                                                    </v>
      </c>
      <c r="C314" s="147" t="str">
        <f>[1]Hoja1!A309</f>
        <v>JOSE MIGUEL ALVAREZ JIMENEZ</v>
      </c>
      <c r="D314" s="147" t="str">
        <f>[1]Hoja1!H309</f>
        <v xml:space="preserve">ENCARGADO(A)                            </v>
      </c>
      <c r="E314" s="147" t="s">
        <v>1823</v>
      </c>
      <c r="F314" s="18" t="str">
        <f>[1]Hoja1!AP309</f>
        <v xml:space="preserve">Masculino </v>
      </c>
      <c r="G314" s="41">
        <f>[1]Hoja1!L309</f>
        <v>120000</v>
      </c>
      <c r="H314" s="41">
        <f>[1]Hoja1!W309</f>
        <v>16809.939999999999</v>
      </c>
      <c r="I314" s="41">
        <f>[1]Hoja1!X309</f>
        <v>3444</v>
      </c>
      <c r="J314" s="41">
        <f>[1]Hoja1!Y309</f>
        <v>3648</v>
      </c>
      <c r="K314" s="41">
        <f>[1]Hoja1!Z309</f>
        <v>0</v>
      </c>
      <c r="L314" s="41">
        <f>[1]Hoja1!AA309</f>
        <v>0</v>
      </c>
      <c r="M314" s="41">
        <f>[1]Hoja1!AB309</f>
        <v>25327.75</v>
      </c>
      <c r="N314" s="41">
        <f>Hoja1!AE309</f>
        <v>0</v>
      </c>
      <c r="O314" s="41">
        <f>Hoja1!AG309</f>
        <v>25</v>
      </c>
      <c r="P314" s="41">
        <f>[1]Hoja1!AT309</f>
        <v>300</v>
      </c>
      <c r="Q314" s="41">
        <f>[1]Hoja1!AM309</f>
        <v>49554.69</v>
      </c>
      <c r="R314" s="41">
        <f>[1]Hoja1!AN309</f>
        <v>70445.31</v>
      </c>
    </row>
    <row r="315" spans="1:18" s="19" customFormat="1" ht="18" customHeight="1">
      <c r="A315" s="16">
        <v>309</v>
      </c>
      <c r="B315" s="17" t="str">
        <f>[1]Hoja1!G310</f>
        <v xml:space="preserve">14.4-DPTO. DE TRANSPORTACION                                                    </v>
      </c>
      <c r="C315" s="147" t="str">
        <f>[1]Hoja1!A310</f>
        <v>JOSE OCTAVIO SOSA ALVAREZ</v>
      </c>
      <c r="D315" s="147" t="str">
        <f>[1]Hoja1!H310</f>
        <v xml:space="preserve">CHOFER II                               </v>
      </c>
      <c r="E315" s="147" t="s">
        <v>1823</v>
      </c>
      <c r="F315" s="18" t="str">
        <f>[1]Hoja1!AP310</f>
        <v xml:space="preserve">Masculino </v>
      </c>
      <c r="G315" s="41">
        <f>[1]Hoja1!L310</f>
        <v>22000</v>
      </c>
      <c r="H315" s="41">
        <f>[1]Hoja1!W310</f>
        <v>0</v>
      </c>
      <c r="I315" s="41">
        <f>[1]Hoja1!X310</f>
        <v>631.4</v>
      </c>
      <c r="J315" s="41">
        <f>[1]Hoja1!Y310</f>
        <v>668.8</v>
      </c>
      <c r="K315" s="41">
        <f>[1]Hoja1!Z310</f>
        <v>0</v>
      </c>
      <c r="L315" s="41">
        <f>[1]Hoja1!AA310</f>
        <v>0</v>
      </c>
      <c r="M315" s="41">
        <f>[1]Hoja1!AB310</f>
        <v>0</v>
      </c>
      <c r="N315" s="41">
        <f>Hoja1!AE310</f>
        <v>0</v>
      </c>
      <c r="O315" s="41">
        <f>Hoja1!AG310</f>
        <v>25</v>
      </c>
      <c r="P315" s="41">
        <f>[1]Hoja1!AT310</f>
        <v>0</v>
      </c>
      <c r="Q315" s="41">
        <f>[1]Hoja1!AM310</f>
        <v>1325.2</v>
      </c>
      <c r="R315" s="41">
        <f>[1]Hoja1!AN310</f>
        <v>20674.8</v>
      </c>
    </row>
    <row r="316" spans="1:18" s="19" customFormat="1" ht="18" customHeight="1">
      <c r="A316" s="20">
        <v>310</v>
      </c>
      <c r="B316" s="17" t="str">
        <f>[1]Hoja1!G311</f>
        <v xml:space="preserve">14.4-DPTO. DE TRANSPORTACION                                                    </v>
      </c>
      <c r="C316" s="147" t="str">
        <f>[1]Hoja1!A311</f>
        <v>JUAN BAUTISTA RODRIGUEZ JIMENEZ</v>
      </c>
      <c r="D316" s="147" t="str">
        <f>[1]Hoja1!H311</f>
        <v xml:space="preserve">CHOFER I                                </v>
      </c>
      <c r="E316" s="147" t="s">
        <v>1823</v>
      </c>
      <c r="F316" s="18" t="str">
        <f>[1]Hoja1!AP311</f>
        <v xml:space="preserve">Masculino </v>
      </c>
      <c r="G316" s="41">
        <f>[1]Hoja1!L311</f>
        <v>25000</v>
      </c>
      <c r="H316" s="41">
        <f>[1]Hoja1!W311</f>
        <v>0</v>
      </c>
      <c r="I316" s="41">
        <f>[1]Hoja1!X311</f>
        <v>717.5</v>
      </c>
      <c r="J316" s="41">
        <f>[1]Hoja1!Y311</f>
        <v>760</v>
      </c>
      <c r="K316" s="41">
        <f>[1]Hoja1!Z311</f>
        <v>0</v>
      </c>
      <c r="L316" s="41">
        <f>[1]Hoja1!AA311</f>
        <v>0</v>
      </c>
      <c r="M316" s="41">
        <f>[1]Hoja1!AB311</f>
        <v>12249.16</v>
      </c>
      <c r="N316" s="41">
        <f>Hoja1!AE311</f>
        <v>0</v>
      </c>
      <c r="O316" s="41">
        <f>Hoja1!AG311</f>
        <v>25</v>
      </c>
      <c r="P316" s="41">
        <f>[1]Hoja1!AT311</f>
        <v>0</v>
      </c>
      <c r="Q316" s="41">
        <f>[1]Hoja1!AM311</f>
        <v>13751.66</v>
      </c>
      <c r="R316" s="41">
        <f>[1]Hoja1!AN311</f>
        <v>11248.34</v>
      </c>
    </row>
    <row r="317" spans="1:18" s="19" customFormat="1" ht="18" customHeight="1">
      <c r="A317" s="16">
        <v>311</v>
      </c>
      <c r="B317" s="17" t="str">
        <f>[1]Hoja1!G312</f>
        <v xml:space="preserve">14.4-DPTO. DE TRANSPORTACION                                                    </v>
      </c>
      <c r="C317" s="147" t="str">
        <f>[1]Hoja1!A312</f>
        <v>JUAN PABLO ALVAREZ ALVAREZ</v>
      </c>
      <c r="D317" s="147" t="str">
        <f>[1]Hoja1!H312</f>
        <v xml:space="preserve">CHOFER I                                </v>
      </c>
      <c r="E317" s="147" t="s">
        <v>1823</v>
      </c>
      <c r="F317" s="18" t="str">
        <f>[1]Hoja1!AP312</f>
        <v xml:space="preserve">Masculino </v>
      </c>
      <c r="G317" s="41">
        <f>[1]Hoja1!L312</f>
        <v>28000</v>
      </c>
      <c r="H317" s="41">
        <f>[1]Hoja1!W312</f>
        <v>0</v>
      </c>
      <c r="I317" s="41">
        <f>[1]Hoja1!X312</f>
        <v>803.6</v>
      </c>
      <c r="J317" s="41">
        <f>[1]Hoja1!Y312</f>
        <v>851.2</v>
      </c>
      <c r="K317" s="41">
        <f>[1]Hoja1!Z312</f>
        <v>0</v>
      </c>
      <c r="L317" s="41">
        <f>[1]Hoja1!AA312</f>
        <v>0</v>
      </c>
      <c r="M317" s="41">
        <f>[1]Hoja1!AB312</f>
        <v>14787.68</v>
      </c>
      <c r="N317" s="41">
        <f>Hoja1!AE312</f>
        <v>0</v>
      </c>
      <c r="O317" s="41">
        <f>Hoja1!AG312</f>
        <v>25</v>
      </c>
      <c r="P317" s="41">
        <f>[1]Hoja1!AT312</f>
        <v>1616.3</v>
      </c>
      <c r="Q317" s="41">
        <f>[1]Hoja1!AM312</f>
        <v>18083.78</v>
      </c>
      <c r="R317" s="41">
        <f>[1]Hoja1!AN312</f>
        <v>9916.2199999999993</v>
      </c>
    </row>
    <row r="318" spans="1:18" s="19" customFormat="1" ht="18" customHeight="1">
      <c r="A318" s="16">
        <v>312</v>
      </c>
      <c r="B318" s="17" t="str">
        <f>[1]Hoja1!G313</f>
        <v xml:space="preserve">14.4-DPTO. DE TRANSPORTACION                                                    </v>
      </c>
      <c r="C318" s="147" t="str">
        <f>[1]Hoja1!A313</f>
        <v>JUAN PABLO DUARTE ALCANTARA CASTRO</v>
      </c>
      <c r="D318" s="147" t="str">
        <f>[1]Hoja1!H313</f>
        <v xml:space="preserve">CHOFER                                  </v>
      </c>
      <c r="E318" s="147" t="s">
        <v>1823</v>
      </c>
      <c r="F318" s="18" t="str">
        <f>[1]Hoja1!AP313</f>
        <v xml:space="preserve">Masculino </v>
      </c>
      <c r="G318" s="41">
        <f>[1]Hoja1!L313</f>
        <v>25000</v>
      </c>
      <c r="H318" s="41">
        <f>[1]Hoja1!W313</f>
        <v>0</v>
      </c>
      <c r="I318" s="41">
        <f>[1]Hoja1!X313</f>
        <v>717.5</v>
      </c>
      <c r="J318" s="41">
        <f>[1]Hoja1!Y313</f>
        <v>760</v>
      </c>
      <c r="K318" s="41">
        <f>[1]Hoja1!Z313</f>
        <v>0</v>
      </c>
      <c r="L318" s="41">
        <f>[1]Hoja1!AA313</f>
        <v>0</v>
      </c>
      <c r="M318" s="41">
        <f>[1]Hoja1!AB313</f>
        <v>17000</v>
      </c>
      <c r="N318" s="41">
        <f>Hoja1!AE313</f>
        <v>0</v>
      </c>
      <c r="O318" s="41">
        <f>Hoja1!AG313</f>
        <v>25</v>
      </c>
      <c r="P318" s="41">
        <f>[1]Hoja1!AT313</f>
        <v>0</v>
      </c>
      <c r="Q318" s="41">
        <f>[1]Hoja1!AM313</f>
        <v>18502.5</v>
      </c>
      <c r="R318" s="41">
        <f>[1]Hoja1!AN313</f>
        <v>6497.5</v>
      </c>
    </row>
    <row r="319" spans="1:18" s="19" customFormat="1" ht="18" customHeight="1">
      <c r="A319" s="16">
        <v>313</v>
      </c>
      <c r="B319" s="17" t="str">
        <f>[1]Hoja1!G314</f>
        <v xml:space="preserve">14.4-DPTO. DE TRANSPORTACION                                                    </v>
      </c>
      <c r="C319" s="147" t="str">
        <f>[1]Hoja1!A314</f>
        <v>JULIO CESAR FRIAS VASQUEZ</v>
      </c>
      <c r="D319" s="147" t="str">
        <f>[1]Hoja1!H314</f>
        <v xml:space="preserve">CHOFER I                                </v>
      </c>
      <c r="E319" s="147" t="s">
        <v>1823</v>
      </c>
      <c r="F319" s="18" t="str">
        <f>[1]Hoja1!AP314</f>
        <v xml:space="preserve">Masculino </v>
      </c>
      <c r="G319" s="41">
        <f>[1]Hoja1!L314</f>
        <v>25000</v>
      </c>
      <c r="H319" s="41">
        <f>[1]Hoja1!W314</f>
        <v>0</v>
      </c>
      <c r="I319" s="41">
        <f>[1]Hoja1!X314</f>
        <v>717.5</v>
      </c>
      <c r="J319" s="41">
        <f>[1]Hoja1!Y314</f>
        <v>760</v>
      </c>
      <c r="K319" s="41">
        <f>[1]Hoja1!Z314</f>
        <v>0</v>
      </c>
      <c r="L319" s="41">
        <f>[1]Hoja1!AA314</f>
        <v>0</v>
      </c>
      <c r="M319" s="41">
        <f>[1]Hoja1!AB314</f>
        <v>0</v>
      </c>
      <c r="N319" s="41">
        <f>Hoja1!AE314</f>
        <v>0</v>
      </c>
      <c r="O319" s="41">
        <f>Hoja1!AG314</f>
        <v>25</v>
      </c>
      <c r="P319" s="41">
        <f>[1]Hoja1!AT314</f>
        <v>0</v>
      </c>
      <c r="Q319" s="41">
        <f>[1]Hoja1!AM314</f>
        <v>1502.5</v>
      </c>
      <c r="R319" s="41">
        <f>[1]Hoja1!AN314</f>
        <v>23497.5</v>
      </c>
    </row>
    <row r="320" spans="1:18" s="19" customFormat="1" ht="18" customHeight="1">
      <c r="A320" s="20">
        <v>314</v>
      </c>
      <c r="B320" s="17" t="str">
        <f>[1]Hoja1!G315</f>
        <v xml:space="preserve">14.4-DPTO. DE TRANSPORTACION                                                    </v>
      </c>
      <c r="C320" s="147" t="str">
        <f>[1]Hoja1!A315</f>
        <v>JUNARDO ANTONIO CANDELARIO BRITO</v>
      </c>
      <c r="D320" s="147" t="str">
        <f>[1]Hoja1!H315</f>
        <v xml:space="preserve">CHOFER I                                </v>
      </c>
      <c r="E320" s="147" t="s">
        <v>1823</v>
      </c>
      <c r="F320" s="18" t="str">
        <f>[1]Hoja1!AP315</f>
        <v xml:space="preserve">Masculino </v>
      </c>
      <c r="G320" s="41">
        <f>[1]Hoja1!L315</f>
        <v>25000</v>
      </c>
      <c r="H320" s="41">
        <f>[1]Hoja1!W315</f>
        <v>0</v>
      </c>
      <c r="I320" s="41">
        <f>[1]Hoja1!X315</f>
        <v>717.5</v>
      </c>
      <c r="J320" s="41">
        <f>[1]Hoja1!Y315</f>
        <v>760</v>
      </c>
      <c r="K320" s="41">
        <f>[1]Hoja1!Z315</f>
        <v>0</v>
      </c>
      <c r="L320" s="41">
        <f>[1]Hoja1!AA315</f>
        <v>0</v>
      </c>
      <c r="M320" s="41">
        <f>[1]Hoja1!AB315</f>
        <v>0</v>
      </c>
      <c r="N320" s="41">
        <f>Hoja1!AE315</f>
        <v>0</v>
      </c>
      <c r="O320" s="41">
        <f>Hoja1!AG315</f>
        <v>25</v>
      </c>
      <c r="P320" s="41">
        <f>[1]Hoja1!AT315</f>
        <v>0</v>
      </c>
      <c r="Q320" s="41">
        <f>[1]Hoja1!AM315</f>
        <v>1502.5</v>
      </c>
      <c r="R320" s="41">
        <f>[1]Hoja1!AN315</f>
        <v>23497.5</v>
      </c>
    </row>
    <row r="321" spans="1:18" s="19" customFormat="1" ht="18" customHeight="1">
      <c r="A321" s="16">
        <v>315</v>
      </c>
      <c r="B321" s="17" t="str">
        <f>[1]Hoja1!G316</f>
        <v xml:space="preserve">14.4-DPTO. DE TRANSPORTACION                                                    </v>
      </c>
      <c r="C321" s="147" t="str">
        <f>[1]Hoja1!A316</f>
        <v>LUIS MIGUEL CUESTA CANDELARIO</v>
      </c>
      <c r="D321" s="147" t="str">
        <f>[1]Hoja1!H316</f>
        <v xml:space="preserve">MECANICO AUTOMOTRIZ                     </v>
      </c>
      <c r="E321" s="147" t="s">
        <v>1823</v>
      </c>
      <c r="F321" s="18" t="str">
        <f>[1]Hoja1!AP316</f>
        <v xml:space="preserve">Masculino </v>
      </c>
      <c r="G321" s="41">
        <f>[1]Hoja1!L316</f>
        <v>30000</v>
      </c>
      <c r="H321" s="41">
        <f>[1]Hoja1!W316</f>
        <v>0</v>
      </c>
      <c r="I321" s="41">
        <f>[1]Hoja1!X316</f>
        <v>861</v>
      </c>
      <c r="J321" s="41">
        <f>[1]Hoja1!Y316</f>
        <v>912</v>
      </c>
      <c r="K321" s="41">
        <f>[1]Hoja1!Z316</f>
        <v>0</v>
      </c>
      <c r="L321" s="41">
        <f>[1]Hoja1!AA316</f>
        <v>0</v>
      </c>
      <c r="M321" s="41">
        <f>[1]Hoja1!AB316</f>
        <v>4408.8900000000003</v>
      </c>
      <c r="N321" s="41">
        <f>Hoja1!AE316</f>
        <v>0</v>
      </c>
      <c r="O321" s="41">
        <f>Hoja1!AG316</f>
        <v>25</v>
      </c>
      <c r="P321" s="41">
        <f>[1]Hoja1!AT316</f>
        <v>0</v>
      </c>
      <c r="Q321" s="41">
        <f>[1]Hoja1!AM316</f>
        <v>6206.89</v>
      </c>
      <c r="R321" s="41">
        <f>[1]Hoja1!AN316</f>
        <v>23793.11</v>
      </c>
    </row>
    <row r="322" spans="1:18" s="19" customFormat="1" ht="18" customHeight="1">
      <c r="A322" s="16">
        <v>316</v>
      </c>
      <c r="B322" s="17" t="str">
        <f>[1]Hoja1!G317</f>
        <v xml:space="preserve">14.4-DPTO. DE TRANSPORTACION                                                    </v>
      </c>
      <c r="C322" s="147" t="str">
        <f>[1]Hoja1!A317</f>
        <v>LUIS RAFAEL LOPEZ SENCION</v>
      </c>
      <c r="D322" s="147" t="str">
        <f>[1]Hoja1!H317</f>
        <v xml:space="preserve">CHOFER I                                </v>
      </c>
      <c r="E322" s="147" t="s">
        <v>1823</v>
      </c>
      <c r="F322" s="18" t="str">
        <f>[1]Hoja1!AP317</f>
        <v xml:space="preserve">Masculino </v>
      </c>
      <c r="G322" s="41">
        <f>[1]Hoja1!L317</f>
        <v>15000</v>
      </c>
      <c r="H322" s="41">
        <f>[1]Hoja1!W317</f>
        <v>0</v>
      </c>
      <c r="I322" s="41">
        <f>[1]Hoja1!X317</f>
        <v>430.5</v>
      </c>
      <c r="J322" s="41">
        <f>[1]Hoja1!Y317</f>
        <v>456</v>
      </c>
      <c r="K322" s="41">
        <f>[1]Hoja1!Z317</f>
        <v>0</v>
      </c>
      <c r="L322" s="41">
        <f>[1]Hoja1!AA317</f>
        <v>0</v>
      </c>
      <c r="M322" s="41">
        <f>[1]Hoja1!AB317</f>
        <v>0</v>
      </c>
      <c r="N322" s="41">
        <f>Hoja1!AE317</f>
        <v>0</v>
      </c>
      <c r="O322" s="41">
        <f>Hoja1!AG317</f>
        <v>25</v>
      </c>
      <c r="P322" s="41">
        <f>[1]Hoja1!AT317</f>
        <v>0</v>
      </c>
      <c r="Q322" s="41">
        <f>[1]Hoja1!AM317</f>
        <v>911.5</v>
      </c>
      <c r="R322" s="41">
        <f>[1]Hoja1!AN317</f>
        <v>14088.5</v>
      </c>
    </row>
    <row r="323" spans="1:18" s="19" customFormat="1" ht="18" customHeight="1">
      <c r="A323" s="16">
        <v>317</v>
      </c>
      <c r="B323" s="17" t="str">
        <f>[1]Hoja1!G318</f>
        <v xml:space="preserve">14.4-DPTO. DE TRANSPORTACION                                                    </v>
      </c>
      <c r="C323" s="147" t="str">
        <f>[1]Hoja1!A318</f>
        <v>MANUEL ANTONIO SANTOS CABRERA</v>
      </c>
      <c r="D323" s="147" t="str">
        <f>[1]Hoja1!H318</f>
        <v xml:space="preserve">CHOFER I                                </v>
      </c>
      <c r="E323" s="147" t="s">
        <v>1823</v>
      </c>
      <c r="F323" s="18" t="str">
        <f>[1]Hoja1!AP318</f>
        <v xml:space="preserve">Masculino </v>
      </c>
      <c r="G323" s="41">
        <f>[1]Hoja1!L318</f>
        <v>20000</v>
      </c>
      <c r="H323" s="41">
        <f>[1]Hoja1!W318</f>
        <v>0</v>
      </c>
      <c r="I323" s="41">
        <f>[1]Hoja1!X318</f>
        <v>574</v>
      </c>
      <c r="J323" s="41">
        <f>[1]Hoja1!Y318</f>
        <v>608</v>
      </c>
      <c r="K323" s="41">
        <f>[1]Hoja1!Z318</f>
        <v>0</v>
      </c>
      <c r="L323" s="41">
        <f>[1]Hoja1!AA318</f>
        <v>0</v>
      </c>
      <c r="M323" s="41">
        <f>[1]Hoja1!AB318</f>
        <v>0</v>
      </c>
      <c r="N323" s="41">
        <f>Hoja1!AE318</f>
        <v>0</v>
      </c>
      <c r="O323" s="41">
        <f>Hoja1!AG318</f>
        <v>25</v>
      </c>
      <c r="P323" s="41">
        <f>[1]Hoja1!AT318</f>
        <v>0</v>
      </c>
      <c r="Q323" s="41">
        <f>[1]Hoja1!AM318</f>
        <v>1207</v>
      </c>
      <c r="R323" s="41">
        <f>[1]Hoja1!AN318</f>
        <v>18793</v>
      </c>
    </row>
    <row r="324" spans="1:18" s="19" customFormat="1" ht="18" customHeight="1">
      <c r="A324" s="20">
        <v>318</v>
      </c>
      <c r="B324" s="17" t="str">
        <f>[1]Hoja1!G319</f>
        <v xml:space="preserve">14.4-DPTO. DE TRANSPORTACION                                                    </v>
      </c>
      <c r="C324" s="147" t="str">
        <f>[1]Hoja1!A319</f>
        <v>MARINO JIMENEZ PEÑA</v>
      </c>
      <c r="D324" s="147" t="str">
        <f>[1]Hoja1!H319</f>
        <v xml:space="preserve">AUXILIAR ADMINISTRATIVO                 </v>
      </c>
      <c r="E324" s="147" t="s">
        <v>1823</v>
      </c>
      <c r="F324" s="18" t="str">
        <f>[1]Hoja1!AP319</f>
        <v xml:space="preserve">Masculino </v>
      </c>
      <c r="G324" s="41">
        <f>[1]Hoja1!L319</f>
        <v>30000</v>
      </c>
      <c r="H324" s="41">
        <f>[1]Hoja1!W319</f>
        <v>0</v>
      </c>
      <c r="I324" s="41">
        <f>[1]Hoja1!X319</f>
        <v>861</v>
      </c>
      <c r="J324" s="41">
        <f>[1]Hoja1!Y319</f>
        <v>912</v>
      </c>
      <c r="K324" s="41">
        <f>[1]Hoja1!Z319</f>
        <v>0</v>
      </c>
      <c r="L324" s="41">
        <f>[1]Hoja1!AA319</f>
        <v>0</v>
      </c>
      <c r="M324" s="41">
        <f>[1]Hoja1!AB319</f>
        <v>0</v>
      </c>
      <c r="N324" s="41">
        <f>Hoja1!AE319</f>
        <v>0</v>
      </c>
      <c r="O324" s="41">
        <f>Hoja1!AG319</f>
        <v>25</v>
      </c>
      <c r="P324" s="41">
        <f>[1]Hoja1!AT319</f>
        <v>0</v>
      </c>
      <c r="Q324" s="41">
        <f>[1]Hoja1!AM319</f>
        <v>1798</v>
      </c>
      <c r="R324" s="41">
        <f>[1]Hoja1!AN319</f>
        <v>28202</v>
      </c>
    </row>
    <row r="325" spans="1:18" s="19" customFormat="1" ht="18" customHeight="1">
      <c r="A325" s="16">
        <v>319</v>
      </c>
      <c r="B325" s="17" t="str">
        <f>[1]Hoja1!G320</f>
        <v xml:space="preserve">14.4-DPTO. DE TRANSPORTACION                                                    </v>
      </c>
      <c r="C325" s="147" t="str">
        <f>[1]Hoja1!A320</f>
        <v>MARINO VANTERPOOL LORA</v>
      </c>
      <c r="D325" s="147" t="str">
        <f>[1]Hoja1!H320</f>
        <v xml:space="preserve">CHOFER                                  </v>
      </c>
      <c r="E325" s="147" t="s">
        <v>1823</v>
      </c>
      <c r="F325" s="18" t="str">
        <f>[1]Hoja1!AP320</f>
        <v xml:space="preserve">Masculino </v>
      </c>
      <c r="G325" s="41">
        <f>[1]Hoja1!L320</f>
        <v>25000</v>
      </c>
      <c r="H325" s="41">
        <f>[1]Hoja1!W320</f>
        <v>0</v>
      </c>
      <c r="I325" s="41">
        <f>[1]Hoja1!X320</f>
        <v>717.5</v>
      </c>
      <c r="J325" s="41">
        <f>[1]Hoja1!Y320</f>
        <v>760</v>
      </c>
      <c r="K325" s="41">
        <f>[1]Hoja1!Z320</f>
        <v>0</v>
      </c>
      <c r="L325" s="41">
        <f>[1]Hoja1!AA320</f>
        <v>0</v>
      </c>
      <c r="M325" s="41">
        <f>[1]Hoja1!AB320</f>
        <v>9104.7099999999991</v>
      </c>
      <c r="N325" s="41">
        <f>Hoja1!AE320</f>
        <v>0</v>
      </c>
      <c r="O325" s="41">
        <f>Hoja1!AG320</f>
        <v>25</v>
      </c>
      <c r="P325" s="41">
        <f>[1]Hoja1!AT320</f>
        <v>2224</v>
      </c>
      <c r="Q325" s="41">
        <f>[1]Hoja1!AM320</f>
        <v>12831.21</v>
      </c>
      <c r="R325" s="41">
        <f>[1]Hoja1!AN320</f>
        <v>12168.79</v>
      </c>
    </row>
    <row r="326" spans="1:18" s="19" customFormat="1" ht="18" customHeight="1">
      <c r="A326" s="16">
        <v>320</v>
      </c>
      <c r="B326" s="17" t="str">
        <f>[1]Hoja1!G321</f>
        <v xml:space="preserve">14.4-DPTO. DE TRANSPORTACION                                                    </v>
      </c>
      <c r="C326" s="147" t="str">
        <f>[1]Hoja1!A321</f>
        <v>MARTIN ANTONIO MERCEDES TEJADA</v>
      </c>
      <c r="D326" s="147" t="str">
        <f>[1]Hoja1!H321</f>
        <v xml:space="preserve">CHOFER I                                </v>
      </c>
      <c r="E326" s="147" t="s">
        <v>1823</v>
      </c>
      <c r="F326" s="18" t="str">
        <f>[1]Hoja1!AP321</f>
        <v xml:space="preserve">Masculino </v>
      </c>
      <c r="G326" s="41">
        <f>[1]Hoja1!L321</f>
        <v>25000</v>
      </c>
      <c r="H326" s="41">
        <f>[1]Hoja1!W321</f>
        <v>0</v>
      </c>
      <c r="I326" s="41">
        <f>[1]Hoja1!X321</f>
        <v>717.5</v>
      </c>
      <c r="J326" s="41">
        <f>[1]Hoja1!Y321</f>
        <v>760</v>
      </c>
      <c r="K326" s="41">
        <f>[1]Hoja1!Z321</f>
        <v>0</v>
      </c>
      <c r="L326" s="41">
        <f>[1]Hoja1!AA321</f>
        <v>0</v>
      </c>
      <c r="M326" s="41">
        <f>[1]Hoja1!AB321</f>
        <v>2000</v>
      </c>
      <c r="N326" s="41">
        <f>Hoja1!AE321</f>
        <v>0</v>
      </c>
      <c r="O326" s="41">
        <f>Hoja1!AG321</f>
        <v>25</v>
      </c>
      <c r="P326" s="41">
        <f>[1]Hoja1!AT321</f>
        <v>0</v>
      </c>
      <c r="Q326" s="41">
        <f>[1]Hoja1!AM321</f>
        <v>3502.5</v>
      </c>
      <c r="R326" s="41">
        <f>[1]Hoja1!AN321</f>
        <v>21497.5</v>
      </c>
    </row>
    <row r="327" spans="1:18" s="19" customFormat="1" ht="18" customHeight="1">
      <c r="A327" s="16">
        <v>321</v>
      </c>
      <c r="B327" s="17" t="str">
        <f>[1]Hoja1!G322</f>
        <v xml:space="preserve">14.4-DPTO. DE TRANSPORTACION                                                    </v>
      </c>
      <c r="C327" s="147" t="str">
        <f>[1]Hoja1!A322</f>
        <v>MARTIRES CUEVAS PEÑA</v>
      </c>
      <c r="D327" s="147" t="str">
        <f>[1]Hoja1!H322</f>
        <v xml:space="preserve">CHOFER                                  </v>
      </c>
      <c r="E327" s="147" t="s">
        <v>1823</v>
      </c>
      <c r="F327" s="18" t="str">
        <f>[1]Hoja1!AP322</f>
        <v xml:space="preserve">Masculino </v>
      </c>
      <c r="G327" s="41">
        <f>[1]Hoja1!L322</f>
        <v>25000</v>
      </c>
      <c r="H327" s="41">
        <f>[1]Hoja1!W322</f>
        <v>0</v>
      </c>
      <c r="I327" s="41">
        <f>[1]Hoja1!X322</f>
        <v>717.5</v>
      </c>
      <c r="J327" s="41">
        <f>[1]Hoja1!Y322</f>
        <v>760</v>
      </c>
      <c r="K327" s="41">
        <f>[1]Hoja1!Z322</f>
        <v>0</v>
      </c>
      <c r="L327" s="41">
        <f>[1]Hoja1!AA322</f>
        <v>0</v>
      </c>
      <c r="M327" s="41">
        <f>[1]Hoja1!AB322</f>
        <v>19890.099999999999</v>
      </c>
      <c r="N327" s="41">
        <f>Hoja1!AE322</f>
        <v>0</v>
      </c>
      <c r="O327" s="41">
        <f>Hoja1!AG322</f>
        <v>25</v>
      </c>
      <c r="P327" s="41">
        <f>[1]Hoja1!AT322</f>
        <v>265.5</v>
      </c>
      <c r="Q327" s="41">
        <f>[1]Hoja1!AM322</f>
        <v>21658.1</v>
      </c>
      <c r="R327" s="41">
        <f>[1]Hoja1!AN322</f>
        <v>3341.9</v>
      </c>
    </row>
    <row r="328" spans="1:18" s="19" customFormat="1" ht="18" customHeight="1">
      <c r="A328" s="20">
        <v>322</v>
      </c>
      <c r="B328" s="17" t="str">
        <f>[1]Hoja1!G323</f>
        <v xml:space="preserve">14.4-DPTO. DE TRANSPORTACION                                                    </v>
      </c>
      <c r="C328" s="147" t="str">
        <f>[1]Hoja1!A323</f>
        <v>MARTIRES PEÑA</v>
      </c>
      <c r="D328" s="147" t="str">
        <f>[1]Hoja1!H323</f>
        <v xml:space="preserve">CHOFER                                  </v>
      </c>
      <c r="E328" s="147" t="s">
        <v>1823</v>
      </c>
      <c r="F328" s="18" t="str">
        <f>[1]Hoja1!AP323</f>
        <v xml:space="preserve">Masculino </v>
      </c>
      <c r="G328" s="41">
        <f>[1]Hoja1!L323</f>
        <v>22000</v>
      </c>
      <c r="H328" s="41">
        <f>[1]Hoja1!W323</f>
        <v>0</v>
      </c>
      <c r="I328" s="41">
        <f>[1]Hoja1!X323</f>
        <v>631.4</v>
      </c>
      <c r="J328" s="41">
        <f>[1]Hoja1!Y323</f>
        <v>668.8</v>
      </c>
      <c r="K328" s="41">
        <f>[1]Hoja1!Z323</f>
        <v>0</v>
      </c>
      <c r="L328" s="41">
        <f>[1]Hoja1!AA323</f>
        <v>0</v>
      </c>
      <c r="M328" s="41">
        <f>[1]Hoja1!AB323</f>
        <v>11115.61</v>
      </c>
      <c r="N328" s="41">
        <f>Hoja1!AE323</f>
        <v>0</v>
      </c>
      <c r="O328" s="41">
        <f>Hoja1!AG323</f>
        <v>25</v>
      </c>
      <c r="P328" s="41">
        <f>[1]Hoja1!AT323</f>
        <v>0</v>
      </c>
      <c r="Q328" s="41">
        <f>[1]Hoja1!AM323</f>
        <v>12440.81</v>
      </c>
      <c r="R328" s="41">
        <f>[1]Hoja1!AN323</f>
        <v>9559.19</v>
      </c>
    </row>
    <row r="329" spans="1:18" s="19" customFormat="1" ht="18" customHeight="1">
      <c r="A329" s="16">
        <v>323</v>
      </c>
      <c r="B329" s="17" t="str">
        <f>[1]Hoja1!G324</f>
        <v xml:space="preserve">14.4-DPTO. DE TRANSPORTACION                                                    </v>
      </c>
      <c r="C329" s="147" t="str">
        <f>[1]Hoja1!A324</f>
        <v>MAXIMO MIGUEL JAVIER GRULLON GARCIA</v>
      </c>
      <c r="D329" s="147" t="str">
        <f>[1]Hoja1!H324</f>
        <v xml:space="preserve">CHOFER I                                </v>
      </c>
      <c r="E329" s="147" t="s">
        <v>1823</v>
      </c>
      <c r="F329" s="18" t="str">
        <f>[1]Hoja1!AP324</f>
        <v xml:space="preserve">Masculino </v>
      </c>
      <c r="G329" s="41">
        <f>[1]Hoja1!L324</f>
        <v>23000</v>
      </c>
      <c r="H329" s="41">
        <f>[1]Hoja1!W324</f>
        <v>0</v>
      </c>
      <c r="I329" s="41">
        <f>[1]Hoja1!X324</f>
        <v>660.1</v>
      </c>
      <c r="J329" s="41">
        <f>[1]Hoja1!Y324</f>
        <v>699.2</v>
      </c>
      <c r="K329" s="41">
        <f>[1]Hoja1!Z324</f>
        <v>0</v>
      </c>
      <c r="L329" s="41">
        <f>[1]Hoja1!AA324</f>
        <v>0</v>
      </c>
      <c r="M329" s="41">
        <f>[1]Hoja1!AB324</f>
        <v>0</v>
      </c>
      <c r="N329" s="41">
        <f>Hoja1!AE324</f>
        <v>0</v>
      </c>
      <c r="O329" s="41">
        <f>Hoja1!AG324</f>
        <v>25</v>
      </c>
      <c r="P329" s="41">
        <f>[1]Hoja1!AT324</f>
        <v>0</v>
      </c>
      <c r="Q329" s="41">
        <f>[1]Hoja1!AM324</f>
        <v>1384.3</v>
      </c>
      <c r="R329" s="41">
        <f>[1]Hoja1!AN324</f>
        <v>21615.7</v>
      </c>
    </row>
    <row r="330" spans="1:18" s="19" customFormat="1" ht="18" customHeight="1">
      <c r="A330" s="16">
        <v>324</v>
      </c>
      <c r="B330" s="17" t="str">
        <f>[1]Hoja1!G325</f>
        <v xml:space="preserve">14.4-DPTO. DE TRANSPORTACION                                                    </v>
      </c>
      <c r="C330" s="147" t="str">
        <f>[1]Hoja1!A325</f>
        <v>NAYROBI ESTEFANY LEMOS ALVAREZ</v>
      </c>
      <c r="D330" s="147" t="str">
        <f>[1]Hoja1!H325</f>
        <v xml:space="preserve">ANALISTA                                </v>
      </c>
      <c r="E330" s="147" t="s">
        <v>1823</v>
      </c>
      <c r="F330" s="18" t="str">
        <f>[1]Hoja1!AP325</f>
        <v xml:space="preserve">Femenino  </v>
      </c>
      <c r="G330" s="41">
        <f>[1]Hoja1!L325</f>
        <v>50000</v>
      </c>
      <c r="H330" s="41">
        <f>[1]Hoja1!W325</f>
        <v>1854</v>
      </c>
      <c r="I330" s="41">
        <f>[1]Hoja1!X325</f>
        <v>1435</v>
      </c>
      <c r="J330" s="41">
        <f>[1]Hoja1!Y325</f>
        <v>1520</v>
      </c>
      <c r="K330" s="41">
        <f>[1]Hoja1!Z325</f>
        <v>0</v>
      </c>
      <c r="L330" s="41">
        <f>[1]Hoja1!AA325</f>
        <v>0</v>
      </c>
      <c r="M330" s="41">
        <f>[1]Hoja1!AB325</f>
        <v>14300.04</v>
      </c>
      <c r="N330" s="41">
        <f>Hoja1!AE325</f>
        <v>0</v>
      </c>
      <c r="O330" s="41">
        <f>Hoja1!AG325</f>
        <v>25</v>
      </c>
      <c r="P330" s="41">
        <f>[1]Hoja1!AT325</f>
        <v>50</v>
      </c>
      <c r="Q330" s="41">
        <f>[1]Hoja1!AM325</f>
        <v>19184.04</v>
      </c>
      <c r="R330" s="41">
        <f>[1]Hoja1!AN325</f>
        <v>30815.96</v>
      </c>
    </row>
    <row r="331" spans="1:18" s="19" customFormat="1" ht="18" customHeight="1">
      <c r="A331" s="16">
        <v>325</v>
      </c>
      <c r="B331" s="17" t="str">
        <f>[1]Hoja1!G326</f>
        <v xml:space="preserve">14.4-DPTO. DE TRANSPORTACION                                                    </v>
      </c>
      <c r="C331" s="147" t="str">
        <f>[1]Hoja1!A326</f>
        <v>NOEMY GRISAEL ALVAREZ VALDEZ</v>
      </c>
      <c r="D331" s="147" t="str">
        <f>[1]Hoja1!H326</f>
        <v xml:space="preserve">AUXILIAR DE TRANSPORTACION              </v>
      </c>
      <c r="E331" s="147" t="s">
        <v>1823</v>
      </c>
      <c r="F331" s="18" t="str">
        <f>[1]Hoja1!AP326</f>
        <v xml:space="preserve">Femenino  </v>
      </c>
      <c r="G331" s="41">
        <f>[1]Hoja1!L326</f>
        <v>15000</v>
      </c>
      <c r="H331" s="41">
        <f>[1]Hoja1!W326</f>
        <v>0</v>
      </c>
      <c r="I331" s="41">
        <f>[1]Hoja1!X326</f>
        <v>430.5</v>
      </c>
      <c r="J331" s="41">
        <f>[1]Hoja1!Y326</f>
        <v>456</v>
      </c>
      <c r="K331" s="41">
        <f>[1]Hoja1!Z326</f>
        <v>0</v>
      </c>
      <c r="L331" s="41">
        <f>[1]Hoja1!AA326</f>
        <v>0</v>
      </c>
      <c r="M331" s="41">
        <f>[1]Hoja1!AB326</f>
        <v>0</v>
      </c>
      <c r="N331" s="41">
        <f>Hoja1!AE326</f>
        <v>0</v>
      </c>
      <c r="O331" s="41">
        <f>Hoja1!AG326</f>
        <v>25</v>
      </c>
      <c r="P331" s="41">
        <f>[1]Hoja1!AT326</f>
        <v>0</v>
      </c>
      <c r="Q331" s="41">
        <f>[1]Hoja1!AM326</f>
        <v>911.5</v>
      </c>
      <c r="R331" s="41">
        <f>[1]Hoja1!AN326</f>
        <v>14088.5</v>
      </c>
    </row>
    <row r="332" spans="1:18" s="19" customFormat="1" ht="18" customHeight="1">
      <c r="A332" s="20">
        <v>326</v>
      </c>
      <c r="B332" s="17" t="str">
        <f>[1]Hoja1!G327</f>
        <v xml:space="preserve">14.4-DPTO. DE TRANSPORTACION                                                    </v>
      </c>
      <c r="C332" s="147" t="str">
        <f>[1]Hoja1!A327</f>
        <v>PAUL ANTONIO MARTINEZ FERNANDEZ</v>
      </c>
      <c r="D332" s="147" t="str">
        <f>[1]Hoja1!H327</f>
        <v xml:space="preserve">CHOFER I                                </v>
      </c>
      <c r="E332" s="147" t="s">
        <v>1823</v>
      </c>
      <c r="F332" s="18" t="str">
        <f>[1]Hoja1!AP327</f>
        <v xml:space="preserve">Masculino </v>
      </c>
      <c r="G332" s="41">
        <f>[1]Hoja1!L327</f>
        <v>20000</v>
      </c>
      <c r="H332" s="41">
        <f>[1]Hoja1!W327</f>
        <v>0</v>
      </c>
      <c r="I332" s="41">
        <f>[1]Hoja1!X327</f>
        <v>574</v>
      </c>
      <c r="J332" s="41">
        <f>[1]Hoja1!Y327</f>
        <v>608</v>
      </c>
      <c r="K332" s="41">
        <f>[1]Hoja1!Z327</f>
        <v>0</v>
      </c>
      <c r="L332" s="41">
        <f>[1]Hoja1!AA327</f>
        <v>0</v>
      </c>
      <c r="M332" s="41">
        <f>[1]Hoja1!AB327</f>
        <v>0</v>
      </c>
      <c r="N332" s="41">
        <f>Hoja1!AE327</f>
        <v>0</v>
      </c>
      <c r="O332" s="41">
        <f>Hoja1!AG327</f>
        <v>25</v>
      </c>
      <c r="P332" s="41">
        <f>[1]Hoja1!AT327</f>
        <v>0</v>
      </c>
      <c r="Q332" s="41">
        <f>[1]Hoja1!AM327</f>
        <v>1207</v>
      </c>
      <c r="R332" s="41">
        <f>[1]Hoja1!AN327</f>
        <v>18793</v>
      </c>
    </row>
    <row r="333" spans="1:18" s="19" customFormat="1" ht="18" customHeight="1">
      <c r="A333" s="16">
        <v>327</v>
      </c>
      <c r="B333" s="17" t="str">
        <f>[1]Hoja1!G328</f>
        <v xml:space="preserve">14.4-DPTO. DE TRANSPORTACION                                                    </v>
      </c>
      <c r="C333" s="147" t="str">
        <f>[1]Hoja1!A328</f>
        <v>PEDRO DE LEON</v>
      </c>
      <c r="D333" s="147" t="str">
        <f>[1]Hoja1!H328</f>
        <v xml:space="preserve">CHOFER II                               </v>
      </c>
      <c r="E333" s="147" t="s">
        <v>1823</v>
      </c>
      <c r="F333" s="18" t="str">
        <f>[1]Hoja1!AP328</f>
        <v xml:space="preserve">Masculino </v>
      </c>
      <c r="G333" s="41">
        <f>[1]Hoja1!L328</f>
        <v>24000</v>
      </c>
      <c r="H333" s="41">
        <f>[1]Hoja1!W328</f>
        <v>0</v>
      </c>
      <c r="I333" s="41">
        <f>[1]Hoja1!X328</f>
        <v>688.8</v>
      </c>
      <c r="J333" s="41">
        <f>[1]Hoja1!Y328</f>
        <v>729.6</v>
      </c>
      <c r="K333" s="41">
        <f>[1]Hoja1!Z328</f>
        <v>0</v>
      </c>
      <c r="L333" s="41">
        <f>[1]Hoja1!AA328</f>
        <v>0</v>
      </c>
      <c r="M333" s="41">
        <f>[1]Hoja1!AB328</f>
        <v>0</v>
      </c>
      <c r="N333" s="41">
        <f>Hoja1!AE328</f>
        <v>0</v>
      </c>
      <c r="O333" s="41">
        <f>Hoja1!AG328</f>
        <v>25</v>
      </c>
      <c r="P333" s="41">
        <f>[1]Hoja1!AT328</f>
        <v>0</v>
      </c>
      <c r="Q333" s="41">
        <f>[1]Hoja1!AM328</f>
        <v>1443.4</v>
      </c>
      <c r="R333" s="41">
        <f>[1]Hoja1!AN328</f>
        <v>22556.6</v>
      </c>
    </row>
    <row r="334" spans="1:18" s="19" customFormat="1" ht="18" customHeight="1">
      <c r="A334" s="16">
        <v>328</v>
      </c>
      <c r="B334" s="17" t="str">
        <f>[1]Hoja1!G329</f>
        <v xml:space="preserve">14.4-DPTO. DE TRANSPORTACION                                                    </v>
      </c>
      <c r="C334" s="147" t="str">
        <f>[1]Hoja1!A329</f>
        <v>PEDRO REYNOSO</v>
      </c>
      <c r="D334" s="147" t="str">
        <f>[1]Hoja1!H329</f>
        <v xml:space="preserve">CHOFER I                                </v>
      </c>
      <c r="E334" s="147" t="s">
        <v>1823</v>
      </c>
      <c r="F334" s="18" t="str">
        <f>[1]Hoja1!AP329</f>
        <v xml:space="preserve">Masculino </v>
      </c>
      <c r="G334" s="41">
        <f>[1]Hoja1!L329</f>
        <v>25000</v>
      </c>
      <c r="H334" s="41">
        <f>[1]Hoja1!W329</f>
        <v>0</v>
      </c>
      <c r="I334" s="41">
        <f>[1]Hoja1!X329</f>
        <v>717.5</v>
      </c>
      <c r="J334" s="41">
        <f>[1]Hoja1!Y329</f>
        <v>760</v>
      </c>
      <c r="K334" s="41">
        <f>[1]Hoja1!Z329</f>
        <v>0</v>
      </c>
      <c r="L334" s="41">
        <f>[1]Hoja1!AA329</f>
        <v>0</v>
      </c>
      <c r="M334" s="41">
        <f>[1]Hoja1!AB329</f>
        <v>2678.93</v>
      </c>
      <c r="N334" s="41">
        <f>Hoja1!AE329</f>
        <v>0</v>
      </c>
      <c r="O334" s="41">
        <f>Hoja1!AG329</f>
        <v>25</v>
      </c>
      <c r="P334" s="41">
        <f>[1]Hoja1!AT329</f>
        <v>0</v>
      </c>
      <c r="Q334" s="41">
        <f>[1]Hoja1!AM329</f>
        <v>4181.43</v>
      </c>
      <c r="R334" s="41">
        <f>[1]Hoja1!AN329</f>
        <v>20818.57</v>
      </c>
    </row>
    <row r="335" spans="1:18" s="19" customFormat="1" ht="18" customHeight="1">
      <c r="A335" s="16">
        <v>329</v>
      </c>
      <c r="B335" s="17" t="str">
        <f>[1]Hoja1!G330</f>
        <v xml:space="preserve">14.4-DPTO. DE TRANSPORTACION                                                    </v>
      </c>
      <c r="C335" s="147" t="str">
        <f>[1]Hoja1!A330</f>
        <v>ROBERT RENE CASTILLO JAVIEL</v>
      </c>
      <c r="D335" s="147" t="str">
        <f>[1]Hoja1!H330</f>
        <v xml:space="preserve">CHOFER I                                </v>
      </c>
      <c r="E335" s="147" t="s">
        <v>1823</v>
      </c>
      <c r="F335" s="18" t="str">
        <f>[1]Hoja1!AP330</f>
        <v xml:space="preserve">Masculino </v>
      </c>
      <c r="G335" s="41">
        <f>[1]Hoja1!L330</f>
        <v>25000</v>
      </c>
      <c r="H335" s="41">
        <f>[1]Hoja1!W330</f>
        <v>0</v>
      </c>
      <c r="I335" s="41">
        <f>[1]Hoja1!X330</f>
        <v>717.5</v>
      </c>
      <c r="J335" s="41">
        <f>[1]Hoja1!Y330</f>
        <v>760</v>
      </c>
      <c r="K335" s="41">
        <f>[1]Hoja1!Z330</f>
        <v>0</v>
      </c>
      <c r="L335" s="41">
        <f>[1]Hoja1!AA330</f>
        <v>0</v>
      </c>
      <c r="M335" s="41">
        <f>[1]Hoja1!AB330</f>
        <v>11095.31</v>
      </c>
      <c r="N335" s="41">
        <f>Hoja1!AE330</f>
        <v>0</v>
      </c>
      <c r="O335" s="41">
        <f>Hoja1!AG330</f>
        <v>25</v>
      </c>
      <c r="P335" s="41">
        <f>[1]Hoja1!AT330</f>
        <v>472</v>
      </c>
      <c r="Q335" s="41">
        <f>[1]Hoja1!AM330</f>
        <v>13069.81</v>
      </c>
      <c r="R335" s="41">
        <f>[1]Hoja1!AN330</f>
        <v>11930.19</v>
      </c>
    </row>
    <row r="336" spans="1:18" s="19" customFormat="1" ht="18" customHeight="1">
      <c r="A336" s="20">
        <v>330</v>
      </c>
      <c r="B336" s="17" t="str">
        <f>[1]Hoja1!G331</f>
        <v xml:space="preserve">14.4-DPTO. DE TRANSPORTACION                                                    </v>
      </c>
      <c r="C336" s="147" t="str">
        <f>[1]Hoja1!A331</f>
        <v>ROSARIO ANTONIO MORAN FRANCISCO</v>
      </c>
      <c r="D336" s="147" t="str">
        <f>[1]Hoja1!H331</f>
        <v xml:space="preserve">CHOFER                                  </v>
      </c>
      <c r="E336" s="147" t="s">
        <v>1823</v>
      </c>
      <c r="F336" s="18" t="str">
        <f>[1]Hoja1!AP331</f>
        <v xml:space="preserve">Masculino </v>
      </c>
      <c r="G336" s="41">
        <f>[1]Hoja1!L331</f>
        <v>20000</v>
      </c>
      <c r="H336" s="41">
        <f>[1]Hoja1!W331</f>
        <v>0</v>
      </c>
      <c r="I336" s="41">
        <f>[1]Hoja1!X331</f>
        <v>574</v>
      </c>
      <c r="J336" s="41">
        <f>[1]Hoja1!Y331</f>
        <v>608</v>
      </c>
      <c r="K336" s="41">
        <f>[1]Hoja1!Z331</f>
        <v>0</v>
      </c>
      <c r="L336" s="41">
        <f>[1]Hoja1!AA331</f>
        <v>0</v>
      </c>
      <c r="M336" s="41">
        <f>[1]Hoja1!AB331</f>
        <v>14615.61</v>
      </c>
      <c r="N336" s="41">
        <f>Hoja1!AE331</f>
        <v>0</v>
      </c>
      <c r="O336" s="41">
        <f>Hoja1!AG331</f>
        <v>25</v>
      </c>
      <c r="P336" s="41">
        <f>[1]Hoja1!AT331</f>
        <v>0</v>
      </c>
      <c r="Q336" s="41">
        <f>[1]Hoja1!AM331</f>
        <v>15822.61</v>
      </c>
      <c r="R336" s="41">
        <f>[1]Hoja1!AN331</f>
        <v>4177.3900000000003</v>
      </c>
    </row>
    <row r="337" spans="1:18" s="19" customFormat="1" ht="18" customHeight="1">
      <c r="A337" s="16">
        <v>331</v>
      </c>
      <c r="B337" s="17" t="str">
        <f>[1]Hoja1!G332</f>
        <v xml:space="preserve">14.4-DPTO. DE TRANSPORTACION                                                    </v>
      </c>
      <c r="C337" s="147" t="str">
        <f>[1]Hoja1!A332</f>
        <v>SANDY RAFAEL ALVAREZ ALVAREZ</v>
      </c>
      <c r="D337" s="147" t="str">
        <f>[1]Hoja1!H332</f>
        <v xml:space="preserve">CHOFER I                                </v>
      </c>
      <c r="E337" s="147" t="s">
        <v>1823</v>
      </c>
      <c r="F337" s="18" t="str">
        <f>[1]Hoja1!AP332</f>
        <v xml:space="preserve">Masculino </v>
      </c>
      <c r="G337" s="41">
        <f>[1]Hoja1!L332</f>
        <v>25000</v>
      </c>
      <c r="H337" s="41">
        <f>[1]Hoja1!W332</f>
        <v>0</v>
      </c>
      <c r="I337" s="41">
        <f>[1]Hoja1!X332</f>
        <v>717.5</v>
      </c>
      <c r="J337" s="41">
        <f>[1]Hoja1!Y332</f>
        <v>760</v>
      </c>
      <c r="K337" s="41">
        <f>[1]Hoja1!Z332</f>
        <v>0</v>
      </c>
      <c r="L337" s="41">
        <f>[1]Hoja1!AA332</f>
        <v>0</v>
      </c>
      <c r="M337" s="41">
        <f>[1]Hoja1!AB332</f>
        <v>1500</v>
      </c>
      <c r="N337" s="41">
        <f>Hoja1!AE332</f>
        <v>0</v>
      </c>
      <c r="O337" s="41">
        <f>Hoja1!AG332</f>
        <v>25</v>
      </c>
      <c r="P337" s="41">
        <f>[1]Hoja1!AT332</f>
        <v>0</v>
      </c>
      <c r="Q337" s="41">
        <f>[1]Hoja1!AM332</f>
        <v>3002.5</v>
      </c>
      <c r="R337" s="41">
        <f>[1]Hoja1!AN332</f>
        <v>21997.5</v>
      </c>
    </row>
    <row r="338" spans="1:18" s="19" customFormat="1" ht="18" customHeight="1">
      <c r="A338" s="16">
        <v>332</v>
      </c>
      <c r="B338" s="17" t="str">
        <f>[1]Hoja1!G333</f>
        <v xml:space="preserve">14.4-DPTO. DE TRANSPORTACION                                                    </v>
      </c>
      <c r="C338" s="147" t="str">
        <f>[1]Hoja1!A333</f>
        <v>SANDY REYES NUÑEZ</v>
      </c>
      <c r="D338" s="147" t="str">
        <f>[1]Hoja1!H333</f>
        <v xml:space="preserve">CHOFER II                               </v>
      </c>
      <c r="E338" s="147" t="s">
        <v>1823</v>
      </c>
      <c r="F338" s="18" t="str">
        <f>[1]Hoja1!AP333</f>
        <v xml:space="preserve">Masculino </v>
      </c>
      <c r="G338" s="41">
        <f>[1]Hoja1!L333</f>
        <v>25000</v>
      </c>
      <c r="H338" s="41">
        <f>[1]Hoja1!W333</f>
        <v>0</v>
      </c>
      <c r="I338" s="41">
        <f>[1]Hoja1!X333</f>
        <v>717.5</v>
      </c>
      <c r="J338" s="41">
        <f>[1]Hoja1!Y333</f>
        <v>760</v>
      </c>
      <c r="K338" s="41">
        <f>[1]Hoja1!Z333</f>
        <v>0</v>
      </c>
      <c r="L338" s="41">
        <f>[1]Hoja1!AA333</f>
        <v>0</v>
      </c>
      <c r="M338" s="41">
        <f>[1]Hoja1!AB333</f>
        <v>16941.560000000001</v>
      </c>
      <c r="N338" s="41">
        <f>Hoja1!AE333</f>
        <v>0</v>
      </c>
      <c r="O338" s="41">
        <f>Hoja1!AG333</f>
        <v>25</v>
      </c>
      <c r="P338" s="41">
        <f>[1]Hoja1!AT333</f>
        <v>0</v>
      </c>
      <c r="Q338" s="41">
        <f>[1]Hoja1!AM333</f>
        <v>18444.060000000001</v>
      </c>
      <c r="R338" s="41">
        <f>[1]Hoja1!AN333</f>
        <v>6555.94</v>
      </c>
    </row>
    <row r="339" spans="1:18" s="19" customFormat="1" ht="18" customHeight="1">
      <c r="A339" s="16">
        <v>333</v>
      </c>
      <c r="B339" s="17" t="str">
        <f>[1]Hoja1!G334</f>
        <v xml:space="preserve">14.4-DPTO. DE TRANSPORTACION                                                    </v>
      </c>
      <c r="C339" s="147" t="str">
        <f>[1]Hoja1!A334</f>
        <v>VALENTIN LOPEZ FRANCISCO</v>
      </c>
      <c r="D339" s="147" t="str">
        <f>[1]Hoja1!H334</f>
        <v xml:space="preserve">CHOFER I                                </v>
      </c>
      <c r="E339" s="147" t="s">
        <v>1823</v>
      </c>
      <c r="F339" s="18" t="str">
        <f>[1]Hoja1!AP334</f>
        <v xml:space="preserve">Masculino </v>
      </c>
      <c r="G339" s="41">
        <f>[1]Hoja1!L334</f>
        <v>18000</v>
      </c>
      <c r="H339" s="41">
        <f>[1]Hoja1!W334</f>
        <v>0</v>
      </c>
      <c r="I339" s="41">
        <f>[1]Hoja1!X334</f>
        <v>516.6</v>
      </c>
      <c r="J339" s="41">
        <f>[1]Hoja1!Y334</f>
        <v>547.20000000000005</v>
      </c>
      <c r="K339" s="41">
        <f>[1]Hoja1!Z334</f>
        <v>0</v>
      </c>
      <c r="L339" s="41">
        <f>[1]Hoja1!AA334</f>
        <v>0</v>
      </c>
      <c r="M339" s="41">
        <f>[1]Hoja1!AB334</f>
        <v>0</v>
      </c>
      <c r="N339" s="41">
        <f>Hoja1!AE334</f>
        <v>0</v>
      </c>
      <c r="O339" s="41">
        <f>Hoja1!AG334</f>
        <v>25</v>
      </c>
      <c r="P339" s="41">
        <f>[1]Hoja1!AT334</f>
        <v>0</v>
      </c>
      <c r="Q339" s="41">
        <f>[1]Hoja1!AM334</f>
        <v>1088.8</v>
      </c>
      <c r="R339" s="41">
        <f>[1]Hoja1!AN334</f>
        <v>16911.2</v>
      </c>
    </row>
    <row r="340" spans="1:18" s="19" customFormat="1" ht="18" customHeight="1">
      <c r="A340" s="20">
        <v>334</v>
      </c>
      <c r="B340" s="17" t="str">
        <f>[1]Hoja1!G335</f>
        <v xml:space="preserve">14.4-DPTO. DE TRANSPORTACION                                                    </v>
      </c>
      <c r="C340" s="147" t="str">
        <f>[1]Hoja1!A335</f>
        <v>VICENTE SANTOS</v>
      </c>
      <c r="D340" s="147" t="str">
        <f>[1]Hoja1!H335</f>
        <v xml:space="preserve">CHOFER I                                </v>
      </c>
      <c r="E340" s="147" t="s">
        <v>1823</v>
      </c>
      <c r="F340" s="18" t="str">
        <f>[1]Hoja1!AP335</f>
        <v xml:space="preserve">Masculino </v>
      </c>
      <c r="G340" s="41">
        <f>[1]Hoja1!L335</f>
        <v>20000</v>
      </c>
      <c r="H340" s="41">
        <f>[1]Hoja1!W335</f>
        <v>0</v>
      </c>
      <c r="I340" s="41">
        <f>[1]Hoja1!X335</f>
        <v>574</v>
      </c>
      <c r="J340" s="41">
        <f>[1]Hoja1!Y335</f>
        <v>608</v>
      </c>
      <c r="K340" s="41">
        <f>[1]Hoja1!Z335</f>
        <v>0</v>
      </c>
      <c r="L340" s="41">
        <f>[1]Hoja1!AA335</f>
        <v>0</v>
      </c>
      <c r="M340" s="41">
        <f>[1]Hoja1!AB335</f>
        <v>0</v>
      </c>
      <c r="N340" s="41">
        <f>Hoja1!AE335</f>
        <v>0</v>
      </c>
      <c r="O340" s="41">
        <f>Hoja1!AG335</f>
        <v>25</v>
      </c>
      <c r="P340" s="41">
        <f>[1]Hoja1!AT335</f>
        <v>0</v>
      </c>
      <c r="Q340" s="41">
        <f>[1]Hoja1!AM335</f>
        <v>1207</v>
      </c>
      <c r="R340" s="41">
        <f>[1]Hoja1!AN335</f>
        <v>18793</v>
      </c>
    </row>
    <row r="341" spans="1:18" s="19" customFormat="1" ht="18" customHeight="1">
      <c r="A341" s="16">
        <v>335</v>
      </c>
      <c r="B341" s="17" t="str">
        <f>[1]Hoja1!G336</f>
        <v xml:space="preserve">14.4-DPTO. DE TRANSPORTACION                                                    </v>
      </c>
      <c r="C341" s="147" t="str">
        <f>[1]Hoja1!A336</f>
        <v>VICTOR BIENVENIDO PEREZ JIMENEZ</v>
      </c>
      <c r="D341" s="147" t="str">
        <f>[1]Hoja1!H336</f>
        <v xml:space="preserve">AUXILIAR DE TRANSPORTACION              </v>
      </c>
      <c r="E341" s="147" t="s">
        <v>1823</v>
      </c>
      <c r="F341" s="18" t="str">
        <f>[1]Hoja1!AP336</f>
        <v xml:space="preserve">Masculino </v>
      </c>
      <c r="G341" s="41">
        <f>[1]Hoja1!L336</f>
        <v>35000</v>
      </c>
      <c r="H341" s="41">
        <f>[1]Hoja1!W336</f>
        <v>0</v>
      </c>
      <c r="I341" s="41">
        <f>[1]Hoja1!X336</f>
        <v>1004.5</v>
      </c>
      <c r="J341" s="41">
        <f>[1]Hoja1!Y336</f>
        <v>1064</v>
      </c>
      <c r="K341" s="41">
        <f>[1]Hoja1!Z336</f>
        <v>0</v>
      </c>
      <c r="L341" s="41">
        <f>[1]Hoja1!AA336</f>
        <v>0</v>
      </c>
      <c r="M341" s="41">
        <f>[1]Hoja1!AB336</f>
        <v>10074.370000000001</v>
      </c>
      <c r="N341" s="41">
        <f>Hoja1!AE336</f>
        <v>0</v>
      </c>
      <c r="O341" s="41">
        <f>Hoja1!AG336</f>
        <v>25</v>
      </c>
      <c r="P341" s="41">
        <f>[1]Hoja1!AT336</f>
        <v>4755.3999999999996</v>
      </c>
      <c r="Q341" s="41">
        <f>[1]Hoja1!AM336</f>
        <v>16923.27</v>
      </c>
      <c r="R341" s="41">
        <f>[1]Hoja1!AN336</f>
        <v>18076.73</v>
      </c>
    </row>
    <row r="342" spans="1:18" s="19" customFormat="1" ht="18" customHeight="1">
      <c r="A342" s="16">
        <v>336</v>
      </c>
      <c r="B342" s="17" t="str">
        <f>[1]Hoja1!G337</f>
        <v xml:space="preserve">14.4-DPTO. DE TRANSPORTACION                                                    </v>
      </c>
      <c r="C342" s="147" t="str">
        <f>[1]Hoja1!A337</f>
        <v>VICTOR MANUEL ROJAS POLANCO</v>
      </c>
      <c r="D342" s="147" t="str">
        <f>[1]Hoja1!H337</f>
        <v xml:space="preserve">CHOFER I                                </v>
      </c>
      <c r="E342" s="147" t="s">
        <v>1823</v>
      </c>
      <c r="F342" s="18" t="str">
        <f>[1]Hoja1!AP337</f>
        <v xml:space="preserve">Masculino </v>
      </c>
      <c r="G342" s="41">
        <f>[1]Hoja1!L337</f>
        <v>20000</v>
      </c>
      <c r="H342" s="41">
        <f>[1]Hoja1!W337</f>
        <v>0</v>
      </c>
      <c r="I342" s="41">
        <f>[1]Hoja1!X337</f>
        <v>574</v>
      </c>
      <c r="J342" s="41">
        <f>[1]Hoja1!Y337</f>
        <v>608</v>
      </c>
      <c r="K342" s="41">
        <f>[1]Hoja1!Z337</f>
        <v>0</v>
      </c>
      <c r="L342" s="41">
        <f>[1]Hoja1!AA337</f>
        <v>0</v>
      </c>
      <c r="M342" s="41">
        <f>[1]Hoja1!AB337</f>
        <v>0</v>
      </c>
      <c r="N342" s="41">
        <f>Hoja1!AE337</f>
        <v>0</v>
      </c>
      <c r="O342" s="41">
        <f>Hoja1!AG337</f>
        <v>25</v>
      </c>
      <c r="P342" s="41">
        <f>[1]Hoja1!AT337</f>
        <v>0</v>
      </c>
      <c r="Q342" s="41">
        <f>[1]Hoja1!AM337</f>
        <v>1207</v>
      </c>
      <c r="R342" s="41">
        <f>[1]Hoja1!AN337</f>
        <v>18793</v>
      </c>
    </row>
    <row r="343" spans="1:18" s="19" customFormat="1" ht="18" customHeight="1">
      <c r="A343" s="16">
        <v>337</v>
      </c>
      <c r="B343" s="17" t="str">
        <f>[1]Hoja1!G338</f>
        <v xml:space="preserve">14.4-DPTO. DE TRANSPORTACION                                                    </v>
      </c>
      <c r="C343" s="147" t="str">
        <f>[1]Hoja1!A338</f>
        <v>VICTOR RAMON PEREZ</v>
      </c>
      <c r="D343" s="147" t="str">
        <f>[1]Hoja1!H338</f>
        <v xml:space="preserve">CHOFER I                                </v>
      </c>
      <c r="E343" s="147" t="s">
        <v>1823</v>
      </c>
      <c r="F343" s="18" t="str">
        <f>[1]Hoja1!AP338</f>
        <v xml:space="preserve">Masculino </v>
      </c>
      <c r="G343" s="41">
        <f>[1]Hoja1!L338</f>
        <v>25000</v>
      </c>
      <c r="H343" s="41">
        <f>[1]Hoja1!W338</f>
        <v>0</v>
      </c>
      <c r="I343" s="41">
        <f>[1]Hoja1!X338</f>
        <v>717.5</v>
      </c>
      <c r="J343" s="41">
        <f>[1]Hoja1!Y338</f>
        <v>760</v>
      </c>
      <c r="K343" s="41">
        <f>[1]Hoja1!Z338</f>
        <v>0</v>
      </c>
      <c r="L343" s="41">
        <f>[1]Hoja1!AA338</f>
        <v>0</v>
      </c>
      <c r="M343" s="41">
        <f>[1]Hoja1!AB338</f>
        <v>0</v>
      </c>
      <c r="N343" s="41">
        <f>Hoja1!AE338</f>
        <v>0</v>
      </c>
      <c r="O343" s="41">
        <f>Hoja1!AG338</f>
        <v>25</v>
      </c>
      <c r="P343" s="41">
        <f>[1]Hoja1!AT338</f>
        <v>0</v>
      </c>
      <c r="Q343" s="41">
        <f>[1]Hoja1!AM338</f>
        <v>1502.5</v>
      </c>
      <c r="R343" s="41">
        <f>[1]Hoja1!AN338</f>
        <v>23497.5</v>
      </c>
    </row>
    <row r="344" spans="1:18" s="19" customFormat="1" ht="18" customHeight="1">
      <c r="A344" s="20">
        <v>338</v>
      </c>
      <c r="B344" s="17" t="str">
        <f>[1]Hoja1!G339</f>
        <v xml:space="preserve">14.4-DPTO. DE TRANSPORTACION                                                    </v>
      </c>
      <c r="C344" s="147" t="str">
        <f>[1]Hoja1!A339</f>
        <v>WELLINGTON JOEL SANCHEZ NUÑEZ</v>
      </c>
      <c r="D344" s="147" t="str">
        <f>[1]Hoja1!H339</f>
        <v xml:space="preserve">AUXILIAR DE TRANSPORTACION              </v>
      </c>
      <c r="E344" s="147" t="s">
        <v>1823</v>
      </c>
      <c r="F344" s="18" t="str">
        <f>[1]Hoja1!AP339</f>
        <v xml:space="preserve">Masculino </v>
      </c>
      <c r="G344" s="41">
        <f>[1]Hoja1!L339</f>
        <v>35000</v>
      </c>
      <c r="H344" s="41">
        <f>[1]Hoja1!W339</f>
        <v>0</v>
      </c>
      <c r="I344" s="41">
        <f>[1]Hoja1!X339</f>
        <v>1004.5</v>
      </c>
      <c r="J344" s="41">
        <f>[1]Hoja1!Y339</f>
        <v>1064</v>
      </c>
      <c r="K344" s="41">
        <f>[1]Hoja1!Z339</f>
        <v>0</v>
      </c>
      <c r="L344" s="41">
        <f>[1]Hoja1!AA339</f>
        <v>0</v>
      </c>
      <c r="M344" s="41">
        <f>[1]Hoja1!AB339</f>
        <v>12586.55</v>
      </c>
      <c r="N344" s="41">
        <f>Hoja1!AE339</f>
        <v>0</v>
      </c>
      <c r="O344" s="41">
        <f>Hoja1!AG339</f>
        <v>25</v>
      </c>
      <c r="P344" s="41">
        <f>[1]Hoja1!AT339</f>
        <v>100</v>
      </c>
      <c r="Q344" s="41">
        <f>[1]Hoja1!AM339</f>
        <v>14780.05</v>
      </c>
      <c r="R344" s="41">
        <f>[1]Hoja1!AN339</f>
        <v>20219.95</v>
      </c>
    </row>
    <row r="345" spans="1:18" s="19" customFormat="1" ht="18" customHeight="1">
      <c r="A345" s="16">
        <v>339</v>
      </c>
      <c r="B345" s="17" t="str">
        <f>[1]Hoja1!G340</f>
        <v xml:space="preserve">14.4-DPTO. DE TRANSPORTACION                                                    </v>
      </c>
      <c r="C345" s="147" t="str">
        <f>[1]Hoja1!A340</f>
        <v>YEFREI ECHAVARRIA VALDEZ</v>
      </c>
      <c r="D345" s="147" t="str">
        <f>[1]Hoja1!H340</f>
        <v xml:space="preserve">CHOFER II                               </v>
      </c>
      <c r="E345" s="147" t="s">
        <v>1823</v>
      </c>
      <c r="F345" s="18" t="str">
        <f>[1]Hoja1!AP340</f>
        <v xml:space="preserve">Masculino </v>
      </c>
      <c r="G345" s="41">
        <f>[1]Hoja1!L340</f>
        <v>25000</v>
      </c>
      <c r="H345" s="41">
        <f>[1]Hoja1!W340</f>
        <v>0</v>
      </c>
      <c r="I345" s="41">
        <f>[1]Hoja1!X340</f>
        <v>717.5</v>
      </c>
      <c r="J345" s="41">
        <f>[1]Hoja1!Y340</f>
        <v>760</v>
      </c>
      <c r="K345" s="41">
        <f>[1]Hoja1!Z340</f>
        <v>1919.78</v>
      </c>
      <c r="L345" s="41">
        <f>[1]Hoja1!AA340</f>
        <v>0</v>
      </c>
      <c r="M345" s="41">
        <f>[1]Hoja1!AB340</f>
        <v>5000</v>
      </c>
      <c r="N345" s="41">
        <f>Hoja1!AE340</f>
        <v>0</v>
      </c>
      <c r="O345" s="41">
        <f>Hoja1!AG340</f>
        <v>25</v>
      </c>
      <c r="P345" s="41">
        <f>[1]Hoja1!AT340</f>
        <v>0</v>
      </c>
      <c r="Q345" s="41">
        <f>[1]Hoja1!AM340</f>
        <v>8422.2800000000007</v>
      </c>
      <c r="R345" s="41">
        <f>[1]Hoja1!AN340</f>
        <v>16577.72</v>
      </c>
    </row>
    <row r="346" spans="1:18" s="19" customFormat="1" ht="18" customHeight="1">
      <c r="A346" s="16">
        <v>340</v>
      </c>
      <c r="B346" s="17" t="str">
        <f>[1]Hoja1!G341</f>
        <v xml:space="preserve">14.4-DPTO. DE TRANSPORTACION                                                    </v>
      </c>
      <c r="C346" s="147" t="str">
        <f>[1]Hoja1!A341</f>
        <v>YGNACIO NICOLAS PERALTA</v>
      </c>
      <c r="D346" s="147" t="str">
        <f>[1]Hoja1!H341</f>
        <v xml:space="preserve">CHOFER I                                </v>
      </c>
      <c r="E346" s="147" t="s">
        <v>1823</v>
      </c>
      <c r="F346" s="18" t="str">
        <f>[1]Hoja1!AP341</f>
        <v xml:space="preserve">Masculino </v>
      </c>
      <c r="G346" s="41">
        <f>[1]Hoja1!L341</f>
        <v>25000</v>
      </c>
      <c r="H346" s="41">
        <f>[1]Hoja1!W341</f>
        <v>0</v>
      </c>
      <c r="I346" s="41">
        <f>[1]Hoja1!X341</f>
        <v>717.5</v>
      </c>
      <c r="J346" s="41">
        <f>[1]Hoja1!Y341</f>
        <v>760</v>
      </c>
      <c r="K346" s="41">
        <f>[1]Hoja1!Z341</f>
        <v>0</v>
      </c>
      <c r="L346" s="41">
        <f>[1]Hoja1!AA341</f>
        <v>0</v>
      </c>
      <c r="M346" s="41">
        <f>[1]Hoja1!AB341</f>
        <v>0</v>
      </c>
      <c r="N346" s="41">
        <f>Hoja1!AE341</f>
        <v>0</v>
      </c>
      <c r="O346" s="41">
        <f>Hoja1!AG341</f>
        <v>25</v>
      </c>
      <c r="P346" s="41">
        <f>[1]Hoja1!AT341</f>
        <v>0</v>
      </c>
      <c r="Q346" s="41">
        <f>[1]Hoja1!AM341</f>
        <v>1502.5</v>
      </c>
      <c r="R346" s="41">
        <f>[1]Hoja1!AN341</f>
        <v>23497.5</v>
      </c>
    </row>
    <row r="347" spans="1:18" s="19" customFormat="1" ht="18" customHeight="1">
      <c r="A347" s="16">
        <v>341</v>
      </c>
      <c r="B347" s="17" t="str">
        <f>[1]Hoja1!G342</f>
        <v xml:space="preserve">14.4-DPTO. DE TRANSPORTACION                                                    </v>
      </c>
      <c r="C347" s="147" t="str">
        <f>[1]Hoja1!A342</f>
        <v>YIMMY ARCADIO VICENTE DE LOS SANTOS</v>
      </c>
      <c r="D347" s="147" t="str">
        <f>[1]Hoja1!H342</f>
        <v xml:space="preserve">CHOFER                                  </v>
      </c>
      <c r="E347" s="147" t="s">
        <v>1823</v>
      </c>
      <c r="F347" s="18" t="str">
        <f>[1]Hoja1!AP342</f>
        <v xml:space="preserve">Masculino </v>
      </c>
      <c r="G347" s="41">
        <f>[1]Hoja1!L342</f>
        <v>21000</v>
      </c>
      <c r="H347" s="41">
        <f>[1]Hoja1!W342</f>
        <v>0</v>
      </c>
      <c r="I347" s="41">
        <f>[1]Hoja1!X342</f>
        <v>602.70000000000005</v>
      </c>
      <c r="J347" s="41">
        <f>[1]Hoja1!Y342</f>
        <v>638.4</v>
      </c>
      <c r="K347" s="41">
        <f>[1]Hoja1!Z342</f>
        <v>0</v>
      </c>
      <c r="L347" s="41">
        <f>[1]Hoja1!AA342</f>
        <v>0</v>
      </c>
      <c r="M347" s="41">
        <f>[1]Hoja1!AB342</f>
        <v>0</v>
      </c>
      <c r="N347" s="41">
        <f>Hoja1!AE342</f>
        <v>0</v>
      </c>
      <c r="O347" s="41">
        <f>Hoja1!AG342</f>
        <v>25</v>
      </c>
      <c r="P347" s="41">
        <f>[1]Hoja1!AT342</f>
        <v>0</v>
      </c>
      <c r="Q347" s="41">
        <f>[1]Hoja1!AM342</f>
        <v>1266.0999999999999</v>
      </c>
      <c r="R347" s="41">
        <f>[1]Hoja1!AN342</f>
        <v>19733.900000000001</v>
      </c>
    </row>
    <row r="348" spans="1:18" s="19" customFormat="1" ht="18" customHeight="1">
      <c r="A348" s="20">
        <v>342</v>
      </c>
      <c r="B348" s="17" t="str">
        <f>[1]Hoja1!G343</f>
        <v xml:space="preserve">14.4-DPTO. DE TRANSPORTACION                                                    </v>
      </c>
      <c r="C348" s="147" t="str">
        <f>[1]Hoja1!A343</f>
        <v>YUNIOR MANUEL RODRIGUEZ TORIBIO</v>
      </c>
      <c r="D348" s="147" t="str">
        <f>[1]Hoja1!H343</f>
        <v xml:space="preserve">CHOFER I                                </v>
      </c>
      <c r="E348" s="147" t="s">
        <v>1823</v>
      </c>
      <c r="F348" s="18" t="str">
        <f>[1]Hoja1!AP343</f>
        <v xml:space="preserve">Masculino </v>
      </c>
      <c r="G348" s="41">
        <f>[1]Hoja1!L343</f>
        <v>25000</v>
      </c>
      <c r="H348" s="41">
        <f>[1]Hoja1!W343</f>
        <v>0</v>
      </c>
      <c r="I348" s="41">
        <f>[1]Hoja1!X343</f>
        <v>717.5</v>
      </c>
      <c r="J348" s="41">
        <f>[1]Hoja1!Y343</f>
        <v>760</v>
      </c>
      <c r="K348" s="41">
        <f>[1]Hoja1!Z343</f>
        <v>0</v>
      </c>
      <c r="L348" s="41">
        <f>[1]Hoja1!AA343</f>
        <v>0</v>
      </c>
      <c r="M348" s="41">
        <f>[1]Hoja1!AB343</f>
        <v>0</v>
      </c>
      <c r="N348" s="41">
        <f>Hoja1!AE343</f>
        <v>0</v>
      </c>
      <c r="O348" s="41">
        <f>Hoja1!AG343</f>
        <v>25</v>
      </c>
      <c r="P348" s="41">
        <f>[1]Hoja1!AT343</f>
        <v>0</v>
      </c>
      <c r="Q348" s="41">
        <f>[1]Hoja1!AM343</f>
        <v>1502.5</v>
      </c>
      <c r="R348" s="41">
        <f>[1]Hoja1!AN343</f>
        <v>23497.5</v>
      </c>
    </row>
    <row r="349" spans="1:18" s="19" customFormat="1" ht="18" customHeight="1">
      <c r="A349" s="16">
        <v>343</v>
      </c>
      <c r="B349" s="17" t="str">
        <f>[1]Hoja1!G344</f>
        <v xml:space="preserve">15-SUB-SEC. DE APOYO MNCPL AL DES. SOC.                                         </v>
      </c>
      <c r="C349" s="147" t="str">
        <f>[1]Hoja1!A344</f>
        <v>ANGEL VALENTIN MERCEDES TEJADA</v>
      </c>
      <c r="D349" s="147" t="str">
        <f>[1]Hoja1!H344</f>
        <v xml:space="preserve">SUB-SECRETARIO(A)                       </v>
      </c>
      <c r="E349" s="147" t="s">
        <v>1823</v>
      </c>
      <c r="F349" s="18" t="str">
        <f>[1]Hoja1!AP344</f>
        <v xml:space="preserve">Masculino </v>
      </c>
      <c r="G349" s="41">
        <f>[1]Hoja1!L344</f>
        <v>190000</v>
      </c>
      <c r="H349" s="41">
        <f>[1]Hoja1!W344</f>
        <v>33275.69</v>
      </c>
      <c r="I349" s="41">
        <f>[1]Hoja1!X344</f>
        <v>5453</v>
      </c>
      <c r="J349" s="41">
        <f>[1]Hoja1!Y344</f>
        <v>5776</v>
      </c>
      <c r="K349" s="41">
        <f>[1]Hoja1!Z344</f>
        <v>0</v>
      </c>
      <c r="L349" s="41">
        <f>[1]Hoja1!AA344</f>
        <v>0</v>
      </c>
      <c r="M349" s="41">
        <f>[1]Hoja1!AB344</f>
        <v>0</v>
      </c>
      <c r="N349" s="41">
        <f>Hoja1!AE344</f>
        <v>0</v>
      </c>
      <c r="O349" s="41">
        <f>Hoja1!AG344</f>
        <v>25</v>
      </c>
      <c r="P349" s="41">
        <f>[1]Hoja1!AT344</f>
        <v>0</v>
      </c>
      <c r="Q349" s="41">
        <f>[1]Hoja1!AM344</f>
        <v>44529.69</v>
      </c>
      <c r="R349" s="41">
        <f>[1]Hoja1!AN344</f>
        <v>145470.31</v>
      </c>
    </row>
    <row r="350" spans="1:18" s="19" customFormat="1" ht="18" customHeight="1">
      <c r="A350" s="16">
        <v>344</v>
      </c>
      <c r="B350" s="17" t="str">
        <f>[1]Hoja1!G345</f>
        <v xml:space="preserve">15-SUB-SEC. DE APOYO MNCPL AL DES. SOC.                                         </v>
      </c>
      <c r="C350" s="147" t="str">
        <f>[1]Hoja1!A345</f>
        <v>JUAN AGUSTIN CABRERA CRUZ</v>
      </c>
      <c r="D350" s="147" t="str">
        <f>[1]Hoja1!H345</f>
        <v xml:space="preserve">ASISTENTE                               </v>
      </c>
      <c r="E350" s="147" t="s">
        <v>1823</v>
      </c>
      <c r="F350" s="18" t="str">
        <f>[1]Hoja1!AP345</f>
        <v xml:space="preserve">Masculino </v>
      </c>
      <c r="G350" s="41">
        <f>[1]Hoja1!L345</f>
        <v>60000</v>
      </c>
      <c r="H350" s="41">
        <f>[1]Hoja1!W345</f>
        <v>3486.65</v>
      </c>
      <c r="I350" s="41">
        <f>[1]Hoja1!X345</f>
        <v>1722</v>
      </c>
      <c r="J350" s="41">
        <f>[1]Hoja1!Y345</f>
        <v>1824</v>
      </c>
      <c r="K350" s="41">
        <f>[1]Hoja1!Z345</f>
        <v>0</v>
      </c>
      <c r="L350" s="41">
        <f>[1]Hoja1!AA345</f>
        <v>0</v>
      </c>
      <c r="M350" s="41">
        <f>[1]Hoja1!AB345</f>
        <v>0</v>
      </c>
      <c r="N350" s="41">
        <f>Hoja1!AE345</f>
        <v>0</v>
      </c>
      <c r="O350" s="41">
        <f>Hoja1!AG345</f>
        <v>25</v>
      </c>
      <c r="P350" s="41">
        <f>[1]Hoja1!AT345</f>
        <v>0</v>
      </c>
      <c r="Q350" s="41">
        <f>[1]Hoja1!AM345</f>
        <v>7057.65</v>
      </c>
      <c r="R350" s="41">
        <f>[1]Hoja1!AN345</f>
        <v>52942.35</v>
      </c>
    </row>
    <row r="351" spans="1:18" s="19" customFormat="1" ht="18" customHeight="1">
      <c r="A351" s="16">
        <v>345</v>
      </c>
      <c r="B351" s="17" t="str">
        <f>[1]Hoja1!G346</f>
        <v xml:space="preserve">16-DIR.  DE CAP. Y FORM. PARA LOS GOB. LOC.                                     </v>
      </c>
      <c r="C351" s="147" t="str">
        <f>[1]Hoja1!A346</f>
        <v xml:space="preserve"> CLAUDIO LUGO PEREZ</v>
      </c>
      <c r="D351" s="147" t="str">
        <f>[1]Hoja1!H346</f>
        <v xml:space="preserve">DIRECTOR(A)                             </v>
      </c>
      <c r="E351" s="147" t="s">
        <v>1823</v>
      </c>
      <c r="F351" s="18" t="str">
        <f>[1]Hoja1!AP346</f>
        <v xml:space="preserve">Masculino </v>
      </c>
      <c r="G351" s="41">
        <f>[1]Hoja1!L346</f>
        <v>150000</v>
      </c>
      <c r="H351" s="41">
        <f>[1]Hoja1!W346</f>
        <v>23866.69</v>
      </c>
      <c r="I351" s="41">
        <f>[1]Hoja1!X346</f>
        <v>4305</v>
      </c>
      <c r="J351" s="41">
        <f>[1]Hoja1!Y346</f>
        <v>4560</v>
      </c>
      <c r="K351" s="41">
        <f>[1]Hoja1!Z346</f>
        <v>0</v>
      </c>
      <c r="L351" s="41">
        <f>[1]Hoja1!AA346</f>
        <v>2699.26</v>
      </c>
      <c r="M351" s="41">
        <f>[1]Hoja1!AB346</f>
        <v>68768.05</v>
      </c>
      <c r="N351" s="41">
        <f>Hoja1!AE346</f>
        <v>0</v>
      </c>
      <c r="O351" s="41">
        <f>Hoja1!AG346</f>
        <v>25</v>
      </c>
      <c r="P351" s="41">
        <f>[1]Hoja1!AT346</f>
        <v>100</v>
      </c>
      <c r="Q351" s="41">
        <f>[1]Hoja1!AM346</f>
        <v>104324</v>
      </c>
      <c r="R351" s="41">
        <f>[1]Hoja1!AN346</f>
        <v>45676</v>
      </c>
    </row>
    <row r="352" spans="1:18" s="19" customFormat="1" ht="18" customHeight="1">
      <c r="A352" s="20">
        <v>346</v>
      </c>
      <c r="B352" s="17" t="str">
        <f>[1]Hoja1!G347</f>
        <v xml:space="preserve">16-DIR.  DE CAP. Y FORM. PARA LOS GOB. LOC.                                     </v>
      </c>
      <c r="C352" s="147" t="str">
        <f>[1]Hoja1!A347</f>
        <v>AMARILIS HEREDIA HEREDIA</v>
      </c>
      <c r="D352" s="147" t="str">
        <f>[1]Hoja1!H347</f>
        <v xml:space="preserve">AUXILIAR ADMINISTRATIVO                 </v>
      </c>
      <c r="E352" s="147" t="s">
        <v>1823</v>
      </c>
      <c r="F352" s="18" t="str">
        <f>[1]Hoja1!AP347</f>
        <v xml:space="preserve">Femenino  </v>
      </c>
      <c r="G352" s="41">
        <f>[1]Hoja1!L347</f>
        <v>35000</v>
      </c>
      <c r="H352" s="41">
        <f>[1]Hoja1!W347</f>
        <v>0</v>
      </c>
      <c r="I352" s="41">
        <f>[1]Hoja1!X347</f>
        <v>1004.5</v>
      </c>
      <c r="J352" s="41">
        <f>[1]Hoja1!Y347</f>
        <v>1064</v>
      </c>
      <c r="K352" s="41">
        <f>[1]Hoja1!Z347</f>
        <v>0</v>
      </c>
      <c r="L352" s="41">
        <f>[1]Hoja1!AA347</f>
        <v>0</v>
      </c>
      <c r="M352" s="41">
        <f>[1]Hoja1!AB347</f>
        <v>3181.5</v>
      </c>
      <c r="N352" s="41">
        <f>Hoja1!AE347</f>
        <v>0</v>
      </c>
      <c r="O352" s="41">
        <f>Hoja1!AG347</f>
        <v>25</v>
      </c>
      <c r="P352" s="41">
        <f>[1]Hoja1!AT347</f>
        <v>0</v>
      </c>
      <c r="Q352" s="41">
        <f>[1]Hoja1!AM347</f>
        <v>5275</v>
      </c>
      <c r="R352" s="41">
        <f>[1]Hoja1!AN347</f>
        <v>29725</v>
      </c>
    </row>
    <row r="353" spans="1:18" s="19" customFormat="1" ht="18" customHeight="1">
      <c r="A353" s="16">
        <v>347</v>
      </c>
      <c r="B353" s="17" t="str">
        <f>[1]Hoja1!G348</f>
        <v xml:space="preserve">16-DIR.  DE CAP. Y FORM. PARA LOS GOB. LOC.                                     </v>
      </c>
      <c r="C353" s="147" t="str">
        <f>[1]Hoja1!A348</f>
        <v>EDWING FRANCISCO JIMENEZ CORDERO</v>
      </c>
      <c r="D353" s="147" t="str">
        <f>[1]Hoja1!H348</f>
        <v xml:space="preserve">ENC. AULA VIRTUAL                       </v>
      </c>
      <c r="E353" s="147" t="s">
        <v>1824</v>
      </c>
      <c r="F353" s="18" t="str">
        <f>[1]Hoja1!AP348</f>
        <v xml:space="preserve">Masculino </v>
      </c>
      <c r="G353" s="41">
        <f>[1]Hoja1!L348</f>
        <v>95000</v>
      </c>
      <c r="H353" s="41">
        <f>[1]Hoja1!W348</f>
        <v>10929.31</v>
      </c>
      <c r="I353" s="41">
        <f>[1]Hoja1!X348</f>
        <v>2726.5</v>
      </c>
      <c r="J353" s="41">
        <f>[1]Hoja1!Y348</f>
        <v>2888</v>
      </c>
      <c r="K353" s="41">
        <f>[1]Hoja1!Z348</f>
        <v>0</v>
      </c>
      <c r="L353" s="41">
        <f>[1]Hoja1!AA348</f>
        <v>0</v>
      </c>
      <c r="M353" s="41">
        <f>[1]Hoja1!AB348</f>
        <v>0</v>
      </c>
      <c r="N353" s="41">
        <f>Hoja1!AE348</f>
        <v>0</v>
      </c>
      <c r="O353" s="41">
        <f>Hoja1!AG348</f>
        <v>25</v>
      </c>
      <c r="P353" s="41">
        <f>[1]Hoja1!AT348</f>
        <v>0</v>
      </c>
      <c r="Q353" s="41">
        <f>[1]Hoja1!AM348</f>
        <v>16568.810000000001</v>
      </c>
      <c r="R353" s="41">
        <f>[1]Hoja1!AN348</f>
        <v>78431.19</v>
      </c>
    </row>
    <row r="354" spans="1:18" s="19" customFormat="1" ht="18" customHeight="1">
      <c r="A354" s="16">
        <v>348</v>
      </c>
      <c r="B354" s="17" t="str">
        <f>[1]Hoja1!G349</f>
        <v xml:space="preserve">16-DIR.  DE CAP. Y FORM. PARA LOS GOB. LOC.                                     </v>
      </c>
      <c r="C354" s="147" t="str">
        <f>[1]Hoja1!A349</f>
        <v>PABLO ALBERTO BAUTISTA GALVAN</v>
      </c>
      <c r="D354" s="147" t="str">
        <f>[1]Hoja1!H349</f>
        <v xml:space="preserve">TECNICO ADMINISTRATIVO                  </v>
      </c>
      <c r="E354" s="147" t="s">
        <v>1823</v>
      </c>
      <c r="F354" s="18" t="str">
        <f>[1]Hoja1!AP349</f>
        <v xml:space="preserve">Masculino </v>
      </c>
      <c r="G354" s="41">
        <f>[1]Hoja1!L349</f>
        <v>45000</v>
      </c>
      <c r="H354" s="41">
        <f>[1]Hoja1!W349</f>
        <v>1148.33</v>
      </c>
      <c r="I354" s="41">
        <f>[1]Hoja1!X349</f>
        <v>1291.5</v>
      </c>
      <c r="J354" s="41">
        <f>[1]Hoja1!Y349</f>
        <v>1368</v>
      </c>
      <c r="K354" s="41">
        <f>[1]Hoja1!Z349</f>
        <v>0</v>
      </c>
      <c r="L354" s="41">
        <f>[1]Hoja1!AA349</f>
        <v>0</v>
      </c>
      <c r="M354" s="41">
        <f>[1]Hoja1!AB349</f>
        <v>7004.28</v>
      </c>
      <c r="N354" s="41">
        <f>Hoja1!AE349</f>
        <v>0</v>
      </c>
      <c r="O354" s="41">
        <f>Hoja1!AG349</f>
        <v>25</v>
      </c>
      <c r="P354" s="41">
        <f>[1]Hoja1!AT349</f>
        <v>100</v>
      </c>
      <c r="Q354" s="41">
        <f>[1]Hoja1!AM349</f>
        <v>10937.11</v>
      </c>
      <c r="R354" s="41">
        <f>[1]Hoja1!AN349</f>
        <v>34062.89</v>
      </c>
    </row>
    <row r="355" spans="1:18" s="19" customFormat="1" ht="18" customHeight="1">
      <c r="A355" s="16">
        <v>349</v>
      </c>
      <c r="B355" s="17" t="str">
        <f>[1]Hoja1!G350</f>
        <v xml:space="preserve">16-DIR.  DE CAP. Y FORM. PARA LOS GOB. LOC.                                     </v>
      </c>
      <c r="C355" s="147" t="str">
        <f>[1]Hoja1!A350</f>
        <v>ROSARIO JIMENEZ MORA</v>
      </c>
      <c r="D355" s="147" t="str">
        <f>[1]Hoja1!H350</f>
        <v xml:space="preserve">FACILITADOR(A)                          </v>
      </c>
      <c r="E355" s="147" t="s">
        <v>1823</v>
      </c>
      <c r="F355" s="18" t="str">
        <f>[1]Hoja1!AP350</f>
        <v xml:space="preserve">Femenino  </v>
      </c>
      <c r="G355" s="41">
        <f>[1]Hoja1!L350</f>
        <v>35000</v>
      </c>
      <c r="H355" s="41">
        <f>[1]Hoja1!W350</f>
        <v>0</v>
      </c>
      <c r="I355" s="41">
        <f>[1]Hoja1!X350</f>
        <v>1004.5</v>
      </c>
      <c r="J355" s="41">
        <f>[1]Hoja1!Y350</f>
        <v>1064</v>
      </c>
      <c r="K355" s="41">
        <f>[1]Hoja1!Z350</f>
        <v>0</v>
      </c>
      <c r="L355" s="41">
        <f>[1]Hoja1!AA350</f>
        <v>0</v>
      </c>
      <c r="M355" s="41">
        <f>[1]Hoja1!AB350</f>
        <v>0</v>
      </c>
      <c r="N355" s="41">
        <f>Hoja1!AE350</f>
        <v>0</v>
      </c>
      <c r="O355" s="41">
        <f>Hoja1!AG350</f>
        <v>25</v>
      </c>
      <c r="P355" s="41">
        <f>[1]Hoja1!AT350</f>
        <v>0</v>
      </c>
      <c r="Q355" s="41">
        <f>[1]Hoja1!AM350</f>
        <v>2093.5</v>
      </c>
      <c r="R355" s="41">
        <f>[1]Hoja1!AN350</f>
        <v>32906.5</v>
      </c>
    </row>
    <row r="356" spans="1:18" s="19" customFormat="1" ht="18" customHeight="1">
      <c r="A356" s="20">
        <v>350</v>
      </c>
      <c r="B356" s="17" t="str">
        <f>[1]Hoja1!G351</f>
        <v xml:space="preserve">16-DIR.  DE CAP. Y FORM. PARA LOS GOB. LOC.                                     </v>
      </c>
      <c r="C356" s="147" t="str">
        <f>[1]Hoja1!A351</f>
        <v>SALVADOR ANTONIO ESPINAL FERNANDEZ</v>
      </c>
      <c r="D356" s="147" t="str">
        <f>[1]Hoja1!H351</f>
        <v xml:space="preserve">ASESOR(A)                               </v>
      </c>
      <c r="E356" s="147" t="s">
        <v>1823</v>
      </c>
      <c r="F356" s="18" t="str">
        <f>[1]Hoja1!AP351</f>
        <v xml:space="preserve">Masculino </v>
      </c>
      <c r="G356" s="41">
        <f>[1]Hoja1!L351</f>
        <v>90000</v>
      </c>
      <c r="H356" s="41">
        <f>[1]Hoja1!W351</f>
        <v>9753.19</v>
      </c>
      <c r="I356" s="41">
        <f>[1]Hoja1!X351</f>
        <v>2583</v>
      </c>
      <c r="J356" s="41">
        <f>[1]Hoja1!Y351</f>
        <v>2736</v>
      </c>
      <c r="K356" s="41">
        <f>[1]Hoja1!Z351</f>
        <v>0</v>
      </c>
      <c r="L356" s="41">
        <f>[1]Hoja1!AA351</f>
        <v>0</v>
      </c>
      <c r="M356" s="41">
        <f>[1]Hoja1!AB351</f>
        <v>0</v>
      </c>
      <c r="N356" s="41">
        <f>Hoja1!AE351</f>
        <v>0</v>
      </c>
      <c r="O356" s="41">
        <f>Hoja1!AG351</f>
        <v>25</v>
      </c>
      <c r="P356" s="41">
        <f>[1]Hoja1!AT351</f>
        <v>0</v>
      </c>
      <c r="Q356" s="41">
        <f>[1]Hoja1!AM351</f>
        <v>15097.19</v>
      </c>
      <c r="R356" s="41">
        <f>[1]Hoja1!AN351</f>
        <v>74902.81</v>
      </c>
    </row>
    <row r="357" spans="1:18" s="19" customFormat="1" ht="18" customHeight="1">
      <c r="A357" s="16">
        <v>351</v>
      </c>
      <c r="B357" s="17" t="str">
        <f>[1]Hoja1!G352</f>
        <v xml:space="preserve">16-DIR.  DE CAP. Y FORM. PARA LOS GOB. LOC.                                     </v>
      </c>
      <c r="C357" s="147" t="str">
        <f>[1]Hoja1!A352</f>
        <v>YEISI BIENVENIDA REYES MATOS</v>
      </c>
      <c r="D357" s="147" t="str">
        <f>[1]Hoja1!H352</f>
        <v xml:space="preserve">ANALISTA DE CAPACITACION Y DESARROLLO   </v>
      </c>
      <c r="E357" s="147" t="s">
        <v>1823</v>
      </c>
      <c r="F357" s="18" t="str">
        <f>[1]Hoja1!AP352</f>
        <v xml:space="preserve">Femenino  </v>
      </c>
      <c r="G357" s="41">
        <f>[1]Hoja1!L352</f>
        <v>60000</v>
      </c>
      <c r="H357" s="41">
        <f>[1]Hoja1!W352</f>
        <v>3486.65</v>
      </c>
      <c r="I357" s="41">
        <f>[1]Hoja1!X352</f>
        <v>1722</v>
      </c>
      <c r="J357" s="41">
        <f>[1]Hoja1!Y352</f>
        <v>1824</v>
      </c>
      <c r="K357" s="41">
        <f>[1]Hoja1!Z352</f>
        <v>0</v>
      </c>
      <c r="L357" s="41">
        <f>[1]Hoja1!AA352</f>
        <v>0</v>
      </c>
      <c r="M357" s="41">
        <f>[1]Hoja1!AB352</f>
        <v>0</v>
      </c>
      <c r="N357" s="41">
        <f>Hoja1!AE352</f>
        <v>0</v>
      </c>
      <c r="O357" s="41">
        <f>Hoja1!AG352</f>
        <v>25</v>
      </c>
      <c r="P357" s="41">
        <f>[1]Hoja1!AT352</f>
        <v>100</v>
      </c>
      <c r="Q357" s="41">
        <f>[1]Hoja1!AM352</f>
        <v>7157.65</v>
      </c>
      <c r="R357" s="41">
        <f>[1]Hoja1!AN352</f>
        <v>52842.35</v>
      </c>
    </row>
    <row r="358" spans="1:18" s="19" customFormat="1" ht="18" customHeight="1">
      <c r="A358" s="16">
        <v>352</v>
      </c>
      <c r="B358" s="17" t="str">
        <f>[1]Hoja1!G353</f>
        <v xml:space="preserve">20-DPTO. DE RESIDUOS SOLIDOS                                                    </v>
      </c>
      <c r="C358" s="147" t="str">
        <f>[1]Hoja1!A353</f>
        <v>NATALIE MICHELLE TAVAREZ ESTRELLA</v>
      </c>
      <c r="D358" s="147" t="str">
        <f>[1]Hoja1!H353</f>
        <v xml:space="preserve">TECNICO ADMINISTRATIVO                  </v>
      </c>
      <c r="E358" s="147" t="s">
        <v>1823</v>
      </c>
      <c r="F358" s="18" t="str">
        <f>[1]Hoja1!AP353</f>
        <v xml:space="preserve">Femenino  </v>
      </c>
      <c r="G358" s="41">
        <f>[1]Hoja1!L353</f>
        <v>36000</v>
      </c>
      <c r="H358" s="41">
        <f>[1]Hoja1!W353</f>
        <v>0</v>
      </c>
      <c r="I358" s="41">
        <f>[1]Hoja1!X353</f>
        <v>1033.2</v>
      </c>
      <c r="J358" s="41">
        <f>[1]Hoja1!Y353</f>
        <v>1094.4000000000001</v>
      </c>
      <c r="K358" s="41">
        <f>[1]Hoja1!Z353</f>
        <v>3839.56</v>
      </c>
      <c r="L358" s="41">
        <f>[1]Hoja1!AA353</f>
        <v>0</v>
      </c>
      <c r="M358" s="41">
        <f>[1]Hoja1!AB353</f>
        <v>7870.62</v>
      </c>
      <c r="N358" s="41">
        <f>Hoja1!AE353</f>
        <v>0</v>
      </c>
      <c r="O358" s="41">
        <f>Hoja1!AG353</f>
        <v>25</v>
      </c>
      <c r="P358" s="41">
        <f>[1]Hoja1!AT353</f>
        <v>2289.1999999999998</v>
      </c>
      <c r="Q358" s="41">
        <f>[1]Hoja1!AM353</f>
        <v>16151.98</v>
      </c>
      <c r="R358" s="41">
        <f>[1]Hoja1!AN353</f>
        <v>19848.02</v>
      </c>
    </row>
    <row r="359" spans="1:18" s="19" customFormat="1" ht="18" customHeight="1">
      <c r="A359" s="16">
        <v>353</v>
      </c>
      <c r="B359" s="17" t="str">
        <f>[1]Hoja1!G354</f>
        <v xml:space="preserve">20-DPTO. DE RESIDUOS SOLIDOS                                                    </v>
      </c>
      <c r="C359" s="147" t="str">
        <f>[1]Hoja1!A354</f>
        <v>SANDRA MARIBEL HERNANDEZ ZAPATA</v>
      </c>
      <c r="D359" s="147" t="str">
        <f>[1]Hoja1!H354</f>
        <v xml:space="preserve">FACILITADOR(A)                          </v>
      </c>
      <c r="E359" s="147" t="s">
        <v>1823</v>
      </c>
      <c r="F359" s="18" t="str">
        <f>[1]Hoja1!AP354</f>
        <v xml:space="preserve">Femenino  </v>
      </c>
      <c r="G359" s="41">
        <f>[1]Hoja1!L354</f>
        <v>25000</v>
      </c>
      <c r="H359" s="41">
        <f>[1]Hoja1!W354</f>
        <v>0</v>
      </c>
      <c r="I359" s="41">
        <f>[1]Hoja1!X354</f>
        <v>717.5</v>
      </c>
      <c r="J359" s="41">
        <f>[1]Hoja1!Y354</f>
        <v>760</v>
      </c>
      <c r="K359" s="41">
        <f>[1]Hoja1!Z354</f>
        <v>0</v>
      </c>
      <c r="L359" s="41">
        <f>[1]Hoja1!AA354</f>
        <v>0</v>
      </c>
      <c r="M359" s="41">
        <f>[1]Hoja1!AB354</f>
        <v>3364.51</v>
      </c>
      <c r="N359" s="41">
        <f>Hoja1!AE354</f>
        <v>0</v>
      </c>
      <c r="O359" s="41">
        <f>Hoja1!AG354</f>
        <v>25</v>
      </c>
      <c r="P359" s="41">
        <f>[1]Hoja1!AT354</f>
        <v>0</v>
      </c>
      <c r="Q359" s="41">
        <f>[1]Hoja1!AM354</f>
        <v>4867.01</v>
      </c>
      <c r="R359" s="41">
        <f>[1]Hoja1!AN354</f>
        <v>20132.990000000002</v>
      </c>
    </row>
    <row r="360" spans="1:18" s="19" customFormat="1" ht="18" customHeight="1">
      <c r="A360" s="20">
        <v>354</v>
      </c>
      <c r="B360" s="17" t="str">
        <f>[1]Hoja1!G355</f>
        <v xml:space="preserve">15.2-DEPARTAMENTO DE LA JUVENTUD                                                </v>
      </c>
      <c r="C360" s="147" t="str">
        <f>[1]Hoja1!A355</f>
        <v>WILLIAM ALBERTO FRIELSON</v>
      </c>
      <c r="D360" s="147" t="str">
        <f>[1]Hoja1!H355</f>
        <v xml:space="preserve">AUXILIAR ADMINISTRATIVO                 </v>
      </c>
      <c r="E360" s="147" t="s">
        <v>1823</v>
      </c>
      <c r="F360" s="18" t="str">
        <f>[1]Hoja1!AP355</f>
        <v xml:space="preserve">Masculino </v>
      </c>
      <c r="G360" s="41">
        <f>[1]Hoja1!L355</f>
        <v>35000</v>
      </c>
      <c r="H360" s="41">
        <f>[1]Hoja1!W355</f>
        <v>0</v>
      </c>
      <c r="I360" s="41">
        <f>[1]Hoja1!X355</f>
        <v>1004.5</v>
      </c>
      <c r="J360" s="41">
        <f>[1]Hoja1!Y355</f>
        <v>1064</v>
      </c>
      <c r="K360" s="41">
        <f>[1]Hoja1!Z355</f>
        <v>0</v>
      </c>
      <c r="L360" s="41">
        <f>[1]Hoja1!AA355</f>
        <v>0</v>
      </c>
      <c r="M360" s="41">
        <f>[1]Hoja1!AB355</f>
        <v>0</v>
      </c>
      <c r="N360" s="41">
        <f>Hoja1!AE355</f>
        <v>0</v>
      </c>
      <c r="O360" s="41">
        <f>Hoja1!AG355</f>
        <v>25</v>
      </c>
      <c r="P360" s="41">
        <f>[1]Hoja1!AT355</f>
        <v>0</v>
      </c>
      <c r="Q360" s="41">
        <f>[1]Hoja1!AM355</f>
        <v>2093.5</v>
      </c>
      <c r="R360" s="41">
        <f>[1]Hoja1!AN355</f>
        <v>32906.5</v>
      </c>
    </row>
    <row r="361" spans="1:18" s="19" customFormat="1" ht="18" customHeight="1">
      <c r="A361" s="16">
        <v>355</v>
      </c>
      <c r="B361" s="17" t="str">
        <f>[1]Hoja1!G356</f>
        <v xml:space="preserve">15.4-DEPTO. DE INCLUSION SOCIAL                                                 </v>
      </c>
      <c r="C361" s="147" t="str">
        <f>[1]Hoja1!A356</f>
        <v>RAFAEL ANIBAL ALMONTE</v>
      </c>
      <c r="D361" s="147" t="str">
        <f>[1]Hoja1!H356</f>
        <v xml:space="preserve">COORDINADOR(A)                          </v>
      </c>
      <c r="E361" s="147" t="s">
        <v>1823</v>
      </c>
      <c r="F361" s="18" t="str">
        <f>[1]Hoja1!AP356</f>
        <v xml:space="preserve">Masculino </v>
      </c>
      <c r="G361" s="41">
        <f>[1]Hoja1!L356</f>
        <v>90000</v>
      </c>
      <c r="H361" s="41">
        <f>[1]Hoja1!W356</f>
        <v>9753.19</v>
      </c>
      <c r="I361" s="41">
        <f>[1]Hoja1!X356</f>
        <v>2583</v>
      </c>
      <c r="J361" s="41">
        <f>[1]Hoja1!Y356</f>
        <v>2736</v>
      </c>
      <c r="K361" s="41">
        <f>[1]Hoja1!Z356</f>
        <v>0</v>
      </c>
      <c r="L361" s="41">
        <f>[1]Hoja1!AA356</f>
        <v>0</v>
      </c>
      <c r="M361" s="41">
        <f>[1]Hoja1!AB356</f>
        <v>0</v>
      </c>
      <c r="N361" s="41">
        <f>Hoja1!AE356</f>
        <v>0</v>
      </c>
      <c r="O361" s="41">
        <f>Hoja1!AG356</f>
        <v>25</v>
      </c>
      <c r="P361" s="41">
        <f>[1]Hoja1!AT356</f>
        <v>0</v>
      </c>
      <c r="Q361" s="41">
        <f>[1]Hoja1!AM356</f>
        <v>15097.19</v>
      </c>
      <c r="R361" s="41">
        <f>[1]Hoja1!AN356</f>
        <v>74902.81</v>
      </c>
    </row>
    <row r="362" spans="1:18" s="19" customFormat="1" ht="18" customHeight="1">
      <c r="A362" s="16">
        <v>356</v>
      </c>
      <c r="B362" s="17" t="str">
        <f>[1]Hoja1!G357</f>
        <v xml:space="preserve">16.1-DEPARTAMENTO DE ESTUDIOS Y CAPACITACION MUNICIPAL                          </v>
      </c>
      <c r="C362" s="147" t="str">
        <f>[1]Hoja1!A357</f>
        <v>ANA CELIA LESPIN GIL</v>
      </c>
      <c r="D362" s="147" t="str">
        <f>[1]Hoja1!H357</f>
        <v xml:space="preserve">ENCARGADO(A)                            </v>
      </c>
      <c r="E362" s="147" t="s">
        <v>1823</v>
      </c>
      <c r="F362" s="18" t="str">
        <f>[1]Hoja1!AP357</f>
        <v xml:space="preserve">Femenino  </v>
      </c>
      <c r="G362" s="41">
        <f>[1]Hoja1!L357</f>
        <v>100000</v>
      </c>
      <c r="H362" s="41">
        <f>[1]Hoja1!W357</f>
        <v>12105.44</v>
      </c>
      <c r="I362" s="41">
        <f>[1]Hoja1!X357</f>
        <v>2870</v>
      </c>
      <c r="J362" s="41">
        <f>[1]Hoja1!Y357</f>
        <v>3040</v>
      </c>
      <c r="K362" s="41">
        <f>[1]Hoja1!Z357</f>
        <v>0</v>
      </c>
      <c r="L362" s="41">
        <f>[1]Hoja1!AA357</f>
        <v>4048.89</v>
      </c>
      <c r="M362" s="41">
        <f>[1]Hoja1!AB357</f>
        <v>0</v>
      </c>
      <c r="N362" s="41">
        <f>Hoja1!AE357</f>
        <v>0</v>
      </c>
      <c r="O362" s="41">
        <f>Hoja1!AG357</f>
        <v>25</v>
      </c>
      <c r="P362" s="41">
        <f>[1]Hoja1!AT357</f>
        <v>100</v>
      </c>
      <c r="Q362" s="41">
        <f>[1]Hoja1!AM357</f>
        <v>22189.33</v>
      </c>
      <c r="R362" s="41">
        <f>[1]Hoja1!AN357</f>
        <v>77810.67</v>
      </c>
    </row>
    <row r="363" spans="1:18" s="19" customFormat="1" ht="18" customHeight="1">
      <c r="A363" s="16">
        <v>357</v>
      </c>
      <c r="B363" s="17" t="str">
        <f>[1]Hoja1!G358</f>
        <v xml:space="preserve">15.5-DEPTO DE GESTION CULTURAL E INTEGRACION SOCIAL                             </v>
      </c>
      <c r="C363" s="147" t="str">
        <f>[1]Hoja1!A358</f>
        <v>FRANCINI LOPEZ SANTANA</v>
      </c>
      <c r="D363" s="147" t="str">
        <f>[1]Hoja1!H358</f>
        <v xml:space="preserve">ENCARGADO(A)                            </v>
      </c>
      <c r="E363" s="147" t="s">
        <v>1823</v>
      </c>
      <c r="F363" s="18" t="str">
        <f>[1]Hoja1!AP358</f>
        <v xml:space="preserve">Femenino  </v>
      </c>
      <c r="G363" s="41">
        <f>[1]Hoja1!L358</f>
        <v>100000</v>
      </c>
      <c r="H363" s="41">
        <f>[1]Hoja1!W358</f>
        <v>11625.49</v>
      </c>
      <c r="I363" s="41">
        <f>[1]Hoja1!X358</f>
        <v>2870</v>
      </c>
      <c r="J363" s="41">
        <f>[1]Hoja1!Y358</f>
        <v>3040</v>
      </c>
      <c r="K363" s="41">
        <f>[1]Hoja1!Z358</f>
        <v>1919.78</v>
      </c>
      <c r="L363" s="41">
        <f>[1]Hoja1!AA358</f>
        <v>0</v>
      </c>
      <c r="M363" s="41">
        <f>[1]Hoja1!AB358</f>
        <v>500</v>
      </c>
      <c r="N363" s="41">
        <f>Hoja1!AE358</f>
        <v>0</v>
      </c>
      <c r="O363" s="41">
        <f>Hoja1!AG358</f>
        <v>25</v>
      </c>
      <c r="P363" s="41">
        <f>[1]Hoja1!AT358</f>
        <v>0</v>
      </c>
      <c r="Q363" s="41">
        <f>[1]Hoja1!AM358</f>
        <v>19980.27</v>
      </c>
      <c r="R363" s="41">
        <f>[1]Hoja1!AN358</f>
        <v>80019.73</v>
      </c>
    </row>
    <row r="364" spans="1:18" s="19" customFormat="1" ht="18" customHeight="1">
      <c r="A364" s="20">
        <v>358</v>
      </c>
      <c r="B364" s="17" t="str">
        <f>[1]Hoja1!G359</f>
        <v xml:space="preserve">16.1.1-SECCION DE GESTION DE PLATAFORMA EN CAPACITACION MUNICIPAL               </v>
      </c>
      <c r="C364" s="147" t="str">
        <f>[1]Hoja1!A359</f>
        <v>CATHERIN ESTEFANY SIME FERRER</v>
      </c>
      <c r="D364" s="147" t="str">
        <f>[1]Hoja1!H359</f>
        <v xml:space="preserve">AUXILIAR ADMINISTRATIVO                 </v>
      </c>
      <c r="E364" s="147" t="s">
        <v>1823</v>
      </c>
      <c r="F364" s="18" t="str">
        <f>[1]Hoja1!AP359</f>
        <v xml:space="preserve">Femenino  </v>
      </c>
      <c r="G364" s="41">
        <f>[1]Hoja1!L359</f>
        <v>20000</v>
      </c>
      <c r="H364" s="41">
        <f>[1]Hoja1!W359</f>
        <v>0</v>
      </c>
      <c r="I364" s="41">
        <f>[1]Hoja1!X359</f>
        <v>574</v>
      </c>
      <c r="J364" s="41">
        <f>[1]Hoja1!Y359</f>
        <v>608</v>
      </c>
      <c r="K364" s="41">
        <f>[1]Hoja1!Z359</f>
        <v>0</v>
      </c>
      <c r="L364" s="41">
        <f>[1]Hoja1!AA359</f>
        <v>0</v>
      </c>
      <c r="M364" s="41">
        <f>[1]Hoja1!AB359</f>
        <v>0</v>
      </c>
      <c r="N364" s="41">
        <f>Hoja1!AE359</f>
        <v>0</v>
      </c>
      <c r="O364" s="41">
        <f>Hoja1!AG359</f>
        <v>25</v>
      </c>
      <c r="P364" s="41">
        <f>[1]Hoja1!AT359</f>
        <v>0</v>
      </c>
      <c r="Q364" s="41">
        <f>[1]Hoja1!AM359</f>
        <v>1207</v>
      </c>
      <c r="R364" s="41">
        <f>[1]Hoja1!AN359</f>
        <v>18793</v>
      </c>
    </row>
    <row r="365" spans="1:18" s="19" customFormat="1" ht="18" customHeight="1">
      <c r="A365" s="16">
        <v>359</v>
      </c>
      <c r="B365" s="17" t="str">
        <f>[1]Hoja1!G360</f>
        <v xml:space="preserve">16.1.2-DIVISION DE SEGUIMIENTO A INDICADORES DE SERVICIOS MUNICIPALES           </v>
      </c>
      <c r="C365" s="147" t="str">
        <f>[1]Hoja1!A360</f>
        <v>JULIO DE LOS SANTOS COLON</v>
      </c>
      <c r="D365" s="147" t="str">
        <f>[1]Hoja1!H360</f>
        <v xml:space="preserve">AUXILIAR ADMINISTRATIVO                 </v>
      </c>
      <c r="E365" s="147" t="s">
        <v>1823</v>
      </c>
      <c r="F365" s="18" t="str">
        <f>[1]Hoja1!AP360</f>
        <v xml:space="preserve">Masculino </v>
      </c>
      <c r="G365" s="41">
        <f>[1]Hoja1!L360</f>
        <v>30000</v>
      </c>
      <c r="H365" s="41">
        <f>[1]Hoja1!W360</f>
        <v>0</v>
      </c>
      <c r="I365" s="41">
        <f>[1]Hoja1!X360</f>
        <v>861</v>
      </c>
      <c r="J365" s="41">
        <f>[1]Hoja1!Y360</f>
        <v>912</v>
      </c>
      <c r="K365" s="41">
        <f>[1]Hoja1!Z360</f>
        <v>0</v>
      </c>
      <c r="L365" s="41">
        <f>[1]Hoja1!AA360</f>
        <v>0</v>
      </c>
      <c r="M365" s="41">
        <f>[1]Hoja1!AB360</f>
        <v>0</v>
      </c>
      <c r="N365" s="41">
        <f>Hoja1!AE360</f>
        <v>0</v>
      </c>
      <c r="O365" s="41">
        <f>Hoja1!AG360</f>
        <v>25</v>
      </c>
      <c r="P365" s="41">
        <f>[1]Hoja1!AT360</f>
        <v>0</v>
      </c>
      <c r="Q365" s="41">
        <f>[1]Hoja1!AM360</f>
        <v>1798</v>
      </c>
      <c r="R365" s="41">
        <f>[1]Hoja1!AN360</f>
        <v>28202</v>
      </c>
    </row>
    <row r="366" spans="1:18" s="19" customFormat="1" ht="18" customHeight="1">
      <c r="A366" s="16">
        <v>360</v>
      </c>
      <c r="B366" s="17" t="str">
        <f>[1]Hoja1!G361</f>
        <v xml:space="preserve">17-SUB-SEC APOYO MNCPL OBRAS PUB PLAN Y ORDTO T.                                </v>
      </c>
      <c r="C366" s="147" t="str">
        <f>[1]Hoja1!A361</f>
        <v>JUAN CARLOS PAULINO REYES</v>
      </c>
      <c r="D366" s="147" t="str">
        <f>[1]Hoja1!H361</f>
        <v xml:space="preserve">ASESOR(A)                               </v>
      </c>
      <c r="E366" s="147" t="s">
        <v>1823</v>
      </c>
      <c r="F366" s="18" t="str">
        <f>[1]Hoja1!AP361</f>
        <v xml:space="preserve">Masculino </v>
      </c>
      <c r="G366" s="41">
        <f>[1]Hoja1!L361</f>
        <v>90000</v>
      </c>
      <c r="H366" s="41">
        <f>[1]Hoja1!W361</f>
        <v>9753.19</v>
      </c>
      <c r="I366" s="41">
        <f>[1]Hoja1!X361</f>
        <v>2583</v>
      </c>
      <c r="J366" s="41">
        <f>[1]Hoja1!Y361</f>
        <v>2736</v>
      </c>
      <c r="K366" s="41">
        <f>[1]Hoja1!Z361</f>
        <v>0</v>
      </c>
      <c r="L366" s="41">
        <f>[1]Hoja1!AA361</f>
        <v>0</v>
      </c>
      <c r="M366" s="41">
        <f>[1]Hoja1!AB361</f>
        <v>0</v>
      </c>
      <c r="N366" s="41">
        <f>Hoja1!AE361</f>
        <v>0</v>
      </c>
      <c r="O366" s="41">
        <f>Hoja1!AG361</f>
        <v>25</v>
      </c>
      <c r="P366" s="41">
        <f>[1]Hoja1!AT361</f>
        <v>0</v>
      </c>
      <c r="Q366" s="41">
        <f>[1]Hoja1!AM361</f>
        <v>15097.19</v>
      </c>
      <c r="R366" s="41">
        <f>[1]Hoja1!AN361</f>
        <v>74902.81</v>
      </c>
    </row>
    <row r="367" spans="1:18" s="19" customFormat="1" ht="18" customHeight="1">
      <c r="A367" s="16">
        <v>361</v>
      </c>
      <c r="B367" s="17" t="str">
        <f>[1]Hoja1!G362</f>
        <v xml:space="preserve">17-SUB-SEC APOYO MNCPL OBRAS PUB PLAN Y ORDTO T.                                </v>
      </c>
      <c r="C367" s="147" t="str">
        <f>[1]Hoja1!A362</f>
        <v>VALENTIN SANTOS GARCIA</v>
      </c>
      <c r="D367" s="147" t="str">
        <f>[1]Hoja1!H362</f>
        <v xml:space="preserve">SUB-SECRETARIO(A)                       </v>
      </c>
      <c r="E367" s="147" t="s">
        <v>1823</v>
      </c>
      <c r="F367" s="18" t="str">
        <f>[1]Hoja1!AP362</f>
        <v xml:space="preserve">Masculino </v>
      </c>
      <c r="G367" s="41">
        <f>[1]Hoja1!L362</f>
        <v>190000</v>
      </c>
      <c r="H367" s="41">
        <f>[1]Hoja1!W362</f>
        <v>33275.69</v>
      </c>
      <c r="I367" s="41">
        <f>[1]Hoja1!X362</f>
        <v>5453</v>
      </c>
      <c r="J367" s="41">
        <f>[1]Hoja1!Y362</f>
        <v>5776</v>
      </c>
      <c r="K367" s="41">
        <f>[1]Hoja1!Z362</f>
        <v>0</v>
      </c>
      <c r="L367" s="41">
        <f>[1]Hoja1!AA362</f>
        <v>5842.8</v>
      </c>
      <c r="M367" s="41">
        <f>[1]Hoja1!AB362</f>
        <v>20400.52</v>
      </c>
      <c r="N367" s="41">
        <f>Hoja1!AE362</f>
        <v>0</v>
      </c>
      <c r="O367" s="41">
        <f>Hoja1!AG362</f>
        <v>25</v>
      </c>
      <c r="P367" s="41">
        <f>[1]Hoja1!AT362</f>
        <v>0</v>
      </c>
      <c r="Q367" s="41">
        <f>[1]Hoja1!AM362</f>
        <v>70773.009999999995</v>
      </c>
      <c r="R367" s="41">
        <f>[1]Hoja1!AN362</f>
        <v>119226.99</v>
      </c>
    </row>
    <row r="368" spans="1:18" s="19" customFormat="1" ht="18" customHeight="1">
      <c r="A368" s="20">
        <v>362</v>
      </c>
      <c r="B368" s="17" t="str">
        <f>[1]Hoja1!G363</f>
        <v xml:space="preserve">17-SUB-SEC APOYO MNCPL OBRAS PUB PLAN Y ORDTO T.                                </v>
      </c>
      <c r="C368" s="147" t="str">
        <f>[1]Hoja1!A363</f>
        <v>VICENTE YGNACIO DITREN FLORES</v>
      </c>
      <c r="D368" s="147" t="str">
        <f>[1]Hoja1!H363</f>
        <v xml:space="preserve">ASESOR DE INFRAESTRUCTURAS MUNICIPALES  </v>
      </c>
      <c r="E368" s="147" t="s">
        <v>1823</v>
      </c>
      <c r="F368" s="18" t="str">
        <f>[1]Hoja1!AP363</f>
        <v xml:space="preserve">Masculino </v>
      </c>
      <c r="G368" s="41">
        <f>[1]Hoja1!L363</f>
        <v>100000</v>
      </c>
      <c r="H368" s="41">
        <f>[1]Hoja1!W363</f>
        <v>12105.44</v>
      </c>
      <c r="I368" s="41">
        <f>[1]Hoja1!X363</f>
        <v>2870</v>
      </c>
      <c r="J368" s="41">
        <f>[1]Hoja1!Y363</f>
        <v>3040</v>
      </c>
      <c r="K368" s="41">
        <f>[1]Hoja1!Z363</f>
        <v>0</v>
      </c>
      <c r="L368" s="41">
        <f>[1]Hoja1!AA363</f>
        <v>0</v>
      </c>
      <c r="M368" s="41">
        <f>[1]Hoja1!AB363</f>
        <v>75283.899999999994</v>
      </c>
      <c r="N368" s="41">
        <f>Hoja1!AE363</f>
        <v>0</v>
      </c>
      <c r="O368" s="41">
        <f>Hoja1!AG363</f>
        <v>25</v>
      </c>
      <c r="P368" s="41">
        <f>[1]Hoja1!AT363</f>
        <v>0</v>
      </c>
      <c r="Q368" s="41">
        <f>[1]Hoja1!AM363</f>
        <v>93324.34</v>
      </c>
      <c r="R368" s="41">
        <f>[1]Hoja1!AN363</f>
        <v>6675.66</v>
      </c>
    </row>
    <row r="369" spans="1:18" s="19" customFormat="1" ht="18" customHeight="1">
      <c r="A369" s="16">
        <v>363</v>
      </c>
      <c r="B369" s="17" t="str">
        <f>[1]Hoja1!G364</f>
        <v xml:space="preserve">17.1-DPTO. DE ASESORIA CONST. MNCPLS                                            </v>
      </c>
      <c r="C369" s="147" t="str">
        <f>[1]Hoja1!A364</f>
        <v>ANA INDHIRA RAMIREZ REYES</v>
      </c>
      <c r="D369" s="147" t="str">
        <f>[1]Hoja1!H364</f>
        <v xml:space="preserve">INGENIERO                               </v>
      </c>
      <c r="E369" s="147" t="s">
        <v>1823</v>
      </c>
      <c r="F369" s="18" t="str">
        <f>[1]Hoja1!AP364</f>
        <v xml:space="preserve">Femenino  </v>
      </c>
      <c r="G369" s="41">
        <f>[1]Hoja1!L364</f>
        <v>55000</v>
      </c>
      <c r="H369" s="41">
        <f>[1]Hoja1!W364</f>
        <v>2559.6799999999998</v>
      </c>
      <c r="I369" s="41">
        <f>[1]Hoja1!X364</f>
        <v>1578.5</v>
      </c>
      <c r="J369" s="41">
        <f>[1]Hoja1!Y364</f>
        <v>1672</v>
      </c>
      <c r="K369" s="41">
        <f>[1]Hoja1!Z364</f>
        <v>0</v>
      </c>
      <c r="L369" s="41">
        <f>[1]Hoja1!AA364</f>
        <v>0</v>
      </c>
      <c r="M369" s="41">
        <f>[1]Hoja1!AB364</f>
        <v>29941.74</v>
      </c>
      <c r="N369" s="41">
        <f>Hoja1!AE364</f>
        <v>0</v>
      </c>
      <c r="O369" s="41">
        <f>Hoja1!AG364</f>
        <v>25</v>
      </c>
      <c r="P369" s="41">
        <f>[1]Hoja1!AT364</f>
        <v>150</v>
      </c>
      <c r="Q369" s="41">
        <f>[1]Hoja1!AM364</f>
        <v>35926.92</v>
      </c>
      <c r="R369" s="41">
        <f>[1]Hoja1!AN364</f>
        <v>19073.080000000002</v>
      </c>
    </row>
    <row r="370" spans="1:18" s="19" customFormat="1" ht="18" customHeight="1">
      <c r="A370" s="16">
        <v>364</v>
      </c>
      <c r="B370" s="17" t="str">
        <f>[1]Hoja1!G365</f>
        <v xml:space="preserve">17.1-DPTO. DE ASESORIA CONST. MNCPLS                                            </v>
      </c>
      <c r="C370" s="147" t="str">
        <f>[1]Hoja1!A365</f>
        <v>ANGEL JOSE MERCEDES MENDEZ</v>
      </c>
      <c r="D370" s="147" t="str">
        <f>[1]Hoja1!H365</f>
        <v xml:space="preserve">TECNICO ADMINISTRATIVO                  </v>
      </c>
      <c r="E370" s="147" t="s">
        <v>1824</v>
      </c>
      <c r="F370" s="18" t="str">
        <f>[1]Hoja1!AP365</f>
        <v xml:space="preserve">Masculino </v>
      </c>
      <c r="G370" s="41">
        <f>[1]Hoja1!L365</f>
        <v>38000</v>
      </c>
      <c r="H370" s="41">
        <f>[1]Hoja1!W365</f>
        <v>160.38</v>
      </c>
      <c r="I370" s="41">
        <f>[1]Hoja1!X365</f>
        <v>1090.5999999999999</v>
      </c>
      <c r="J370" s="41">
        <f>[1]Hoja1!Y365</f>
        <v>1155.2</v>
      </c>
      <c r="K370" s="41">
        <f>[1]Hoja1!Z365</f>
        <v>0</v>
      </c>
      <c r="L370" s="41">
        <f>[1]Hoja1!AA365</f>
        <v>0</v>
      </c>
      <c r="M370" s="41">
        <f>[1]Hoja1!AB365</f>
        <v>0</v>
      </c>
      <c r="N370" s="41">
        <f>Hoja1!AE365</f>
        <v>0</v>
      </c>
      <c r="O370" s="41">
        <f>Hoja1!AG365</f>
        <v>25</v>
      </c>
      <c r="P370" s="41">
        <f>[1]Hoja1!AT365</f>
        <v>2583.9</v>
      </c>
      <c r="Q370" s="41">
        <f>[1]Hoja1!AM365</f>
        <v>5015.08</v>
      </c>
      <c r="R370" s="41">
        <f>[1]Hoja1!AN365</f>
        <v>32984.92</v>
      </c>
    </row>
    <row r="371" spans="1:18" s="19" customFormat="1" ht="18" customHeight="1">
      <c r="A371" s="16">
        <v>365</v>
      </c>
      <c r="B371" s="17" t="str">
        <f>[1]Hoja1!G366</f>
        <v xml:space="preserve">17.1-DPTO. DE ASESORIA CONST. MNCPLS                                            </v>
      </c>
      <c r="C371" s="147" t="str">
        <f>[1]Hoja1!A366</f>
        <v>ELIGIO REYNOSO LUPERON</v>
      </c>
      <c r="D371" s="147" t="str">
        <f>[1]Hoja1!H366</f>
        <v xml:space="preserve">AUXILIAR ADMINISTRATIVO                 </v>
      </c>
      <c r="E371" s="147" t="s">
        <v>1823</v>
      </c>
      <c r="F371" s="18" t="str">
        <f>[1]Hoja1!AP366</f>
        <v xml:space="preserve">Masculino </v>
      </c>
      <c r="G371" s="41">
        <f>[1]Hoja1!L366</f>
        <v>35000</v>
      </c>
      <c r="H371" s="41">
        <f>[1]Hoja1!W366</f>
        <v>0</v>
      </c>
      <c r="I371" s="41">
        <f>[1]Hoja1!X366</f>
        <v>1004.5</v>
      </c>
      <c r="J371" s="41">
        <f>[1]Hoja1!Y366</f>
        <v>1064</v>
      </c>
      <c r="K371" s="41">
        <f>[1]Hoja1!Z366</f>
        <v>0</v>
      </c>
      <c r="L371" s="41">
        <f>[1]Hoja1!AA366</f>
        <v>0</v>
      </c>
      <c r="M371" s="41">
        <f>[1]Hoja1!AB366</f>
        <v>0</v>
      </c>
      <c r="N371" s="41">
        <f>Hoja1!AE366</f>
        <v>0</v>
      </c>
      <c r="O371" s="41">
        <f>Hoja1!AG366</f>
        <v>25</v>
      </c>
      <c r="P371" s="41">
        <f>[1]Hoja1!AT366</f>
        <v>0</v>
      </c>
      <c r="Q371" s="41">
        <f>[1]Hoja1!AM366</f>
        <v>2093.5</v>
      </c>
      <c r="R371" s="41">
        <f>[1]Hoja1!AN366</f>
        <v>32906.5</v>
      </c>
    </row>
    <row r="372" spans="1:18" s="19" customFormat="1" ht="18" customHeight="1">
      <c r="A372" s="20">
        <v>366</v>
      </c>
      <c r="B372" s="17" t="str">
        <f>[1]Hoja1!G367</f>
        <v xml:space="preserve">17.1-DPTO. DE ASESORIA CONST. MNCPLS                                            </v>
      </c>
      <c r="C372" s="147" t="str">
        <f>[1]Hoja1!A367</f>
        <v>ELIZABETH GARCIA VALERA</v>
      </c>
      <c r="D372" s="147" t="str">
        <f>[1]Hoja1!H367</f>
        <v xml:space="preserve">TECNICO ADMINISTRATIVO                  </v>
      </c>
      <c r="E372" s="147" t="s">
        <v>1823</v>
      </c>
      <c r="F372" s="18" t="str">
        <f>[1]Hoja1!AP367</f>
        <v xml:space="preserve">Femenino  </v>
      </c>
      <c r="G372" s="41">
        <f>[1]Hoja1!L367</f>
        <v>36000</v>
      </c>
      <c r="H372" s="41">
        <f>[1]Hoja1!W367</f>
        <v>0</v>
      </c>
      <c r="I372" s="41">
        <f>[1]Hoja1!X367</f>
        <v>1033.2</v>
      </c>
      <c r="J372" s="41">
        <f>[1]Hoja1!Y367</f>
        <v>1094.4000000000001</v>
      </c>
      <c r="K372" s="41">
        <f>[1]Hoja1!Z367</f>
        <v>0</v>
      </c>
      <c r="L372" s="41">
        <f>[1]Hoja1!AA367</f>
        <v>0</v>
      </c>
      <c r="M372" s="41">
        <f>[1]Hoja1!AB367</f>
        <v>3397.56</v>
      </c>
      <c r="N372" s="41">
        <f>Hoja1!AE367</f>
        <v>0</v>
      </c>
      <c r="O372" s="41">
        <f>Hoja1!AG367</f>
        <v>25</v>
      </c>
      <c r="P372" s="41">
        <f>[1]Hoja1!AT367</f>
        <v>300</v>
      </c>
      <c r="Q372" s="41">
        <f>[1]Hoja1!AM367</f>
        <v>5850.16</v>
      </c>
      <c r="R372" s="41">
        <f>[1]Hoja1!AN367</f>
        <v>30149.84</v>
      </c>
    </row>
    <row r="373" spans="1:18" s="19" customFormat="1" ht="18" customHeight="1">
      <c r="A373" s="16">
        <v>367</v>
      </c>
      <c r="B373" s="17" t="str">
        <f>[1]Hoja1!G368</f>
        <v xml:space="preserve">17.1-DPTO. DE ASESORIA CONST. MNCPLS                                            </v>
      </c>
      <c r="C373" s="147" t="str">
        <f>[1]Hoja1!A368</f>
        <v>ERIC JOAN MARTINEZ RAMIREZ</v>
      </c>
      <c r="D373" s="147" t="str">
        <f>[1]Hoja1!H368</f>
        <v xml:space="preserve">ENCARGADO(A) DE INSP. Y CUB.            </v>
      </c>
      <c r="E373" s="147" t="s">
        <v>1823</v>
      </c>
      <c r="F373" s="18" t="str">
        <f>[1]Hoja1!AP368</f>
        <v xml:space="preserve">Masculino </v>
      </c>
      <c r="G373" s="41">
        <f>[1]Hoja1!L368</f>
        <v>85000</v>
      </c>
      <c r="H373" s="41">
        <f>[1]Hoja1!W368</f>
        <v>8577.06</v>
      </c>
      <c r="I373" s="41">
        <f>[1]Hoja1!X368</f>
        <v>2439.5</v>
      </c>
      <c r="J373" s="41">
        <f>[1]Hoja1!Y368</f>
        <v>2584</v>
      </c>
      <c r="K373" s="41">
        <f>[1]Hoja1!Z368</f>
        <v>0</v>
      </c>
      <c r="L373" s="41">
        <f>[1]Hoja1!AA368</f>
        <v>0</v>
      </c>
      <c r="M373" s="41">
        <f>[1]Hoja1!AB368</f>
        <v>28132.05</v>
      </c>
      <c r="N373" s="41">
        <f>Hoja1!AE368</f>
        <v>0</v>
      </c>
      <c r="O373" s="41">
        <f>Hoja1!AG368</f>
        <v>25</v>
      </c>
      <c r="P373" s="41">
        <f>[1]Hoja1!AT368</f>
        <v>200</v>
      </c>
      <c r="Q373" s="41">
        <f>[1]Hoja1!AM368</f>
        <v>41957.61</v>
      </c>
      <c r="R373" s="41">
        <f>[1]Hoja1!AN368</f>
        <v>43042.39</v>
      </c>
    </row>
    <row r="374" spans="1:18" s="19" customFormat="1" ht="18" customHeight="1">
      <c r="A374" s="16">
        <v>368</v>
      </c>
      <c r="B374" s="17" t="str">
        <f>[1]Hoja1!G369</f>
        <v xml:space="preserve">17.1-DPTO. DE ASESORIA CONST. MNCPLS                                            </v>
      </c>
      <c r="C374" s="147" t="str">
        <f>[1]Hoja1!A369</f>
        <v>FELIX JUNIOR TAVAREZ DISLA</v>
      </c>
      <c r="D374" s="147" t="str">
        <f>[1]Hoja1!H369</f>
        <v xml:space="preserve">SUB-ENCARGADO(A)                        </v>
      </c>
      <c r="E374" s="147" t="s">
        <v>1823</v>
      </c>
      <c r="F374" s="18" t="str">
        <f>[1]Hoja1!AP369</f>
        <v xml:space="preserve">Masculino </v>
      </c>
      <c r="G374" s="41">
        <f>[1]Hoja1!L369</f>
        <v>100000</v>
      </c>
      <c r="H374" s="41">
        <f>[1]Hoja1!W369</f>
        <v>11145.55</v>
      </c>
      <c r="I374" s="41">
        <f>[1]Hoja1!X369</f>
        <v>2870</v>
      </c>
      <c r="J374" s="41">
        <f>[1]Hoja1!Y369</f>
        <v>3040</v>
      </c>
      <c r="K374" s="41">
        <f>[1]Hoja1!Z369</f>
        <v>3839.56</v>
      </c>
      <c r="L374" s="41">
        <f>[1]Hoja1!AA369</f>
        <v>0</v>
      </c>
      <c r="M374" s="41">
        <f>[1]Hoja1!AB369</f>
        <v>11155.54</v>
      </c>
      <c r="N374" s="41">
        <f>Hoja1!AE369</f>
        <v>0</v>
      </c>
      <c r="O374" s="41">
        <f>Hoja1!AG369</f>
        <v>25</v>
      </c>
      <c r="P374" s="41">
        <f>[1]Hoja1!AT369</f>
        <v>200</v>
      </c>
      <c r="Q374" s="41">
        <f>[1]Hoja1!AM369</f>
        <v>32275.65</v>
      </c>
      <c r="R374" s="41">
        <f>[1]Hoja1!AN369</f>
        <v>67724.350000000006</v>
      </c>
    </row>
    <row r="375" spans="1:18" s="19" customFormat="1" ht="18" customHeight="1">
      <c r="A375" s="16">
        <v>369</v>
      </c>
      <c r="B375" s="17" t="str">
        <f>[1]Hoja1!G370</f>
        <v xml:space="preserve">17.1-DPTO. DE ASESORIA CONST. MNCPLS                                            </v>
      </c>
      <c r="C375" s="147" t="str">
        <f>[1]Hoja1!A370</f>
        <v>GLENYS MARIA ROSARIO PEREZ</v>
      </c>
      <c r="D375" s="147" t="str">
        <f>[1]Hoja1!H370</f>
        <v xml:space="preserve">AUXILIAR                                </v>
      </c>
      <c r="E375" s="147" t="s">
        <v>1823</v>
      </c>
      <c r="F375" s="18" t="str">
        <f>[1]Hoja1!AP370</f>
        <v xml:space="preserve">Femenino  </v>
      </c>
      <c r="G375" s="41">
        <f>[1]Hoja1!L370</f>
        <v>30000</v>
      </c>
      <c r="H375" s="41">
        <f>[1]Hoja1!W370</f>
        <v>0</v>
      </c>
      <c r="I375" s="41">
        <f>[1]Hoja1!X370</f>
        <v>861</v>
      </c>
      <c r="J375" s="41">
        <f>[1]Hoja1!Y370</f>
        <v>912</v>
      </c>
      <c r="K375" s="41">
        <f>[1]Hoja1!Z370</f>
        <v>0</v>
      </c>
      <c r="L375" s="41">
        <f>[1]Hoja1!AA370</f>
        <v>0</v>
      </c>
      <c r="M375" s="41">
        <f>[1]Hoja1!AB370</f>
        <v>0</v>
      </c>
      <c r="N375" s="41">
        <f>Hoja1!AE370</f>
        <v>0</v>
      </c>
      <c r="O375" s="41">
        <f>Hoja1!AG370</f>
        <v>25</v>
      </c>
      <c r="P375" s="41">
        <f>[1]Hoja1!AT370</f>
        <v>0</v>
      </c>
      <c r="Q375" s="41">
        <f>[1]Hoja1!AM370</f>
        <v>1798</v>
      </c>
      <c r="R375" s="41">
        <f>[1]Hoja1!AN370</f>
        <v>28202</v>
      </c>
    </row>
    <row r="376" spans="1:18" s="19" customFormat="1" ht="18" customHeight="1">
      <c r="A376" s="20">
        <v>370</v>
      </c>
      <c r="B376" s="17" t="str">
        <f>[1]Hoja1!G371</f>
        <v xml:space="preserve">17.1-DPTO. DE ASESORIA CONST. MNCPLS                                            </v>
      </c>
      <c r="C376" s="147" t="str">
        <f>[1]Hoja1!A371</f>
        <v>ILONKA YARISSA LOPEZ FRIAS DE JIMENEZ</v>
      </c>
      <c r="D376" s="147" t="str">
        <f>[1]Hoja1!H371</f>
        <v xml:space="preserve">ASISTENTE                               </v>
      </c>
      <c r="E376" s="147" t="s">
        <v>1823</v>
      </c>
      <c r="F376" s="18" t="str">
        <f>[1]Hoja1!AP371</f>
        <v xml:space="preserve">Femenino  </v>
      </c>
      <c r="G376" s="41">
        <f>[1]Hoja1!L371</f>
        <v>75000</v>
      </c>
      <c r="H376" s="41">
        <f>[1]Hoja1!W371</f>
        <v>6309.35</v>
      </c>
      <c r="I376" s="41">
        <f>[1]Hoja1!X371</f>
        <v>2152.5</v>
      </c>
      <c r="J376" s="41">
        <f>[1]Hoja1!Y371</f>
        <v>2280</v>
      </c>
      <c r="K376" s="41">
        <f>[1]Hoja1!Z371</f>
        <v>0</v>
      </c>
      <c r="L376" s="41">
        <f>[1]Hoja1!AA371</f>
        <v>0</v>
      </c>
      <c r="M376" s="41">
        <f>[1]Hoja1!AB371</f>
        <v>0</v>
      </c>
      <c r="N376" s="41">
        <f>Hoja1!AE371</f>
        <v>0</v>
      </c>
      <c r="O376" s="41">
        <f>Hoja1!AG371</f>
        <v>25</v>
      </c>
      <c r="P376" s="41">
        <f>[1]Hoja1!AT371</f>
        <v>0</v>
      </c>
      <c r="Q376" s="41">
        <f>[1]Hoja1!AM371</f>
        <v>10766.85</v>
      </c>
      <c r="R376" s="41">
        <f>[1]Hoja1!AN371</f>
        <v>64233.15</v>
      </c>
    </row>
    <row r="377" spans="1:18" s="19" customFormat="1" ht="18" customHeight="1">
      <c r="A377" s="16">
        <v>371</v>
      </c>
      <c r="B377" s="17" t="str">
        <f>[1]Hoja1!G372</f>
        <v xml:space="preserve">17.1-DPTO. DE ASESORIA CONST. MNCPLS                                            </v>
      </c>
      <c r="C377" s="147" t="str">
        <f>[1]Hoja1!A372</f>
        <v>JUAN JOSE GUILLEN GUZMAN</v>
      </c>
      <c r="D377" s="147" t="str">
        <f>[1]Hoja1!H372</f>
        <v xml:space="preserve">AUXILIAR ADMINISTRATIVO                 </v>
      </c>
      <c r="E377" s="147" t="s">
        <v>1823</v>
      </c>
      <c r="F377" s="18" t="str">
        <f>[1]Hoja1!AP372</f>
        <v xml:space="preserve">          </v>
      </c>
      <c r="G377" s="41">
        <f>[1]Hoja1!L372</f>
        <v>25000</v>
      </c>
      <c r="H377" s="41">
        <f>[1]Hoja1!W372</f>
        <v>0</v>
      </c>
      <c r="I377" s="41">
        <f>[1]Hoja1!X372</f>
        <v>717.5</v>
      </c>
      <c r="J377" s="41">
        <f>[1]Hoja1!Y372</f>
        <v>760</v>
      </c>
      <c r="K377" s="41">
        <f>[1]Hoja1!Z372</f>
        <v>0</v>
      </c>
      <c r="L377" s="41">
        <f>[1]Hoja1!AA372</f>
        <v>0</v>
      </c>
      <c r="M377" s="41">
        <f>[1]Hoja1!AB372</f>
        <v>3000</v>
      </c>
      <c r="N377" s="41">
        <f>Hoja1!AE372</f>
        <v>0</v>
      </c>
      <c r="O377" s="41">
        <f>Hoja1!AG372</f>
        <v>25</v>
      </c>
      <c r="P377" s="41">
        <f>[1]Hoja1!AT372</f>
        <v>0</v>
      </c>
      <c r="Q377" s="41">
        <f>[1]Hoja1!AM372</f>
        <v>4502.5</v>
      </c>
      <c r="R377" s="41">
        <f>[1]Hoja1!AN372</f>
        <v>20497.5</v>
      </c>
    </row>
    <row r="378" spans="1:18" s="19" customFormat="1" ht="18" customHeight="1">
      <c r="A378" s="16">
        <v>372</v>
      </c>
      <c r="B378" s="17" t="str">
        <f>[1]Hoja1!G373</f>
        <v xml:space="preserve">17.1-DPTO. DE ASESORIA CONST. MNCPLS                                            </v>
      </c>
      <c r="C378" s="147" t="str">
        <f>[1]Hoja1!A373</f>
        <v>PEDRO MARIA RIVERA MARTINEZ</v>
      </c>
      <c r="D378" s="147" t="str">
        <f>[1]Hoja1!H373</f>
        <v xml:space="preserve">SUPERVISOR DE OBRAS                     </v>
      </c>
      <c r="E378" s="147" t="s">
        <v>1823</v>
      </c>
      <c r="F378" s="18" t="str">
        <f>[1]Hoja1!AP373</f>
        <v xml:space="preserve">Masculino </v>
      </c>
      <c r="G378" s="41">
        <f>[1]Hoja1!L373</f>
        <v>30000</v>
      </c>
      <c r="H378" s="41">
        <f>[1]Hoja1!W373</f>
        <v>0</v>
      </c>
      <c r="I378" s="41">
        <f>[1]Hoja1!X373</f>
        <v>861</v>
      </c>
      <c r="J378" s="41">
        <f>[1]Hoja1!Y373</f>
        <v>912</v>
      </c>
      <c r="K378" s="41">
        <f>[1]Hoja1!Z373</f>
        <v>0</v>
      </c>
      <c r="L378" s="41">
        <f>[1]Hoja1!AA373</f>
        <v>0</v>
      </c>
      <c r="M378" s="41">
        <f>[1]Hoja1!AB373</f>
        <v>15141.84</v>
      </c>
      <c r="N378" s="41">
        <f>Hoja1!AE373</f>
        <v>0</v>
      </c>
      <c r="O378" s="41">
        <f>Hoja1!AG373</f>
        <v>25</v>
      </c>
      <c r="P378" s="41">
        <f>[1]Hoja1!AT373</f>
        <v>0</v>
      </c>
      <c r="Q378" s="41">
        <f>[1]Hoja1!AM373</f>
        <v>16939.84</v>
      </c>
      <c r="R378" s="41">
        <f>[1]Hoja1!AN373</f>
        <v>13060.16</v>
      </c>
    </row>
    <row r="379" spans="1:18" s="19" customFormat="1" ht="18" customHeight="1">
      <c r="A379" s="16">
        <v>373</v>
      </c>
      <c r="B379" s="17" t="str">
        <f>[1]Hoja1!G374</f>
        <v xml:space="preserve">17.1-DPTO. DE ASESORIA CONST. MNCPLS                                            </v>
      </c>
      <c r="C379" s="147" t="str">
        <f>[1]Hoja1!A374</f>
        <v>RICHARD ENRIQUE CABRERA CLARA</v>
      </c>
      <c r="D379" s="147" t="str">
        <f>[1]Hoja1!H374</f>
        <v xml:space="preserve">INGENIERO                               </v>
      </c>
      <c r="E379" s="147" t="s">
        <v>1823</v>
      </c>
      <c r="F379" s="18" t="str">
        <f>[1]Hoja1!AP374</f>
        <v xml:space="preserve">Masculino </v>
      </c>
      <c r="G379" s="41">
        <f>[1]Hoja1!L374</f>
        <v>55000</v>
      </c>
      <c r="H379" s="41">
        <f>[1]Hoja1!W374</f>
        <v>2559.6799999999998</v>
      </c>
      <c r="I379" s="41">
        <f>[1]Hoja1!X374</f>
        <v>1578.5</v>
      </c>
      <c r="J379" s="41">
        <f>[1]Hoja1!Y374</f>
        <v>1672</v>
      </c>
      <c r="K379" s="41">
        <f>[1]Hoja1!Z374</f>
        <v>0</v>
      </c>
      <c r="L379" s="41">
        <f>[1]Hoja1!AA374</f>
        <v>0</v>
      </c>
      <c r="M379" s="41">
        <f>[1]Hoja1!AB374</f>
        <v>2100</v>
      </c>
      <c r="N379" s="41">
        <f>Hoja1!AE374</f>
        <v>0</v>
      </c>
      <c r="O379" s="41">
        <f>Hoja1!AG374</f>
        <v>25</v>
      </c>
      <c r="P379" s="41">
        <f>[1]Hoja1!AT374</f>
        <v>100</v>
      </c>
      <c r="Q379" s="41">
        <f>[1]Hoja1!AM374</f>
        <v>8035.18</v>
      </c>
      <c r="R379" s="41">
        <f>[1]Hoja1!AN374</f>
        <v>46964.82</v>
      </c>
    </row>
    <row r="380" spans="1:18" s="19" customFormat="1" ht="18" customHeight="1">
      <c r="A380" s="20">
        <v>374</v>
      </c>
      <c r="B380" s="17" t="str">
        <f>[1]Hoja1!G375</f>
        <v xml:space="preserve">17.1-DPTO. DE ASESORIA CONST. MNCPLS                                            </v>
      </c>
      <c r="C380" s="147" t="str">
        <f>[1]Hoja1!A375</f>
        <v>RIKY MANUEL PEÑA NUÑEZ</v>
      </c>
      <c r="D380" s="147" t="str">
        <f>[1]Hoja1!H375</f>
        <v xml:space="preserve">AUXILIAR ADMINISTRATIVO                 </v>
      </c>
      <c r="E380" s="147" t="s">
        <v>1823</v>
      </c>
      <c r="F380" s="18" t="str">
        <f>[1]Hoja1!AP375</f>
        <v xml:space="preserve">Masculino </v>
      </c>
      <c r="G380" s="41">
        <f>[1]Hoja1!L375</f>
        <v>30000</v>
      </c>
      <c r="H380" s="41">
        <f>[1]Hoja1!W375</f>
        <v>0</v>
      </c>
      <c r="I380" s="41">
        <f>[1]Hoja1!X375</f>
        <v>861</v>
      </c>
      <c r="J380" s="41">
        <f>[1]Hoja1!Y375</f>
        <v>912</v>
      </c>
      <c r="K380" s="41">
        <f>[1]Hoja1!Z375</f>
        <v>0</v>
      </c>
      <c r="L380" s="41">
        <f>[1]Hoja1!AA375</f>
        <v>0</v>
      </c>
      <c r="M380" s="41">
        <f>[1]Hoja1!AB375</f>
        <v>0</v>
      </c>
      <c r="N380" s="41">
        <f>Hoja1!AE375</f>
        <v>0</v>
      </c>
      <c r="O380" s="41">
        <f>Hoja1!AG375</f>
        <v>25</v>
      </c>
      <c r="P380" s="41">
        <f>[1]Hoja1!AT375</f>
        <v>0</v>
      </c>
      <c r="Q380" s="41">
        <f>[1]Hoja1!AM375</f>
        <v>1798</v>
      </c>
      <c r="R380" s="41">
        <f>[1]Hoja1!AN375</f>
        <v>28202</v>
      </c>
    </row>
    <row r="381" spans="1:18" s="19" customFormat="1" ht="18" customHeight="1">
      <c r="A381" s="16">
        <v>375</v>
      </c>
      <c r="B381" s="17" t="str">
        <f>[1]Hoja1!G376</f>
        <v xml:space="preserve">17.1-DPTO. DE ASESORIA CONST. MNCPLS                                            </v>
      </c>
      <c r="C381" s="147" t="str">
        <f>[1]Hoja1!A376</f>
        <v>STEPHANIE CONTRERAS MARTINEZ</v>
      </c>
      <c r="D381" s="147" t="str">
        <f>[1]Hoja1!H376</f>
        <v xml:space="preserve">TECNICO                                 </v>
      </c>
      <c r="E381" s="147" t="s">
        <v>1823</v>
      </c>
      <c r="F381" s="18" t="str">
        <f>[1]Hoja1!AP376</f>
        <v xml:space="preserve">Femenino  </v>
      </c>
      <c r="G381" s="41">
        <f>[1]Hoja1!L376</f>
        <v>40000</v>
      </c>
      <c r="H381" s="41">
        <f>[1]Hoja1!W376</f>
        <v>154.68</v>
      </c>
      <c r="I381" s="41">
        <f>[1]Hoja1!X376</f>
        <v>1148</v>
      </c>
      <c r="J381" s="41">
        <f>[1]Hoja1!Y376</f>
        <v>1216</v>
      </c>
      <c r="K381" s="41">
        <f>[1]Hoja1!Z376</f>
        <v>1919.78</v>
      </c>
      <c r="L381" s="41">
        <f>[1]Hoja1!AA376</f>
        <v>0</v>
      </c>
      <c r="M381" s="41">
        <f>[1]Hoja1!AB376</f>
        <v>1000</v>
      </c>
      <c r="N381" s="41">
        <f>Hoja1!AE376</f>
        <v>0</v>
      </c>
      <c r="O381" s="41">
        <f>Hoja1!AG376</f>
        <v>25</v>
      </c>
      <c r="P381" s="41">
        <f>[1]Hoja1!AT376</f>
        <v>400</v>
      </c>
      <c r="Q381" s="41">
        <f>[1]Hoja1!AM376</f>
        <v>5863.46</v>
      </c>
      <c r="R381" s="41">
        <f>[1]Hoja1!AN376</f>
        <v>34136.54</v>
      </c>
    </row>
    <row r="382" spans="1:18" s="19" customFormat="1" ht="18" customHeight="1">
      <c r="A382" s="16">
        <v>376</v>
      </c>
      <c r="B382" s="17" t="str">
        <f>[1]Hoja1!G377</f>
        <v xml:space="preserve">17.1.1-SECCION DE TOPOGRAFIA                                                    </v>
      </c>
      <c r="C382" s="147" t="str">
        <f>[1]Hoja1!A377</f>
        <v>BALERIANO MONTERO BOCIO</v>
      </c>
      <c r="D382" s="147" t="str">
        <f>[1]Hoja1!H377</f>
        <v xml:space="preserve">AUXILIAR ADMINISTRATIVO                 </v>
      </c>
      <c r="E382" s="147" t="s">
        <v>1823</v>
      </c>
      <c r="F382" s="18" t="str">
        <f>[1]Hoja1!AP377</f>
        <v xml:space="preserve">Masculino </v>
      </c>
      <c r="G382" s="41">
        <f>[1]Hoja1!L377</f>
        <v>30000</v>
      </c>
      <c r="H382" s="41">
        <f>[1]Hoja1!W377</f>
        <v>0</v>
      </c>
      <c r="I382" s="41">
        <f>[1]Hoja1!X377</f>
        <v>861</v>
      </c>
      <c r="J382" s="41">
        <f>[1]Hoja1!Y377</f>
        <v>912</v>
      </c>
      <c r="K382" s="41">
        <f>[1]Hoja1!Z377</f>
        <v>0</v>
      </c>
      <c r="L382" s="41">
        <f>[1]Hoja1!AA377</f>
        <v>0</v>
      </c>
      <c r="M382" s="41">
        <f>[1]Hoja1!AB377</f>
        <v>7833.35</v>
      </c>
      <c r="N382" s="41">
        <f>Hoja1!AE377</f>
        <v>0</v>
      </c>
      <c r="O382" s="41">
        <f>Hoja1!AG377</f>
        <v>25</v>
      </c>
      <c r="P382" s="41">
        <f>[1]Hoja1!AT377</f>
        <v>100</v>
      </c>
      <c r="Q382" s="41">
        <f>[1]Hoja1!AM377</f>
        <v>9731.35</v>
      </c>
      <c r="R382" s="41">
        <f>[1]Hoja1!AN377</f>
        <v>20268.650000000001</v>
      </c>
    </row>
    <row r="383" spans="1:18" s="19" customFormat="1" ht="18" customHeight="1">
      <c r="A383" s="16">
        <v>377</v>
      </c>
      <c r="B383" s="17" t="str">
        <f>[1]Hoja1!G378</f>
        <v xml:space="preserve">17.1.1-SECCION DE TOPOGRAFIA                                                    </v>
      </c>
      <c r="C383" s="147" t="str">
        <f>[1]Hoja1!A378</f>
        <v>IVAN RAFAEL PANIAGUA</v>
      </c>
      <c r="D383" s="147" t="str">
        <f>[1]Hoja1!H378</f>
        <v xml:space="preserve">ANALISTA GESTION TECNICA MNCPL          </v>
      </c>
      <c r="E383" s="147" t="s">
        <v>1824</v>
      </c>
      <c r="F383" s="18" t="str">
        <f>[1]Hoja1!AP378</f>
        <v xml:space="preserve">Masculino </v>
      </c>
      <c r="G383" s="41">
        <f>[1]Hoja1!L378</f>
        <v>55000</v>
      </c>
      <c r="H383" s="41">
        <f>[1]Hoja1!W378</f>
        <v>2559.6799999999998</v>
      </c>
      <c r="I383" s="41">
        <f>[1]Hoja1!X378</f>
        <v>1578.5</v>
      </c>
      <c r="J383" s="41">
        <f>[1]Hoja1!Y378</f>
        <v>1672</v>
      </c>
      <c r="K383" s="41">
        <f>[1]Hoja1!Z378</f>
        <v>0</v>
      </c>
      <c r="L383" s="41">
        <f>[1]Hoja1!AA378</f>
        <v>748.03</v>
      </c>
      <c r="M383" s="41">
        <f>[1]Hoja1!AB378</f>
        <v>5847.05</v>
      </c>
      <c r="N383" s="41">
        <f>Hoja1!AE378</f>
        <v>0</v>
      </c>
      <c r="O383" s="41">
        <f>Hoja1!AG378</f>
        <v>25</v>
      </c>
      <c r="P383" s="41">
        <f>[1]Hoja1!AT378</f>
        <v>100</v>
      </c>
      <c r="Q383" s="41">
        <f>[1]Hoja1!AM378</f>
        <v>12530.26</v>
      </c>
      <c r="R383" s="41">
        <f>[1]Hoja1!AN378</f>
        <v>42469.74</v>
      </c>
    </row>
    <row r="384" spans="1:18" s="19" customFormat="1" ht="18" customHeight="1">
      <c r="A384" s="20">
        <v>378</v>
      </c>
      <c r="B384" s="17" t="str">
        <f>[1]Hoja1!G379</f>
        <v xml:space="preserve">17.1.1-SECCION DE TOPOGRAFIA                                                    </v>
      </c>
      <c r="C384" s="147" t="str">
        <f>[1]Hoja1!A379</f>
        <v>RUBEN DARIO HICIANO BOLQUEZ</v>
      </c>
      <c r="D384" s="147" t="str">
        <f>[1]Hoja1!H379</f>
        <v xml:space="preserve">ENC. TOPOGRAFIA                         </v>
      </c>
      <c r="E384" s="148" t="s">
        <v>1823</v>
      </c>
      <c r="F384" s="18" t="str">
        <f>[1]Hoja1!AP379</f>
        <v xml:space="preserve">Masculino </v>
      </c>
      <c r="G384" s="41">
        <f>[1]Hoja1!L379</f>
        <v>60000</v>
      </c>
      <c r="H384" s="41">
        <f>[1]Hoja1!W379</f>
        <v>3486.65</v>
      </c>
      <c r="I384" s="41">
        <f>[1]Hoja1!X379</f>
        <v>1722</v>
      </c>
      <c r="J384" s="41">
        <f>[1]Hoja1!Y379</f>
        <v>1824</v>
      </c>
      <c r="K384" s="41">
        <f>[1]Hoja1!Z379</f>
        <v>0</v>
      </c>
      <c r="L384" s="41">
        <f>[1]Hoja1!AA379</f>
        <v>0</v>
      </c>
      <c r="M384" s="41">
        <f>[1]Hoja1!AB379</f>
        <v>23092.04</v>
      </c>
      <c r="N384" s="41">
        <f>Hoja1!AE379</f>
        <v>0</v>
      </c>
      <c r="O384" s="41">
        <f>Hoja1!AG379</f>
        <v>25</v>
      </c>
      <c r="P384" s="41">
        <f>[1]Hoja1!AT379</f>
        <v>0</v>
      </c>
      <c r="Q384" s="41">
        <f>[1]Hoja1!AM379</f>
        <v>30149.69</v>
      </c>
      <c r="R384" s="41">
        <f>[1]Hoja1!AN379</f>
        <v>29850.31</v>
      </c>
    </row>
    <row r="385" spans="1:140" s="19" customFormat="1" ht="18" customHeight="1">
      <c r="A385" s="16">
        <v>379</v>
      </c>
      <c r="B385" s="17" t="str">
        <f>[1]Hoja1!G380</f>
        <v xml:space="preserve">17.1.1-SECCION DE TOPOGRAFIA                                                    </v>
      </c>
      <c r="C385" s="147" t="str">
        <f>[1]Hoja1!A380</f>
        <v>YISSEL ALTAGRACIA CONTRERAS LIRIANO</v>
      </c>
      <c r="D385" s="147" t="str">
        <f>[1]Hoja1!H380</f>
        <v xml:space="preserve">TECNICO ADMINISTRATIVO                  </v>
      </c>
      <c r="E385" s="147" t="s">
        <v>1823</v>
      </c>
      <c r="F385" s="18" t="str">
        <f>[1]Hoja1!AP380</f>
        <v xml:space="preserve">Femenino  </v>
      </c>
      <c r="G385" s="41">
        <f>[1]Hoja1!L380</f>
        <v>40000</v>
      </c>
      <c r="H385" s="41">
        <f>[1]Hoja1!W380</f>
        <v>442.65</v>
      </c>
      <c r="I385" s="41">
        <f>[1]Hoja1!X380</f>
        <v>1148</v>
      </c>
      <c r="J385" s="41">
        <f>[1]Hoja1!Y380</f>
        <v>1216</v>
      </c>
      <c r="K385" s="41">
        <f>[1]Hoja1!Z380</f>
        <v>0</v>
      </c>
      <c r="L385" s="41">
        <f>[1]Hoja1!AA380</f>
        <v>0</v>
      </c>
      <c r="M385" s="41">
        <f>[1]Hoja1!AB380</f>
        <v>18469.48</v>
      </c>
      <c r="N385" s="41">
        <f>Hoja1!AE380</f>
        <v>0</v>
      </c>
      <c r="O385" s="41">
        <f>Hoja1!AG380</f>
        <v>25</v>
      </c>
      <c r="P385" s="41">
        <f>[1]Hoja1!AT380</f>
        <v>100</v>
      </c>
      <c r="Q385" s="41">
        <f>[1]Hoja1!AM380</f>
        <v>21401.13</v>
      </c>
      <c r="R385" s="41">
        <f>[1]Hoja1!AN380</f>
        <v>18598.87</v>
      </c>
    </row>
    <row r="386" spans="1:140" s="19" customFormat="1" ht="18" customHeight="1">
      <c r="A386" s="16">
        <v>380</v>
      </c>
      <c r="B386" s="17" t="str">
        <f>[1]Hoja1!G381</f>
        <v xml:space="preserve">17.2-DPTO. DE APOYO TECNICO EN PLANEAMIENTO URBANO Y ORD. TERRITORIAL           </v>
      </c>
      <c r="C386" s="147" t="str">
        <f>[1]Hoja1!A381</f>
        <v>GEORGE ANTONIO RICHARDSON RODRIGUEZ</v>
      </c>
      <c r="D386" s="147" t="str">
        <f>[1]Hoja1!H381</f>
        <v xml:space="preserve">ENCARGADO(A)                            </v>
      </c>
      <c r="E386" s="147" t="s">
        <v>1823</v>
      </c>
      <c r="F386" s="18" t="str">
        <f>[1]Hoja1!AP381</f>
        <v xml:space="preserve">Masculino </v>
      </c>
      <c r="G386" s="41">
        <f>[1]Hoja1!L381</f>
        <v>100000</v>
      </c>
      <c r="H386" s="41">
        <f>[1]Hoja1!W381</f>
        <v>12105.44</v>
      </c>
      <c r="I386" s="41">
        <f>[1]Hoja1!X381</f>
        <v>2870</v>
      </c>
      <c r="J386" s="41">
        <f>[1]Hoja1!Y381</f>
        <v>3040</v>
      </c>
      <c r="K386" s="41">
        <f>[1]Hoja1!Z381</f>
        <v>0</v>
      </c>
      <c r="L386" s="41">
        <f>[1]Hoja1!AA381</f>
        <v>0</v>
      </c>
      <c r="M386" s="41">
        <f>[1]Hoja1!AB381</f>
        <v>8000</v>
      </c>
      <c r="N386" s="41">
        <f>Hoja1!AE381</f>
        <v>0</v>
      </c>
      <c r="O386" s="41">
        <f>Hoja1!AG381</f>
        <v>25</v>
      </c>
      <c r="P386" s="41">
        <f>[1]Hoja1!AT381</f>
        <v>0</v>
      </c>
      <c r="Q386" s="41">
        <f>[1]Hoja1!AM381</f>
        <v>26040.44</v>
      </c>
      <c r="R386" s="41">
        <f>[1]Hoja1!AN381</f>
        <v>73959.56</v>
      </c>
    </row>
    <row r="387" spans="1:140" s="19" customFormat="1" ht="18" customHeight="1">
      <c r="A387" s="16">
        <v>381</v>
      </c>
      <c r="B387" s="17" t="str">
        <f>[1]Hoja1!G382</f>
        <v xml:space="preserve">17.2.1-SECCION DE URBANISMO                                                     </v>
      </c>
      <c r="C387" s="147" t="str">
        <f>[1]Hoja1!A382</f>
        <v xml:space="preserve"> VICENTE ARSENIO CASTILLO PEÑA</v>
      </c>
      <c r="D387" s="147" t="str">
        <f>[1]Hoja1!H382</f>
        <v xml:space="preserve">ENCARGADO(A)                            </v>
      </c>
      <c r="E387" s="147" t="s">
        <v>1823</v>
      </c>
      <c r="F387" s="18" t="str">
        <f>[1]Hoja1!AP382</f>
        <v xml:space="preserve">Masculino </v>
      </c>
      <c r="G387" s="41">
        <f>[1]Hoja1!L382</f>
        <v>65000</v>
      </c>
      <c r="H387" s="41">
        <f>[1]Hoja1!W382</f>
        <v>0</v>
      </c>
      <c r="I387" s="41">
        <f>[1]Hoja1!X382</f>
        <v>1865.5</v>
      </c>
      <c r="J387" s="41">
        <f>[1]Hoja1!Y382</f>
        <v>1976</v>
      </c>
      <c r="K387" s="41">
        <f>[1]Hoja1!Z382</f>
        <v>0</v>
      </c>
      <c r="L387" s="41">
        <f>[1]Hoja1!AA382</f>
        <v>0</v>
      </c>
      <c r="M387" s="41">
        <f>[1]Hoja1!AB382</f>
        <v>0</v>
      </c>
      <c r="N387" s="41">
        <f>Hoja1!AE382</f>
        <v>0</v>
      </c>
      <c r="O387" s="41">
        <f>Hoja1!AG382</f>
        <v>25</v>
      </c>
      <c r="P387" s="41">
        <f>[1]Hoja1!AT382</f>
        <v>100</v>
      </c>
      <c r="Q387" s="41">
        <f>[1]Hoja1!AM382</f>
        <v>3966.5</v>
      </c>
      <c r="R387" s="41">
        <f>[1]Hoja1!AN382</f>
        <v>61033.5</v>
      </c>
    </row>
    <row r="388" spans="1:140" s="19" customFormat="1" ht="18" customHeight="1">
      <c r="A388" s="20">
        <v>382</v>
      </c>
      <c r="B388" s="17" t="str">
        <f>[1]Hoja1!G383</f>
        <v xml:space="preserve">17.3-DPTO DE APOYO EN OBRAS MUNICIPALES                                         </v>
      </c>
      <c r="C388" s="147" t="str">
        <f>[1]Hoja1!A383</f>
        <v xml:space="preserve"> BEATRIZ ALCANTARA COLON</v>
      </c>
      <c r="D388" s="147" t="str">
        <f>[1]Hoja1!H383</f>
        <v xml:space="preserve">ENCARGADO(A)                            </v>
      </c>
      <c r="E388" s="147" t="s">
        <v>1823</v>
      </c>
      <c r="F388" s="18" t="str">
        <f>[1]Hoja1!AP383</f>
        <v xml:space="preserve">Femenino  </v>
      </c>
      <c r="G388" s="41">
        <f>[1]Hoja1!L383</f>
        <v>120000</v>
      </c>
      <c r="H388" s="41">
        <f>[1]Hoja1!W383</f>
        <v>15850.05</v>
      </c>
      <c r="I388" s="41">
        <f>[1]Hoja1!X383</f>
        <v>3444</v>
      </c>
      <c r="J388" s="41">
        <f>[1]Hoja1!Y383</f>
        <v>3648</v>
      </c>
      <c r="K388" s="41">
        <f>[1]Hoja1!Z383</f>
        <v>3839.56</v>
      </c>
      <c r="L388" s="41">
        <f>[1]Hoja1!AA383</f>
        <v>0</v>
      </c>
      <c r="M388" s="41">
        <f>[1]Hoja1!AB383</f>
        <v>68068.19</v>
      </c>
      <c r="N388" s="41">
        <f>Hoja1!AE383</f>
        <v>0</v>
      </c>
      <c r="O388" s="41">
        <f>Hoja1!AG383</f>
        <v>25</v>
      </c>
      <c r="P388" s="41">
        <f>[1]Hoja1!AT383</f>
        <v>0</v>
      </c>
      <c r="Q388" s="41">
        <f>[1]Hoja1!AM383</f>
        <v>94874.8</v>
      </c>
      <c r="R388" s="41">
        <f>[1]Hoja1!AN383</f>
        <v>25125.200000000001</v>
      </c>
    </row>
    <row r="389" spans="1:140" s="19" customFormat="1" ht="18" customHeight="1">
      <c r="A389" s="16">
        <v>383</v>
      </c>
      <c r="B389" s="17" t="str">
        <f>[1]Hoja1!G384</f>
        <v xml:space="preserve">18-UNIDAD DE GENERO                                                             </v>
      </c>
      <c r="C389" s="147" t="str">
        <f>[1]Hoja1!A384</f>
        <v xml:space="preserve"> SANDRA EDUVIGIS ANGELES ANGELES</v>
      </c>
      <c r="D389" s="147" t="str">
        <f>[1]Hoja1!H384</f>
        <v xml:space="preserve">ENCARGADO(A)                            </v>
      </c>
      <c r="E389" s="147" t="s">
        <v>1823</v>
      </c>
      <c r="F389" s="18" t="str">
        <f>[1]Hoja1!AP384</f>
        <v xml:space="preserve">Femenino  </v>
      </c>
      <c r="G389" s="41">
        <f>[1]Hoja1!L384</f>
        <v>100000</v>
      </c>
      <c r="H389" s="41">
        <f>[1]Hoja1!W384</f>
        <v>12105.44</v>
      </c>
      <c r="I389" s="41">
        <f>[1]Hoja1!X384</f>
        <v>2870</v>
      </c>
      <c r="J389" s="41">
        <f>[1]Hoja1!Y384</f>
        <v>3040</v>
      </c>
      <c r="K389" s="41">
        <f>[1]Hoja1!Z384</f>
        <v>0</v>
      </c>
      <c r="L389" s="41">
        <f>[1]Hoja1!AA384</f>
        <v>1947.6</v>
      </c>
      <c r="M389" s="41">
        <f>[1]Hoja1!AB384</f>
        <v>31449.06</v>
      </c>
      <c r="N389" s="41">
        <f>Hoja1!AE384</f>
        <v>0</v>
      </c>
      <c r="O389" s="41">
        <f>Hoja1!AG384</f>
        <v>25</v>
      </c>
      <c r="P389" s="41">
        <f>[1]Hoja1!AT384</f>
        <v>3953</v>
      </c>
      <c r="Q389" s="41">
        <f>[1]Hoja1!AM384</f>
        <v>55390.1</v>
      </c>
      <c r="R389" s="41">
        <f>[1]Hoja1!AN384</f>
        <v>44609.9</v>
      </c>
    </row>
    <row r="390" spans="1:140" s="19" customFormat="1" ht="18" customHeight="1">
      <c r="A390" s="16">
        <v>384</v>
      </c>
      <c r="B390" s="17" t="str">
        <f>[1]Hoja1!G385</f>
        <v xml:space="preserve">18-UNIDAD DE GENERO                                                             </v>
      </c>
      <c r="C390" s="147" t="str">
        <f>[1]Hoja1!A385</f>
        <v>CARMEN BIBIANA ROSARIO PIRON</v>
      </c>
      <c r="D390" s="147" t="str">
        <f>[1]Hoja1!H385</f>
        <v xml:space="preserve">AUXILIAR                                </v>
      </c>
      <c r="E390" s="147" t="s">
        <v>1824</v>
      </c>
      <c r="F390" s="18" t="str">
        <f>[1]Hoja1!AP385</f>
        <v xml:space="preserve">Femenino  </v>
      </c>
      <c r="G390" s="41">
        <f>[1]Hoja1!L385</f>
        <v>26000</v>
      </c>
      <c r="H390" s="41">
        <f>[1]Hoja1!W385</f>
        <v>0</v>
      </c>
      <c r="I390" s="41">
        <f>[1]Hoja1!X385</f>
        <v>746.2</v>
      </c>
      <c r="J390" s="41">
        <f>[1]Hoja1!Y385</f>
        <v>790.4</v>
      </c>
      <c r="K390" s="41">
        <f>[1]Hoja1!Z385</f>
        <v>0</v>
      </c>
      <c r="L390" s="41">
        <f>[1]Hoja1!AA385</f>
        <v>0</v>
      </c>
      <c r="M390" s="41">
        <f>[1]Hoja1!AB385</f>
        <v>0</v>
      </c>
      <c r="N390" s="41">
        <f>Hoja1!AE385</f>
        <v>0</v>
      </c>
      <c r="O390" s="41">
        <f>Hoja1!AG385</f>
        <v>25</v>
      </c>
      <c r="P390" s="41">
        <f>[1]Hoja1!AT385</f>
        <v>0</v>
      </c>
      <c r="Q390" s="41">
        <f>[1]Hoja1!AM385</f>
        <v>1561.6</v>
      </c>
      <c r="R390" s="41">
        <f>[1]Hoja1!AN385</f>
        <v>24438.400000000001</v>
      </c>
    </row>
    <row r="391" spans="1:140" s="19" customFormat="1" ht="18" customHeight="1">
      <c r="A391" s="16">
        <v>385</v>
      </c>
      <c r="B391" s="17" t="str">
        <f>[1]Hoja1!G386</f>
        <v xml:space="preserve">19-DPTO. DE EMPRENDIMIENTO E INNOVACION                                         </v>
      </c>
      <c r="C391" s="147" t="str">
        <f>[1]Hoja1!A386</f>
        <v>MILAGROS BLANCO RAMOS</v>
      </c>
      <c r="D391" s="147" t="str">
        <f>[1]Hoja1!H386</f>
        <v xml:space="preserve">AUXILIAR                                </v>
      </c>
      <c r="E391" s="147" t="s">
        <v>1823</v>
      </c>
      <c r="F391" s="18" t="str">
        <f>[1]Hoja1!AP386</f>
        <v xml:space="preserve">Femenino  </v>
      </c>
      <c r="G391" s="41">
        <f>[1]Hoja1!L386</f>
        <v>26000</v>
      </c>
      <c r="H391" s="41">
        <f>[1]Hoja1!W386</f>
        <v>0</v>
      </c>
      <c r="I391" s="41">
        <f>[1]Hoja1!X386</f>
        <v>746.2</v>
      </c>
      <c r="J391" s="41">
        <f>[1]Hoja1!Y386</f>
        <v>790.4</v>
      </c>
      <c r="K391" s="41">
        <f>[1]Hoja1!Z386</f>
        <v>0</v>
      </c>
      <c r="L391" s="41">
        <f>[1]Hoja1!AA386</f>
        <v>0</v>
      </c>
      <c r="M391" s="41">
        <f>[1]Hoja1!AB386</f>
        <v>9806.82</v>
      </c>
      <c r="N391" s="41">
        <f>Hoja1!AE386</f>
        <v>0</v>
      </c>
      <c r="O391" s="41">
        <f>Hoja1!AG386</f>
        <v>25</v>
      </c>
      <c r="P391" s="41">
        <f>[1]Hoja1!AT386</f>
        <v>0</v>
      </c>
      <c r="Q391" s="41">
        <f>[1]Hoja1!AM386</f>
        <v>11368.42</v>
      </c>
      <c r="R391" s="41">
        <f>[1]Hoja1!AN386</f>
        <v>14631.58</v>
      </c>
    </row>
    <row r="392" spans="1:140" s="19" customFormat="1" ht="18" customHeight="1">
      <c r="A392" s="20">
        <v>386</v>
      </c>
      <c r="B392" s="17" t="str">
        <f>[1]Hoja1!G387</f>
        <v>27-DEPARTAMENTO DE DESARROLLO DE SISTEMAS DE INFORMACION DE LA GESTION MUNICIPAL</v>
      </c>
      <c r="C392" s="147" t="str">
        <f>[1]Hoja1!A387</f>
        <v>TOMAS ANTONIO PEÑA ALMANZAR</v>
      </c>
      <c r="D392" s="147" t="str">
        <f>[1]Hoja1!H387</f>
        <v xml:space="preserve">AUXILIAR ADMINISTRATIVO                 </v>
      </c>
      <c r="E392" s="147" t="s">
        <v>1823</v>
      </c>
      <c r="F392" s="18" t="str">
        <f>[1]Hoja1!AP387</f>
        <v xml:space="preserve">Masculino </v>
      </c>
      <c r="G392" s="41">
        <f>[1]Hoja1!L387</f>
        <v>40000</v>
      </c>
      <c r="H392" s="41">
        <f>[1]Hoja1!W387</f>
        <v>442.65</v>
      </c>
      <c r="I392" s="41">
        <f>[1]Hoja1!X387</f>
        <v>1148</v>
      </c>
      <c r="J392" s="41">
        <f>[1]Hoja1!Y387</f>
        <v>1216</v>
      </c>
      <c r="K392" s="41">
        <f>[1]Hoja1!Z387</f>
        <v>0</v>
      </c>
      <c r="L392" s="41">
        <f>[1]Hoja1!AA387</f>
        <v>0</v>
      </c>
      <c r="M392" s="41">
        <f>[1]Hoja1!AB387</f>
        <v>0</v>
      </c>
      <c r="N392" s="41">
        <f>Hoja1!AE387</f>
        <v>0</v>
      </c>
      <c r="O392" s="41">
        <f>Hoja1!AG387</f>
        <v>25</v>
      </c>
      <c r="P392" s="41">
        <f>[1]Hoja1!AT387</f>
        <v>0</v>
      </c>
      <c r="Q392" s="41">
        <f>[1]Hoja1!AM387</f>
        <v>2831.65</v>
      </c>
      <c r="R392" s="41">
        <f>[1]Hoja1!AN387</f>
        <v>37168.35</v>
      </c>
    </row>
    <row r="393" spans="1:140" s="19" customFormat="1" ht="18" customHeight="1">
      <c r="A393" s="16">
        <v>387</v>
      </c>
      <c r="B393" s="17" t="str">
        <f>[1]Hoja1!G388</f>
        <v xml:space="preserve">28-DIRECCION DE FORTALECIMIENTO Y CALIDAD EN LA GESTION MUNICIPAL               </v>
      </c>
      <c r="C393" s="147" t="str">
        <f>[1]Hoja1!A388</f>
        <v>STALIN ROBERTO RAMIREZ DE LA CRUZ</v>
      </c>
      <c r="D393" s="147" t="str">
        <f>[1]Hoja1!H388</f>
        <v xml:space="preserve">DIRECTOR(A)                             </v>
      </c>
      <c r="E393" s="147" t="s">
        <v>1823</v>
      </c>
      <c r="F393" s="18" t="str">
        <f>[1]Hoja1!AP388</f>
        <v xml:space="preserve">Masculino </v>
      </c>
      <c r="G393" s="41">
        <f>[1]Hoja1!L388</f>
        <v>150000</v>
      </c>
      <c r="H393" s="41">
        <f>[1]Hoja1!W388</f>
        <v>23866.69</v>
      </c>
      <c r="I393" s="41">
        <f>[1]Hoja1!X388</f>
        <v>4305</v>
      </c>
      <c r="J393" s="41">
        <f>[1]Hoja1!Y388</f>
        <v>4560</v>
      </c>
      <c r="K393" s="41">
        <f>[1]Hoja1!Z388</f>
        <v>0</v>
      </c>
      <c r="L393" s="41">
        <f>[1]Hoja1!AA388</f>
        <v>0</v>
      </c>
      <c r="M393" s="41">
        <f>[1]Hoja1!AB388</f>
        <v>7120.25</v>
      </c>
      <c r="N393" s="41">
        <f>Hoja1!AE388</f>
        <v>0</v>
      </c>
      <c r="O393" s="41">
        <f>Hoja1!AG388</f>
        <v>25</v>
      </c>
      <c r="P393" s="41">
        <f>[1]Hoja1!AT388</f>
        <v>0</v>
      </c>
      <c r="Q393" s="41">
        <f>[1]Hoja1!AM388</f>
        <v>39876.94</v>
      </c>
      <c r="R393" s="41">
        <f>[1]Hoja1!AN388</f>
        <v>110123.06</v>
      </c>
    </row>
    <row r="394" spans="1:140" s="19" customFormat="1" ht="18" customHeight="1">
      <c r="A394" s="16">
        <v>388</v>
      </c>
      <c r="B394" s="17" t="str">
        <f>[1]Hoja1!G389</f>
        <v xml:space="preserve">28.4-SECCION DE APOYO A LA PLANIFICACION MUNICIPAL                              </v>
      </c>
      <c r="C394" s="147" t="str">
        <f>[1]Hoja1!A389</f>
        <v>FATIMA ARABELLYS DE LA CRUZ</v>
      </c>
      <c r="D394" s="147" t="str">
        <f>[1]Hoja1!H389</f>
        <v xml:space="preserve">AUXILIAR ADMINISTRATIVO                 </v>
      </c>
      <c r="E394" s="147" t="s">
        <v>1823</v>
      </c>
      <c r="F394" s="18" t="str">
        <f>[1]Hoja1!AP389</f>
        <v xml:space="preserve">Femenino  </v>
      </c>
      <c r="G394" s="41">
        <f>[1]Hoja1!L389</f>
        <v>36000</v>
      </c>
      <c r="H394" s="41">
        <f>[1]Hoja1!W389</f>
        <v>0</v>
      </c>
      <c r="I394" s="41">
        <f>[1]Hoja1!X389</f>
        <v>1033.2</v>
      </c>
      <c r="J394" s="41">
        <f>[1]Hoja1!Y389</f>
        <v>1094.4000000000001</v>
      </c>
      <c r="K394" s="41">
        <f>[1]Hoja1!Z389</f>
        <v>0</v>
      </c>
      <c r="L394" s="41">
        <f>[1]Hoja1!AA389</f>
        <v>0</v>
      </c>
      <c r="M394" s="41">
        <f>[1]Hoja1!AB389</f>
        <v>0</v>
      </c>
      <c r="N394" s="41">
        <f>Hoja1!AE389</f>
        <v>0</v>
      </c>
      <c r="O394" s="41">
        <f>Hoja1!AG389</f>
        <v>25</v>
      </c>
      <c r="P394" s="41">
        <f>[1]Hoja1!AT389</f>
        <v>0</v>
      </c>
      <c r="Q394" s="41">
        <f>[1]Hoja1!AM389</f>
        <v>2152.6</v>
      </c>
      <c r="R394" s="41">
        <f>[1]Hoja1!AN389</f>
        <v>33847.4</v>
      </c>
    </row>
    <row r="395" spans="1:140" s="19" customFormat="1" ht="18" customHeight="1">
      <c r="A395" s="16">
        <v>389</v>
      </c>
      <c r="B395" s="17" t="str">
        <f>[1]Hoja1!G390</f>
        <v xml:space="preserve">28.4-SECCION DE APOYO A LA PLANIFICACION MUNICIPAL                              </v>
      </c>
      <c r="C395" s="147" t="str">
        <f>[1]Hoja1!A390</f>
        <v>MANUEL DE JESUS MATEO COLPORAN</v>
      </c>
      <c r="D395" s="147" t="str">
        <f>[1]Hoja1!H390</f>
        <v xml:space="preserve">AUXILIAR ADMINISTRATIVO                 </v>
      </c>
      <c r="E395" s="147" t="s">
        <v>1823</v>
      </c>
      <c r="F395" s="18" t="str">
        <f>[1]Hoja1!AP390</f>
        <v xml:space="preserve">Masculino </v>
      </c>
      <c r="G395" s="41">
        <f>[1]Hoja1!L390</f>
        <v>35000</v>
      </c>
      <c r="H395" s="41">
        <f>[1]Hoja1!W390</f>
        <v>0</v>
      </c>
      <c r="I395" s="41">
        <f>[1]Hoja1!X390</f>
        <v>1004.5</v>
      </c>
      <c r="J395" s="41">
        <f>[1]Hoja1!Y390</f>
        <v>1064</v>
      </c>
      <c r="K395" s="41">
        <f>[1]Hoja1!Z390</f>
        <v>0</v>
      </c>
      <c r="L395" s="41">
        <f>[1]Hoja1!AA390</f>
        <v>0</v>
      </c>
      <c r="M395" s="41">
        <f>[1]Hoja1!AB390</f>
        <v>0</v>
      </c>
      <c r="N395" s="41">
        <f>Hoja1!AE390</f>
        <v>0</v>
      </c>
      <c r="O395" s="41">
        <f>Hoja1!AG390</f>
        <v>25</v>
      </c>
      <c r="P395" s="41">
        <f>[1]Hoja1!AT390</f>
        <v>0</v>
      </c>
      <c r="Q395" s="41">
        <f>[1]Hoja1!AM390</f>
        <v>2093.5</v>
      </c>
      <c r="R395" s="41">
        <f>[1]Hoja1!AN390</f>
        <v>32906.5</v>
      </c>
    </row>
    <row r="396" spans="1:140" s="19" customFormat="1" ht="18" customHeight="1">
      <c r="A396" s="20">
        <v>390</v>
      </c>
      <c r="B396" s="17" t="str">
        <f>[1]Hoja1!G391</f>
        <v xml:space="preserve">28.4-SECCION DE APOYO A LA PLANIFICACION MUNICIPAL                              </v>
      </c>
      <c r="C396" s="147" t="str">
        <f>[1]Hoja1!A391</f>
        <v>RUBEN ANIBAL LOPEZ BROWN</v>
      </c>
      <c r="D396" s="147" t="str">
        <f>[1]Hoja1!H391</f>
        <v xml:space="preserve">AUXILIAR ADMINISTRATIVO                 </v>
      </c>
      <c r="E396" s="147" t="s">
        <v>1823</v>
      </c>
      <c r="F396" s="18" t="str">
        <f>[1]Hoja1!AP391</f>
        <v xml:space="preserve">Masculino </v>
      </c>
      <c r="G396" s="41">
        <f>[1]Hoja1!L391</f>
        <v>44000</v>
      </c>
      <c r="H396" s="41">
        <f>[1]Hoja1!W391</f>
        <v>1007.19</v>
      </c>
      <c r="I396" s="41">
        <f>[1]Hoja1!X391</f>
        <v>1262.8</v>
      </c>
      <c r="J396" s="41">
        <f>[1]Hoja1!Y391</f>
        <v>1337.6</v>
      </c>
      <c r="K396" s="41">
        <f>[1]Hoja1!Z391</f>
        <v>0</v>
      </c>
      <c r="L396" s="41">
        <f>[1]Hoja1!AA391</f>
        <v>0</v>
      </c>
      <c r="M396" s="41">
        <f>[1]Hoja1!AB391</f>
        <v>0</v>
      </c>
      <c r="N396" s="41">
        <f>Hoja1!AE391</f>
        <v>0</v>
      </c>
      <c r="O396" s="41">
        <f>Hoja1!AG391</f>
        <v>25</v>
      </c>
      <c r="P396" s="41">
        <f>[1]Hoja1!AT391</f>
        <v>0</v>
      </c>
      <c r="Q396" s="41">
        <f>[1]Hoja1!AM391</f>
        <v>3632.59</v>
      </c>
      <c r="R396" s="41">
        <f>[1]Hoja1!AN391</f>
        <v>40367.410000000003</v>
      </c>
    </row>
    <row r="397" spans="1:140" s="19" customFormat="1" ht="18" customHeight="1">
      <c r="A397" s="16">
        <v>391</v>
      </c>
      <c r="B397" s="17" t="str">
        <f>[1]Hoja1!G392</f>
        <v xml:space="preserve">28.5-SECCION DE PARTICIPACION Y PRESUPUESTO PARTICIPATIVO                       </v>
      </c>
      <c r="C397" s="147" t="str">
        <f>[1]Hoja1!A392</f>
        <v>RUBEN ALEXANDER LOPEZ BROWN</v>
      </c>
      <c r="D397" s="147" t="str">
        <f>[1]Hoja1!H392</f>
        <v xml:space="preserve">AUXILIAR ADMINISTRATIVO                 </v>
      </c>
      <c r="E397" s="147" t="s">
        <v>1823</v>
      </c>
      <c r="F397" s="18" t="str">
        <f>[1]Hoja1!AP392</f>
        <v xml:space="preserve">Masculino </v>
      </c>
      <c r="G397" s="41">
        <f>[1]Hoja1!L392</f>
        <v>45000</v>
      </c>
      <c r="H397" s="41">
        <f>[1]Hoja1!W392</f>
        <v>1148.33</v>
      </c>
      <c r="I397" s="41">
        <f>[1]Hoja1!X392</f>
        <v>1291.5</v>
      </c>
      <c r="J397" s="41">
        <f>[1]Hoja1!Y392</f>
        <v>1368</v>
      </c>
      <c r="K397" s="41">
        <f>[1]Hoja1!Z392</f>
        <v>0</v>
      </c>
      <c r="L397" s="41">
        <f>[1]Hoja1!AA392</f>
        <v>0</v>
      </c>
      <c r="M397" s="41">
        <f>[1]Hoja1!AB392</f>
        <v>0</v>
      </c>
      <c r="N397" s="41">
        <f>Hoja1!AE392</f>
        <v>0</v>
      </c>
      <c r="O397" s="41">
        <f>Hoja1!AG392</f>
        <v>25</v>
      </c>
      <c r="P397" s="41">
        <f>[1]Hoja1!AT392</f>
        <v>0</v>
      </c>
      <c r="Q397" s="41">
        <f>[1]Hoja1!AM392</f>
        <v>3832.83</v>
      </c>
      <c r="R397" s="41">
        <f>[1]Hoja1!AN392</f>
        <v>41167.17</v>
      </c>
    </row>
    <row r="398" spans="1:140" s="19" customFormat="1" ht="18" customHeight="1">
      <c r="A398" s="16">
        <v>392</v>
      </c>
      <c r="B398" s="17" t="str">
        <f>[1]Hoja1!G393</f>
        <v xml:space="preserve">29-DIRECCION DE MONITOREO Y CAPACITACION DE LA GESTION MUNICIPAL                </v>
      </c>
      <c r="C398" s="147" t="str">
        <f>[1]Hoja1!A393</f>
        <v>MANUEL ALBERTO MARTE ROSARIO</v>
      </c>
      <c r="D398" s="147" t="str">
        <f>[1]Hoja1!H393</f>
        <v xml:space="preserve">DIRECTOR(A)                             </v>
      </c>
      <c r="E398" s="147" t="s">
        <v>1823</v>
      </c>
      <c r="F398" s="18" t="str">
        <f>[1]Hoja1!AP393</f>
        <v xml:space="preserve">Masculino </v>
      </c>
      <c r="G398" s="41">
        <f>[1]Hoja1!L393</f>
        <v>90000</v>
      </c>
      <c r="H398" s="41">
        <f>[1]Hoja1!W393</f>
        <v>9753.19</v>
      </c>
      <c r="I398" s="41">
        <f>[1]Hoja1!X393</f>
        <v>2583</v>
      </c>
      <c r="J398" s="41">
        <f>[1]Hoja1!Y393</f>
        <v>2736</v>
      </c>
      <c r="K398" s="41">
        <f>[1]Hoja1!Z393</f>
        <v>0</v>
      </c>
      <c r="L398" s="41">
        <f>[1]Hoja1!AA393</f>
        <v>0</v>
      </c>
      <c r="M398" s="41">
        <f>[1]Hoja1!AB393</f>
        <v>4733.83</v>
      </c>
      <c r="N398" s="41">
        <f>Hoja1!AE393</f>
        <v>0</v>
      </c>
      <c r="O398" s="41">
        <f>Hoja1!AG393</f>
        <v>25</v>
      </c>
      <c r="P398" s="41">
        <f>[1]Hoja1!AT393</f>
        <v>200</v>
      </c>
      <c r="Q398" s="41">
        <f>[1]Hoja1!AM393</f>
        <v>20031.02</v>
      </c>
      <c r="R398" s="41">
        <f>[1]Hoja1!AN393</f>
        <v>69968.98</v>
      </c>
    </row>
    <row r="399" spans="1:140" s="26" customFormat="1" ht="18.75" customHeight="1">
      <c r="A399" s="50"/>
      <c r="B399" s="50"/>
      <c r="C399" s="50"/>
      <c r="D399" s="50"/>
      <c r="E399" s="50"/>
      <c r="F399" s="50"/>
      <c r="G399" s="44">
        <f t="shared" ref="G399:O399" si="0">SUM(G7:G398)</f>
        <v>18931306.41</v>
      </c>
      <c r="H399" s="22">
        <f t="shared" si="0"/>
        <v>1198650.9999999988</v>
      </c>
      <c r="I399" s="22">
        <f t="shared" si="0"/>
        <v>543328.49000000034</v>
      </c>
      <c r="J399" s="22">
        <f t="shared" si="0"/>
        <v>573451.51000000059</v>
      </c>
      <c r="K399" s="22">
        <f t="shared" si="0"/>
        <v>82550.539999999979</v>
      </c>
      <c r="L399" s="23">
        <f t="shared" si="0"/>
        <v>73103.909999999974</v>
      </c>
      <c r="M399" s="22">
        <f t="shared" si="0"/>
        <v>1904207.8400000005</v>
      </c>
      <c r="N399" s="24">
        <f t="shared" si="0"/>
        <v>14669.48</v>
      </c>
      <c r="O399" s="24">
        <f t="shared" si="0"/>
        <v>9800</v>
      </c>
      <c r="P399" s="42">
        <v>74278.100000000006</v>
      </c>
      <c r="Q399" s="22">
        <f>SUM(Q7:Q398)</f>
        <v>4474040.87</v>
      </c>
      <c r="R399" s="24">
        <f>SUM(R7:R398)</f>
        <v>14457265.540000007</v>
      </c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  <c r="CR399" s="25"/>
      <c r="CS399" s="25"/>
      <c r="CT399" s="25"/>
      <c r="CU399" s="25"/>
      <c r="CV399" s="25"/>
      <c r="CW399" s="25"/>
      <c r="CX399" s="25"/>
      <c r="CY399" s="25"/>
      <c r="CZ399" s="25"/>
      <c r="DA399" s="25"/>
      <c r="DB399" s="25"/>
      <c r="DC399" s="25"/>
      <c r="DD399" s="25"/>
      <c r="DE399" s="25"/>
      <c r="DF399" s="25"/>
      <c r="DG399" s="25"/>
      <c r="DH399" s="25"/>
      <c r="DI399" s="25"/>
      <c r="DJ399" s="25"/>
      <c r="DK399" s="25"/>
      <c r="DL399" s="25"/>
      <c r="DM399" s="25"/>
      <c r="DN399" s="25"/>
      <c r="DO399" s="25"/>
      <c r="DP399" s="25"/>
      <c r="DQ399" s="25"/>
      <c r="DR399" s="25"/>
      <c r="DS399" s="25"/>
      <c r="DT399" s="25"/>
      <c r="DU399" s="25"/>
      <c r="DV399" s="25"/>
      <c r="DW399" s="25"/>
      <c r="DX399" s="25"/>
      <c r="DY399" s="25"/>
      <c r="DZ399" s="25"/>
      <c r="EA399" s="25"/>
      <c r="EB399" s="25"/>
      <c r="EC399" s="25"/>
      <c r="ED399" s="25"/>
      <c r="EE399" s="25"/>
      <c r="EF399" s="25"/>
      <c r="EG399" s="25"/>
      <c r="EH399" s="25"/>
      <c r="EI399" s="25"/>
      <c r="EJ399" s="25"/>
    </row>
    <row r="400" spans="1:140">
      <c r="A400" s="27"/>
      <c r="B400" s="27"/>
      <c r="C400" s="27"/>
      <c r="D400" s="27"/>
      <c r="E400" s="27"/>
      <c r="F400" s="27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</row>
    <row r="401" spans="1:18">
      <c r="A401" s="27"/>
      <c r="B401" s="27"/>
      <c r="C401" s="27"/>
      <c r="D401" s="27"/>
      <c r="E401" s="27"/>
      <c r="F401" s="27"/>
      <c r="G401" s="28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</row>
    <row r="402" spans="1:18">
      <c r="D402" s="29"/>
      <c r="E402" s="29"/>
      <c r="F402" s="29"/>
      <c r="H402" s="31"/>
      <c r="I402" s="31"/>
      <c r="J402" s="31"/>
      <c r="Q402" s="31"/>
      <c r="R402" s="31"/>
    </row>
    <row r="403" spans="1:18">
      <c r="C403" s="32"/>
      <c r="D403" s="33"/>
      <c r="E403" s="34"/>
      <c r="F403" s="34"/>
      <c r="G403" s="32"/>
      <c r="H403" s="35"/>
      <c r="I403" s="35"/>
      <c r="J403" s="35"/>
      <c r="K403" s="35"/>
      <c r="L403" s="35"/>
      <c r="M403" s="35"/>
    </row>
    <row r="404" spans="1:18">
      <c r="C404" s="51" t="s">
        <v>1825</v>
      </c>
      <c r="D404" s="51"/>
      <c r="E404" s="36"/>
      <c r="F404" s="36"/>
      <c r="G404" s="15"/>
      <c r="H404" s="37"/>
      <c r="I404" s="52" t="s">
        <v>1826</v>
      </c>
      <c r="J404" s="52"/>
      <c r="K404" s="52"/>
      <c r="L404" s="52"/>
      <c r="M404" s="38"/>
    </row>
    <row r="405" spans="1:18">
      <c r="C405" s="45" t="s">
        <v>1827</v>
      </c>
      <c r="D405" s="45"/>
      <c r="E405" s="36"/>
      <c r="F405" s="36"/>
      <c r="G405" s="15"/>
      <c r="H405" s="37"/>
      <c r="I405" s="46" t="s">
        <v>1828</v>
      </c>
      <c r="J405" s="46"/>
      <c r="K405" s="46"/>
      <c r="L405" s="46"/>
      <c r="M405" s="39"/>
    </row>
  </sheetData>
  <mergeCells count="9">
    <mergeCell ref="C405:D405"/>
    <mergeCell ref="I405:L405"/>
    <mergeCell ref="A1:R1"/>
    <mergeCell ref="A2:R2"/>
    <mergeCell ref="A4:R4"/>
    <mergeCell ref="A5:R5"/>
    <mergeCell ref="A399:F399"/>
    <mergeCell ref="C404:D404"/>
    <mergeCell ref="I404:L404"/>
  </mergeCells>
  <pageMargins left="0.19685039370078741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83D7-B9AD-4164-A1D1-ADFE6C9E856A}">
  <sheetPr codeName="Hoja2"/>
  <dimension ref="A1:T229"/>
  <sheetViews>
    <sheetView workbookViewId="0">
      <selection sqref="A1:S1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9.33203125" customWidth="1"/>
    <col min="5" max="5" width="9.6640625" customWidth="1"/>
    <col min="6" max="6" width="8.6640625" style="95" customWidth="1"/>
    <col min="7" max="7" width="9.88671875" customWidth="1"/>
    <col min="8" max="8" width="10.33203125" customWidth="1"/>
    <col min="9" max="9" width="10.44140625" style="9" customWidth="1"/>
    <col min="10" max="10" width="9.88671875" customWidth="1"/>
    <col min="11" max="11" width="9.44140625" customWidth="1"/>
    <col min="12" max="12" width="10.44140625" customWidth="1"/>
    <col min="13" max="13" width="8.109375" style="9" customWidth="1"/>
    <col min="14" max="14" width="8.88671875" style="9" customWidth="1"/>
    <col min="15" max="15" width="8.5546875" style="9" customWidth="1"/>
    <col min="16" max="16" width="7.44140625" style="9" customWidth="1"/>
    <col min="17" max="17" width="9.5546875" style="9" customWidth="1"/>
    <col min="18" max="18" width="9" style="9" customWidth="1"/>
    <col min="19" max="19" width="10.6640625" customWidth="1"/>
    <col min="20" max="20" width="16.6640625" customWidth="1"/>
  </cols>
  <sheetData>
    <row r="1" spans="1:20" s="54" customFormat="1" ht="31.5" customHeight="1">
      <c r="A1" s="53" t="s">
        <v>1807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s="54" customFormat="1" ht="14.25" customHeight="1">
      <c r="A2" s="55" t="s">
        <v>1808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s="54" customFormat="1" ht="14.25" customHeight="1">
      <c r="A3" s="56"/>
      <c r="B3" s="56"/>
      <c r="C3" s="56"/>
      <c r="D3" s="56"/>
      <c r="E3" s="56"/>
      <c r="F3" s="56"/>
      <c r="G3" s="57"/>
      <c r="H3" s="57"/>
      <c r="I3" s="58"/>
      <c r="J3" s="56"/>
      <c r="K3" s="59"/>
      <c r="L3" s="58"/>
      <c r="M3" s="58"/>
      <c r="N3" s="58"/>
      <c r="O3" s="60"/>
      <c r="P3" s="60"/>
      <c r="Q3" s="61"/>
      <c r="R3" s="61"/>
    </row>
    <row r="4" spans="1:20" s="54" customFormat="1" ht="14.25" customHeight="1">
      <c r="A4" s="55" t="s">
        <v>1830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0" s="54" customFormat="1" ht="21" customHeight="1">
      <c r="A5" s="62" t="s">
        <v>1831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20" ht="27.75" customHeight="1">
      <c r="A6" s="63" t="s">
        <v>1832</v>
      </c>
      <c r="B6" s="63" t="s">
        <v>1811</v>
      </c>
      <c r="C6" s="64" t="s">
        <v>1812</v>
      </c>
      <c r="D6" s="64" t="s">
        <v>1833</v>
      </c>
      <c r="E6" s="64" t="s">
        <v>1814</v>
      </c>
      <c r="F6" s="64" t="s">
        <v>33</v>
      </c>
      <c r="G6" s="65" t="s">
        <v>1834</v>
      </c>
      <c r="H6" s="66"/>
      <c r="I6" s="67" t="s">
        <v>1815</v>
      </c>
      <c r="J6" s="68" t="s">
        <v>19</v>
      </c>
      <c r="K6" s="69" t="s">
        <v>20</v>
      </c>
      <c r="L6" s="69" t="s">
        <v>21</v>
      </c>
      <c r="M6" s="70" t="s">
        <v>1816</v>
      </c>
      <c r="N6" s="67" t="s">
        <v>1817</v>
      </c>
      <c r="O6" s="67" t="s">
        <v>1818</v>
      </c>
      <c r="P6" s="71"/>
      <c r="Q6" s="67" t="s">
        <v>1835</v>
      </c>
      <c r="R6" s="67" t="str">
        <f>[2]JUNIO!Q6</f>
        <v>OTROS DESCUENTOS</v>
      </c>
      <c r="S6" s="67" t="s">
        <v>1836</v>
      </c>
      <c r="T6" s="67" t="s">
        <v>1837</v>
      </c>
    </row>
    <row r="7" spans="1:20" ht="18" customHeight="1">
      <c r="A7" s="72"/>
      <c r="B7" s="72"/>
      <c r="C7" s="73"/>
      <c r="D7" s="73"/>
      <c r="E7" s="73"/>
      <c r="F7" s="73"/>
      <c r="G7" s="74" t="s">
        <v>1838</v>
      </c>
      <c r="H7" s="74" t="s">
        <v>1839</v>
      </c>
      <c r="I7" s="75"/>
      <c r="J7" s="76"/>
      <c r="K7" s="77"/>
      <c r="L7" s="77"/>
      <c r="M7" s="78"/>
      <c r="N7" s="75"/>
      <c r="O7" s="75"/>
      <c r="P7" s="79" t="s">
        <v>1819</v>
      </c>
      <c r="Q7" s="75"/>
      <c r="R7" s="75"/>
      <c r="S7" s="75"/>
      <c r="T7" s="75"/>
    </row>
    <row r="8" spans="1:20" ht="17.25" customHeight="1">
      <c r="A8" s="80">
        <v>1</v>
      </c>
      <c r="B8" s="81" t="str">
        <f>[3]Hoja1!G2</f>
        <v xml:space="preserve">3.-DIRECCION JURIDICA                                                           </v>
      </c>
      <c r="C8" s="80" t="str">
        <f>[3]Hoja1!A2</f>
        <v>ARGENTINA VALDEZ MATEO</v>
      </c>
      <c r="D8" s="81" t="str">
        <f>[3]Hoja1!H2</f>
        <v xml:space="preserve">PARALEGAL                               </v>
      </c>
      <c r="E8" s="82" t="s">
        <v>1840</v>
      </c>
      <c r="F8" s="80" t="str">
        <f>[4]Hoja1!AP2</f>
        <v xml:space="preserve">Femenino  </v>
      </c>
      <c r="G8" s="81" t="str">
        <f>[5]Hoja1!AQ2</f>
        <v xml:space="preserve"> 1/10/2025</v>
      </c>
      <c r="H8" s="81" t="str">
        <f>[5]Hoja1!AR2</f>
        <v xml:space="preserve"> 1/04/2026</v>
      </c>
      <c r="I8" s="83">
        <f>[3]Hoja1!L2</f>
        <v>36000</v>
      </c>
      <c r="J8" s="84">
        <f>[3]Hoja1!W2</f>
        <v>0</v>
      </c>
      <c r="K8" s="85">
        <f>[3]Hoja1!X2</f>
        <v>1033.2</v>
      </c>
      <c r="L8" s="83">
        <f>[3]Hoja1!Y2</f>
        <v>1094.4000000000001</v>
      </c>
      <c r="M8" s="83">
        <f>[3]Hoja1!Z2</f>
        <v>0</v>
      </c>
      <c r="N8" s="85">
        <f>[3]Hoja1!AA2</f>
        <v>0</v>
      </c>
      <c r="O8" s="83">
        <f>[3]Hoja1!AB2</f>
        <v>0</v>
      </c>
      <c r="P8" s="86">
        <f>[3]Hoja1!AG2</f>
        <v>25</v>
      </c>
      <c r="Q8" s="87">
        <f>[3]Hoja1!AE2</f>
        <v>0</v>
      </c>
      <c r="R8" s="88">
        <f>[3]Hoja1!AI4</f>
        <v>0</v>
      </c>
      <c r="S8" s="88">
        <f>[3]Hoja1!AM2</f>
        <v>2152.6</v>
      </c>
      <c r="T8" s="83">
        <f>[3]Hoja1!AN2</f>
        <v>33847.4</v>
      </c>
    </row>
    <row r="9" spans="1:20" ht="17.25" customHeight="1">
      <c r="A9" s="80">
        <v>2</v>
      </c>
      <c r="B9" s="81" t="str">
        <f>[3]Hoja1!G3</f>
        <v xml:space="preserve">3.-DIRECCION JURIDICA                                                           </v>
      </c>
      <c r="C9" s="80" t="str">
        <f>[3]Hoja1!A3</f>
        <v>CECIL ELIZABETH ABREU DE AGUASVIVAS</v>
      </c>
      <c r="D9" s="81" t="str">
        <f>[3]Hoja1!H3</f>
        <v xml:space="preserve">PARALEGAL                               </v>
      </c>
      <c r="E9" s="82" t="s">
        <v>1840</v>
      </c>
      <c r="F9" s="80" t="str">
        <f>[4]Hoja1!AP3</f>
        <v xml:space="preserve">Femenino  </v>
      </c>
      <c r="G9" s="81" t="str">
        <f>[5]Hoja1!AQ3</f>
        <v xml:space="preserve"> 1/09/2025</v>
      </c>
      <c r="H9" s="81" t="str">
        <f>[5]Hoja1!AR3</f>
        <v xml:space="preserve"> 1/03/2026</v>
      </c>
      <c r="I9" s="83">
        <f>[3]Hoja1!L3</f>
        <v>45000</v>
      </c>
      <c r="J9" s="88">
        <f>[3]Hoja1!W3</f>
        <v>1148.33</v>
      </c>
      <c r="K9" s="85">
        <f>[3]Hoja1!X3</f>
        <v>1291.5</v>
      </c>
      <c r="L9" s="83">
        <f>[3]Hoja1!Y3</f>
        <v>1368</v>
      </c>
      <c r="M9" s="83">
        <f>[3]Hoja1!Z3</f>
        <v>0</v>
      </c>
      <c r="N9" s="85">
        <f>[3]Hoja1!AA3</f>
        <v>0</v>
      </c>
      <c r="O9" s="83">
        <f>[3]Hoja1!AB3</f>
        <v>0</v>
      </c>
      <c r="P9" s="86">
        <f>[3]Hoja1!AG3</f>
        <v>25</v>
      </c>
      <c r="Q9" s="87">
        <f>[3]Hoja1!AE3</f>
        <v>0</v>
      </c>
      <c r="R9" s="88">
        <f>[3]Hoja1!AI5</f>
        <v>0</v>
      </c>
      <c r="S9" s="88">
        <f>[3]Hoja1!AM3</f>
        <v>3832.83</v>
      </c>
      <c r="T9" s="83">
        <f>[3]Hoja1!AN3</f>
        <v>41167.17</v>
      </c>
    </row>
    <row r="10" spans="1:20" ht="17.25" customHeight="1">
      <c r="A10" s="80">
        <v>3</v>
      </c>
      <c r="B10" s="81" t="str">
        <f>[3]Hoja1!G4</f>
        <v xml:space="preserve">3.-DIRECCION JURIDICA                                                           </v>
      </c>
      <c r="C10" s="80" t="str">
        <f>[3]Hoja1!A4</f>
        <v>CLARA YANIRA REYES GOMEZ DE MENDOZA</v>
      </c>
      <c r="D10" s="81" t="str">
        <f>[3]Hoja1!H4</f>
        <v xml:space="preserve">ABOGADO(A)                              </v>
      </c>
      <c r="E10" s="82" t="s">
        <v>1840</v>
      </c>
      <c r="F10" s="80" t="str">
        <f>[4]Hoja1!AP4</f>
        <v xml:space="preserve">Femenino  </v>
      </c>
      <c r="G10" s="81" t="str">
        <f>[5]Hoja1!AQ4</f>
        <v xml:space="preserve"> 3/02/2026</v>
      </c>
      <c r="H10" s="81" t="str">
        <f>[5]Hoja1!AR4</f>
        <v xml:space="preserve"> 3/08/2026</v>
      </c>
      <c r="I10" s="83">
        <f>[3]Hoja1!L4</f>
        <v>60000</v>
      </c>
      <c r="J10" s="88">
        <f>[3]Hoja1!W4</f>
        <v>3486.65</v>
      </c>
      <c r="K10" s="85">
        <f>[3]Hoja1!X4</f>
        <v>1722</v>
      </c>
      <c r="L10" s="83">
        <f>[3]Hoja1!Y4</f>
        <v>1824</v>
      </c>
      <c r="M10" s="83">
        <f>[3]Hoja1!Z4</f>
        <v>0</v>
      </c>
      <c r="N10" s="85">
        <f>[3]Hoja1!AA4</f>
        <v>0</v>
      </c>
      <c r="O10" s="83">
        <f>[3]Hoja1!AB4</f>
        <v>0</v>
      </c>
      <c r="P10" s="86">
        <f>[3]Hoja1!AG4</f>
        <v>25</v>
      </c>
      <c r="Q10" s="87">
        <f>[3]Hoja1!AE4</f>
        <v>0</v>
      </c>
      <c r="R10" s="88">
        <f>[3]Hoja1!AI6</f>
        <v>0</v>
      </c>
      <c r="S10" s="88">
        <f>[3]Hoja1!AM4</f>
        <v>7057.65</v>
      </c>
      <c r="T10" s="83">
        <f>[3]Hoja1!AN4</f>
        <v>52942.35</v>
      </c>
    </row>
    <row r="11" spans="1:20" ht="17.25" customHeight="1">
      <c r="A11" s="80">
        <v>4</v>
      </c>
      <c r="B11" s="81" t="str">
        <f>[3]Hoja1!G5</f>
        <v xml:space="preserve">3.-DIRECCION JURIDICA                                                           </v>
      </c>
      <c r="C11" s="80" t="str">
        <f>[3]Hoja1!A5</f>
        <v>FERNIELES GAMARIEL NOLASCO FELIZ</v>
      </c>
      <c r="D11" s="81" t="str">
        <f>[3]Hoja1!H5</f>
        <v xml:space="preserve">ANALISTA LEGAL                          </v>
      </c>
      <c r="E11" s="82" t="s">
        <v>1840</v>
      </c>
      <c r="F11" s="80" t="str">
        <f>[4]Hoja1!AP5</f>
        <v xml:space="preserve">Masculino </v>
      </c>
      <c r="G11" s="81" t="str">
        <f>[5]Hoja1!AQ5</f>
        <v xml:space="preserve"> 1/09/2025</v>
      </c>
      <c r="H11" s="81" t="str">
        <f>[5]Hoja1!AR5</f>
        <v xml:space="preserve"> 1/03/2026</v>
      </c>
      <c r="I11" s="83">
        <f>[3]Hoja1!L5</f>
        <v>50000</v>
      </c>
      <c r="J11" s="88">
        <f>[3]Hoja1!W5</f>
        <v>1854</v>
      </c>
      <c r="K11" s="85">
        <f>[3]Hoja1!X5</f>
        <v>1435</v>
      </c>
      <c r="L11" s="83">
        <f>[3]Hoja1!Y5</f>
        <v>1520</v>
      </c>
      <c r="M11" s="83">
        <f>[3]Hoja1!Z5</f>
        <v>0</v>
      </c>
      <c r="N11" s="85">
        <f>[3]Hoja1!AA5</f>
        <v>0</v>
      </c>
      <c r="O11" s="83">
        <f>[3]Hoja1!AB5</f>
        <v>0</v>
      </c>
      <c r="P11" s="86">
        <f>[3]Hoja1!AG5</f>
        <v>25</v>
      </c>
      <c r="Q11" s="87">
        <f>[3]Hoja1!AE5</f>
        <v>0</v>
      </c>
      <c r="R11" s="88">
        <f>[3]Hoja1!AI7</f>
        <v>0</v>
      </c>
      <c r="S11" s="88">
        <f>[3]Hoja1!AM5</f>
        <v>4834</v>
      </c>
      <c r="T11" s="83">
        <f>[3]Hoja1!AN5</f>
        <v>45166</v>
      </c>
    </row>
    <row r="12" spans="1:20" ht="17.25" customHeight="1">
      <c r="A12" s="80">
        <v>5</v>
      </c>
      <c r="B12" s="81" t="str">
        <f>[3]Hoja1!G6</f>
        <v xml:space="preserve">3.-DIRECCION JURIDICA                                                           </v>
      </c>
      <c r="C12" s="80" t="str">
        <f>[3]Hoja1!A6</f>
        <v>ISAAC INOCENCIO PLATA RUIZ</v>
      </c>
      <c r="D12" s="81" t="str">
        <f>[3]Hoja1!H6</f>
        <v xml:space="preserve">ABOGADO(A)                              </v>
      </c>
      <c r="E12" s="82" t="s">
        <v>1840</v>
      </c>
      <c r="F12" s="80" t="str">
        <f>[4]Hoja1!AP6</f>
        <v xml:space="preserve">Masculino </v>
      </c>
      <c r="G12" s="81" t="str">
        <f>[5]Hoja1!AQ6</f>
        <v xml:space="preserve"> 1/06/2025</v>
      </c>
      <c r="H12" s="81" t="str">
        <f>[5]Hoja1!AR6</f>
        <v xml:space="preserve"> 1/12/2025</v>
      </c>
      <c r="I12" s="83">
        <f>[3]Hoja1!L6</f>
        <v>50000</v>
      </c>
      <c r="J12" s="88">
        <f>[3]Hoja1!W6</f>
        <v>1854</v>
      </c>
      <c r="K12" s="85">
        <f>[3]Hoja1!X6</f>
        <v>1435</v>
      </c>
      <c r="L12" s="83">
        <f>[3]Hoja1!Y6</f>
        <v>1520</v>
      </c>
      <c r="M12" s="83">
        <f>[3]Hoja1!Z6</f>
        <v>0</v>
      </c>
      <c r="N12" s="85">
        <f>[3]Hoja1!AA6</f>
        <v>0</v>
      </c>
      <c r="O12" s="83">
        <f>[3]Hoja1!AB6</f>
        <v>0</v>
      </c>
      <c r="P12" s="86">
        <f>[3]Hoja1!AG6</f>
        <v>25</v>
      </c>
      <c r="Q12" s="87">
        <f>[3]Hoja1!AE6</f>
        <v>0</v>
      </c>
      <c r="R12" s="88">
        <f>[3]Hoja1!AI8</f>
        <v>0</v>
      </c>
      <c r="S12" s="88">
        <f>[3]Hoja1!AM6</f>
        <v>4834</v>
      </c>
      <c r="T12" s="83">
        <f>[3]Hoja1!AN6</f>
        <v>45166</v>
      </c>
    </row>
    <row r="13" spans="1:20" ht="17.25" customHeight="1">
      <c r="A13" s="80">
        <v>6</v>
      </c>
      <c r="B13" s="81" t="str">
        <f>[3]Hoja1!G7</f>
        <v xml:space="preserve">3.-DIRECCION JURIDICA                                                           </v>
      </c>
      <c r="C13" s="80" t="str">
        <f>[3]Hoja1!A7</f>
        <v>MARITZA SANTANA BAUTISTA</v>
      </c>
      <c r="D13" s="81" t="str">
        <f>[3]Hoja1!H7</f>
        <v xml:space="preserve">PARALEGAL                               </v>
      </c>
      <c r="E13" s="82" t="s">
        <v>1840</v>
      </c>
      <c r="F13" s="80" t="str">
        <f>[4]Hoja1!AP7</f>
        <v xml:space="preserve">Femenino  </v>
      </c>
      <c r="G13" s="89" t="str">
        <f>[5]Hoja1!AQ7</f>
        <v xml:space="preserve"> 1/12/2025</v>
      </c>
      <c r="H13" s="89" t="str">
        <f>[5]Hoja1!AR7</f>
        <v xml:space="preserve"> 1/06/2026</v>
      </c>
      <c r="I13" s="83">
        <f>[3]Hoja1!L7</f>
        <v>55000</v>
      </c>
      <c r="J13" s="88">
        <f>[3]Hoja1!W7</f>
        <v>2559.6799999999998</v>
      </c>
      <c r="K13" s="85">
        <f>[3]Hoja1!X7</f>
        <v>1578.5</v>
      </c>
      <c r="L13" s="83">
        <f>[3]Hoja1!Y7</f>
        <v>1672</v>
      </c>
      <c r="M13" s="83">
        <f>[3]Hoja1!Z7</f>
        <v>0</v>
      </c>
      <c r="N13" s="85">
        <f>[3]Hoja1!AA7</f>
        <v>0</v>
      </c>
      <c r="O13" s="83">
        <f>[3]Hoja1!AB7</f>
        <v>0</v>
      </c>
      <c r="P13" s="86">
        <f>[3]Hoja1!AG7</f>
        <v>25</v>
      </c>
      <c r="Q13" s="87">
        <f>[3]Hoja1!AE7</f>
        <v>0</v>
      </c>
      <c r="R13" s="88">
        <f>[3]Hoja1!AI9</f>
        <v>0</v>
      </c>
      <c r="S13" s="88">
        <f>[3]Hoja1!AM7</f>
        <v>5835.18</v>
      </c>
      <c r="T13" s="83">
        <f>[3]Hoja1!AN7</f>
        <v>49164.82</v>
      </c>
    </row>
    <row r="14" spans="1:20" ht="17.25" customHeight="1">
      <c r="A14" s="80">
        <v>7</v>
      </c>
      <c r="B14" s="81" t="str">
        <f>[3]Hoja1!G8</f>
        <v xml:space="preserve">3.-DIRECCION JURIDICA                                                           </v>
      </c>
      <c r="C14" s="80" t="str">
        <f>[3]Hoja1!A8</f>
        <v>MILDRED AYALIBIS CERDA CESPEDES</v>
      </c>
      <c r="D14" s="81" t="str">
        <f>[3]Hoja1!H8</f>
        <v xml:space="preserve">ANALISTA LEGAL                          </v>
      </c>
      <c r="E14" s="82" t="s">
        <v>1840</v>
      </c>
      <c r="F14" s="80" t="str">
        <f>[4]Hoja1!AP8</f>
        <v xml:space="preserve">Femenino  </v>
      </c>
      <c r="G14" s="89" t="str">
        <f>[5]Hoja1!AQ8</f>
        <v xml:space="preserve"> 2/01/2026</v>
      </c>
      <c r="H14" s="90" t="str">
        <f>[5]Hoja1!AR8</f>
        <v xml:space="preserve"> 1/07/2026</v>
      </c>
      <c r="I14" s="83">
        <f>[3]Hoja1!L8</f>
        <v>62000</v>
      </c>
      <c r="J14" s="88">
        <f>[3]Hoja1!W8</f>
        <v>3863.01</v>
      </c>
      <c r="K14" s="85">
        <f>[3]Hoja1!X8</f>
        <v>1779.4</v>
      </c>
      <c r="L14" s="83">
        <f>[3]Hoja1!Y8</f>
        <v>1884.8</v>
      </c>
      <c r="M14" s="83">
        <f>[3]Hoja1!Z8</f>
        <v>0</v>
      </c>
      <c r="N14" s="85">
        <f>[3]Hoja1!AA8</f>
        <v>0</v>
      </c>
      <c r="O14" s="83">
        <f>[3]Hoja1!AB8</f>
        <v>0</v>
      </c>
      <c r="P14" s="86">
        <f>[3]Hoja1!AG8</f>
        <v>25</v>
      </c>
      <c r="Q14" s="87">
        <f>[3]Hoja1!AE8</f>
        <v>0</v>
      </c>
      <c r="R14" s="88">
        <f>[3]Hoja1!AI10</f>
        <v>0</v>
      </c>
      <c r="S14" s="88">
        <f>[3]Hoja1!AM8</f>
        <v>7552.21</v>
      </c>
      <c r="T14" s="83">
        <f>[3]Hoja1!AN8</f>
        <v>54447.79</v>
      </c>
    </row>
    <row r="15" spans="1:20" ht="17.25" customHeight="1">
      <c r="A15" s="80">
        <v>8</v>
      </c>
      <c r="B15" s="81" t="str">
        <f>[3]Hoja1!G9</f>
        <v xml:space="preserve">3.-DIRECCION JURIDICA                                                           </v>
      </c>
      <c r="C15" s="80" t="str">
        <f>[3]Hoja1!A9</f>
        <v>NICOLAS SORIANO MONTILLA</v>
      </c>
      <c r="D15" s="81" t="str">
        <f>[3]Hoja1!H9</f>
        <v xml:space="preserve">DIRECTOR(A)                             </v>
      </c>
      <c r="E15" s="82" t="s">
        <v>1840</v>
      </c>
      <c r="F15" s="80" t="str">
        <f>[4]Hoja1!AP9</f>
        <v xml:space="preserve">Femenino  </v>
      </c>
      <c r="G15" s="89" t="str">
        <f>[5]Hoja1!AQ9</f>
        <v xml:space="preserve"> 3/09/2025</v>
      </c>
      <c r="H15" s="90" t="str">
        <f>[5]Hoja1!AR9</f>
        <v xml:space="preserve"> 3/03/2026</v>
      </c>
      <c r="I15" s="83">
        <f>[3]Hoja1!L9</f>
        <v>150000</v>
      </c>
      <c r="J15" s="88">
        <f>[3]Hoja1!W9</f>
        <v>23866.69</v>
      </c>
      <c r="K15" s="85">
        <f>[3]Hoja1!X9</f>
        <v>4305</v>
      </c>
      <c r="L15" s="83">
        <f>[3]Hoja1!Y9</f>
        <v>4560</v>
      </c>
      <c r="M15" s="83">
        <f>[3]Hoja1!Z9</f>
        <v>0</v>
      </c>
      <c r="N15" s="85">
        <f>[3]Hoja1!AA9</f>
        <v>0</v>
      </c>
      <c r="O15" s="83">
        <f>[3]Hoja1!AB9</f>
        <v>0</v>
      </c>
      <c r="P15" s="86">
        <f>[3]Hoja1!AG9</f>
        <v>25</v>
      </c>
      <c r="Q15" s="87">
        <f>[3]Hoja1!AE9</f>
        <v>0</v>
      </c>
      <c r="R15" s="88">
        <f>[3]Hoja1!AI11</f>
        <v>0</v>
      </c>
      <c r="S15" s="88">
        <f>[3]Hoja1!AM9</f>
        <v>32756.69</v>
      </c>
      <c r="T15" s="83">
        <f>[3]Hoja1!AN9</f>
        <v>117243.31</v>
      </c>
    </row>
    <row r="16" spans="1:20" ht="17.25" customHeight="1">
      <c r="A16" s="80">
        <v>9</v>
      </c>
      <c r="B16" s="81" t="str">
        <f>[3]Hoja1!G10</f>
        <v xml:space="preserve">3.-DIRECCION JURIDICA                                                           </v>
      </c>
      <c r="C16" s="80" t="str">
        <f>[3]Hoja1!A10</f>
        <v>ROBERT JUNIOR RAMIREZ MELO</v>
      </c>
      <c r="D16" s="81" t="str">
        <f>[3]Hoja1!H10</f>
        <v xml:space="preserve">ABOGADO(A)                              </v>
      </c>
      <c r="E16" s="82" t="s">
        <v>1840</v>
      </c>
      <c r="F16" s="80" t="str">
        <f>[4]Hoja1!AP10</f>
        <v xml:space="preserve">Masculino </v>
      </c>
      <c r="G16" s="89" t="str">
        <f>[5]Hoja1!AQ10</f>
        <v xml:space="preserve"> 2/01/2026</v>
      </c>
      <c r="H16" s="90" t="str">
        <f>[5]Hoja1!AR10</f>
        <v xml:space="preserve"> 2/07/2026</v>
      </c>
      <c r="I16" s="83">
        <f>[3]Hoja1!L10</f>
        <v>50000</v>
      </c>
      <c r="J16" s="88">
        <f>[3]Hoja1!W10</f>
        <v>1854</v>
      </c>
      <c r="K16" s="85">
        <f>[3]Hoja1!X10</f>
        <v>1435</v>
      </c>
      <c r="L16" s="83">
        <f>[3]Hoja1!Y10</f>
        <v>1520</v>
      </c>
      <c r="M16" s="83">
        <f>[3]Hoja1!Z10</f>
        <v>0</v>
      </c>
      <c r="N16" s="85">
        <f>[3]Hoja1!AA10</f>
        <v>0</v>
      </c>
      <c r="O16" s="83">
        <f>[3]Hoja1!AB10</f>
        <v>0</v>
      </c>
      <c r="P16" s="86">
        <f>[3]Hoja1!AG10</f>
        <v>25</v>
      </c>
      <c r="Q16" s="87">
        <f>[3]Hoja1!AE10</f>
        <v>0</v>
      </c>
      <c r="R16" s="88">
        <f>[3]Hoja1!AI12</f>
        <v>0</v>
      </c>
      <c r="S16" s="88">
        <f>[3]Hoja1!AM10</f>
        <v>4834</v>
      </c>
      <c r="T16" s="83">
        <f>[3]Hoja1!AN10</f>
        <v>45166</v>
      </c>
    </row>
    <row r="17" spans="1:20" ht="17.25" customHeight="1">
      <c r="A17" s="80">
        <v>10</v>
      </c>
      <c r="B17" s="81" t="str">
        <f>[3]Hoja1!G11</f>
        <v xml:space="preserve">3.-DIRECCION JURIDICA                                                           </v>
      </c>
      <c r="C17" s="80" t="str">
        <f>[3]Hoja1!A11</f>
        <v>ROSALY VOLQUEZ HOLGUIN</v>
      </c>
      <c r="D17" s="81" t="str">
        <f>[3]Hoja1!H11</f>
        <v xml:space="preserve">ABOGADO(A)                              </v>
      </c>
      <c r="E17" s="82" t="s">
        <v>1840</v>
      </c>
      <c r="F17" s="80" t="str">
        <f>[4]Hoja1!AP11</f>
        <v xml:space="preserve">Masculino </v>
      </c>
      <c r="G17" s="90" t="str">
        <f>[5]Hoja1!AQ11</f>
        <v xml:space="preserve"> 1/12/2025</v>
      </c>
      <c r="H17" s="90" t="str">
        <f>[5]Hoja1!AR11</f>
        <v xml:space="preserve"> 1/06/2026</v>
      </c>
      <c r="I17" s="83">
        <f>[3]Hoja1!L11</f>
        <v>60000</v>
      </c>
      <c r="J17" s="88">
        <f>[3]Hoja1!W11</f>
        <v>3486.65</v>
      </c>
      <c r="K17" s="85">
        <f>[3]Hoja1!X11</f>
        <v>1722</v>
      </c>
      <c r="L17" s="83">
        <f>[3]Hoja1!Y11</f>
        <v>1824</v>
      </c>
      <c r="M17" s="83">
        <f>[3]Hoja1!Z11</f>
        <v>0</v>
      </c>
      <c r="N17" s="85">
        <f>[3]Hoja1!AA11</f>
        <v>0</v>
      </c>
      <c r="O17" s="83">
        <f>[3]Hoja1!AB11</f>
        <v>0</v>
      </c>
      <c r="P17" s="86">
        <f>[3]Hoja1!AG11</f>
        <v>25</v>
      </c>
      <c r="Q17" s="87">
        <f>[3]Hoja1!AE11</f>
        <v>0</v>
      </c>
      <c r="R17" s="88">
        <f>[3]Hoja1!AI13</f>
        <v>200</v>
      </c>
      <c r="S17" s="88">
        <f>[3]Hoja1!AM11</f>
        <v>7257.65</v>
      </c>
      <c r="T17" s="83">
        <f>[3]Hoja1!AN11</f>
        <v>52742.35</v>
      </c>
    </row>
    <row r="18" spans="1:20" ht="17.25" customHeight="1">
      <c r="A18" s="80">
        <v>11</v>
      </c>
      <c r="B18" s="81" t="str">
        <f>[3]Hoja1!G12</f>
        <v xml:space="preserve">3.-DIRECCION JURIDICA                                                           </v>
      </c>
      <c r="C18" s="80" t="str">
        <f>[3]Hoja1!A12</f>
        <v>WELINGTON JANEURIS JIMENEZ ACEVEDO</v>
      </c>
      <c r="D18" s="81" t="str">
        <f>[3]Hoja1!H12</f>
        <v xml:space="preserve">ABOGADO(A)                              </v>
      </c>
      <c r="E18" s="82" t="s">
        <v>1840</v>
      </c>
      <c r="F18" s="80" t="str">
        <f>[4]Hoja1!AP12</f>
        <v xml:space="preserve">Femenino  </v>
      </c>
      <c r="G18" s="81" t="str">
        <f>[5]Hoja1!AQ12</f>
        <v>15/11/2025</v>
      </c>
      <c r="H18" s="81" t="str">
        <f>[5]Hoja1!AR12</f>
        <v>15/05/2026</v>
      </c>
      <c r="I18" s="83">
        <f>[3]Hoja1!L12</f>
        <v>50000</v>
      </c>
      <c r="J18" s="88">
        <f>[3]Hoja1!W12</f>
        <v>1854</v>
      </c>
      <c r="K18" s="85">
        <f>[3]Hoja1!X12</f>
        <v>1435</v>
      </c>
      <c r="L18" s="83">
        <f>[3]Hoja1!Y12</f>
        <v>1520</v>
      </c>
      <c r="M18" s="83">
        <f>[3]Hoja1!Z12</f>
        <v>0</v>
      </c>
      <c r="N18" s="85">
        <f>[3]Hoja1!AA12</f>
        <v>0</v>
      </c>
      <c r="O18" s="83">
        <f>[3]Hoja1!AB12</f>
        <v>0</v>
      </c>
      <c r="P18" s="86">
        <f>[3]Hoja1!AG12</f>
        <v>25</v>
      </c>
      <c r="Q18" s="87">
        <f>[3]Hoja1!AE12</f>
        <v>0</v>
      </c>
      <c r="R18" s="88">
        <f>[3]Hoja1!AI14</f>
        <v>0</v>
      </c>
      <c r="S18" s="88">
        <f>[3]Hoja1!AM12</f>
        <v>4834</v>
      </c>
      <c r="T18" s="83">
        <f>[3]Hoja1!AN12</f>
        <v>45166</v>
      </c>
    </row>
    <row r="19" spans="1:20" ht="17.25" customHeight="1">
      <c r="A19" s="80">
        <v>12</v>
      </c>
      <c r="B19" s="81" t="str">
        <f>[3]Hoja1!G13</f>
        <v xml:space="preserve">4.-DIRECCION DE COMUNICACIONES                                                  </v>
      </c>
      <c r="C19" s="80" t="str">
        <f>[3]Hoja1!A13</f>
        <v>ABRAHAM GUTIERREZ</v>
      </c>
      <c r="D19" s="81" t="str">
        <f>[3]Hoja1!H13</f>
        <v xml:space="preserve">DISEÑADOR(A) GRAFICO                    </v>
      </c>
      <c r="E19" s="82" t="s">
        <v>1840</v>
      </c>
      <c r="F19" s="80" t="str">
        <f>[4]Hoja1!AP13</f>
        <v xml:space="preserve">Masculino </v>
      </c>
      <c r="G19" s="81" t="str">
        <f>[5]Hoja1!AQ13</f>
        <v xml:space="preserve"> 2/12/2025</v>
      </c>
      <c r="H19" s="81" t="str">
        <f>[5]Hoja1!AR13</f>
        <v xml:space="preserve"> 2/06/2026</v>
      </c>
      <c r="I19" s="83">
        <f>[3]Hoja1!L13</f>
        <v>35000</v>
      </c>
      <c r="J19" s="83">
        <f>[3]Hoja1!W13</f>
        <v>0</v>
      </c>
      <c r="K19" s="85">
        <f>[3]Hoja1!X13</f>
        <v>1004.5</v>
      </c>
      <c r="L19" s="83">
        <f>[3]Hoja1!Y13</f>
        <v>1064</v>
      </c>
      <c r="M19" s="83">
        <f>[3]Hoja1!Z13</f>
        <v>0</v>
      </c>
      <c r="N19" s="85">
        <f>[3]Hoja1!AA13</f>
        <v>0</v>
      </c>
      <c r="O19" s="83">
        <f>[3]Hoja1!AB13</f>
        <v>900</v>
      </c>
      <c r="P19" s="86">
        <f>[3]Hoja1!AG13</f>
        <v>25</v>
      </c>
      <c r="Q19" s="87">
        <f>[3]Hoja1!AE13</f>
        <v>0</v>
      </c>
      <c r="R19" s="88">
        <f>[3]Hoja1!AI15</f>
        <v>0</v>
      </c>
      <c r="S19" s="88">
        <f>[3]Hoja1!AM13</f>
        <v>2993.5</v>
      </c>
      <c r="T19" s="83">
        <f>[3]Hoja1!AN13</f>
        <v>32006.5</v>
      </c>
    </row>
    <row r="20" spans="1:20" ht="17.25" customHeight="1">
      <c r="A20" s="80">
        <v>13</v>
      </c>
      <c r="B20" s="81" t="str">
        <f>[3]Hoja1!G14</f>
        <v xml:space="preserve">4.-DIRECCION DE COMUNICACIONES                                                  </v>
      </c>
      <c r="C20" s="80" t="str">
        <f>[3]Hoja1!A14</f>
        <v>BILEIDY MEDINA MATOS</v>
      </c>
      <c r="D20" s="81" t="str">
        <f>[3]Hoja1!H14</f>
        <v xml:space="preserve">TECNICO DE COMUNICACIONES               </v>
      </c>
      <c r="E20" s="82" t="s">
        <v>1840</v>
      </c>
      <c r="F20" s="80" t="str">
        <f>[4]Hoja1!AP14</f>
        <v xml:space="preserve">Masculino </v>
      </c>
      <c r="G20" s="81" t="str">
        <f>[5]Hoja1!AQ14</f>
        <v xml:space="preserve"> 1/12/2025</v>
      </c>
      <c r="H20" s="81" t="str">
        <f>[5]Hoja1!AR14</f>
        <v xml:space="preserve"> 1/06/2026</v>
      </c>
      <c r="I20" s="83">
        <f>[3]Hoja1!L14</f>
        <v>45000</v>
      </c>
      <c r="J20" s="88">
        <f>[3]Hoja1!W14</f>
        <v>1148.33</v>
      </c>
      <c r="K20" s="85">
        <f>[3]Hoja1!X14</f>
        <v>1291.5</v>
      </c>
      <c r="L20" s="83">
        <f>[3]Hoja1!Y14</f>
        <v>1368</v>
      </c>
      <c r="M20" s="83">
        <f>[3]Hoja1!Z14</f>
        <v>0</v>
      </c>
      <c r="N20" s="85">
        <f>[3]Hoja1!AA14</f>
        <v>0</v>
      </c>
      <c r="O20" s="83">
        <f>[3]Hoja1!AB14</f>
        <v>0</v>
      </c>
      <c r="P20" s="86">
        <f>[3]Hoja1!AG14</f>
        <v>25</v>
      </c>
      <c r="Q20" s="87">
        <f>[3]Hoja1!AE14</f>
        <v>0</v>
      </c>
      <c r="R20" s="88">
        <f>[3]Hoja1!AI16</f>
        <v>0</v>
      </c>
      <c r="S20" s="88">
        <f>[3]Hoja1!AM14</f>
        <v>3832.83</v>
      </c>
      <c r="T20" s="83">
        <f>[3]Hoja1!AN14</f>
        <v>41167.17</v>
      </c>
    </row>
    <row r="21" spans="1:20" ht="17.25" customHeight="1">
      <c r="A21" s="80">
        <v>14</v>
      </c>
      <c r="B21" s="81" t="str">
        <f>[3]Hoja1!G15</f>
        <v xml:space="preserve">4.-DIRECCION DE COMUNICACIONES                                                  </v>
      </c>
      <c r="C21" s="80" t="str">
        <f>[3]Hoja1!A15</f>
        <v>BISMARCK IVAN RIJO TAVAREZ</v>
      </c>
      <c r="D21" s="81" t="str">
        <f>[3]Hoja1!H15</f>
        <v xml:space="preserve">TECNICO DE COMUNICACION                 </v>
      </c>
      <c r="E21" s="82" t="s">
        <v>1840</v>
      </c>
      <c r="F21" s="80" t="str">
        <f>[4]Hoja1!AP15</f>
        <v xml:space="preserve">Masculino </v>
      </c>
      <c r="G21" s="81" t="str">
        <f>[5]Hoja1!AQ15</f>
        <v xml:space="preserve"> 1/01/2026</v>
      </c>
      <c r="H21" s="81" t="str">
        <f>[5]Hoja1!AR15</f>
        <v xml:space="preserve"> 1/07/2026</v>
      </c>
      <c r="I21" s="83">
        <f>[3]Hoja1!L15</f>
        <v>45000</v>
      </c>
      <c r="J21" s="88">
        <f>[3]Hoja1!W15</f>
        <v>1148.33</v>
      </c>
      <c r="K21" s="85">
        <f>[3]Hoja1!X15</f>
        <v>1291.5</v>
      </c>
      <c r="L21" s="83">
        <f>[3]Hoja1!Y15</f>
        <v>1368</v>
      </c>
      <c r="M21" s="83">
        <f>[3]Hoja1!Z15</f>
        <v>0</v>
      </c>
      <c r="N21" s="85">
        <f>[3]Hoja1!AA15</f>
        <v>0</v>
      </c>
      <c r="O21" s="83">
        <f>[3]Hoja1!AB15</f>
        <v>0</v>
      </c>
      <c r="P21" s="86">
        <f>[3]Hoja1!AG15</f>
        <v>25</v>
      </c>
      <c r="Q21" s="87">
        <f>[3]Hoja1!AE15</f>
        <v>0</v>
      </c>
      <c r="R21" s="88">
        <f>[3]Hoja1!AI17</f>
        <v>0</v>
      </c>
      <c r="S21" s="88">
        <f>[3]Hoja1!AM15</f>
        <v>3832.83</v>
      </c>
      <c r="T21" s="83">
        <f>[3]Hoja1!AN15</f>
        <v>41167.17</v>
      </c>
    </row>
    <row r="22" spans="1:20" ht="17.25" customHeight="1">
      <c r="A22" s="80">
        <v>15</v>
      </c>
      <c r="B22" s="81" t="str">
        <f>[3]Hoja1!G16</f>
        <v xml:space="preserve">4.-DIRECCION DE COMUNICACIONES                                                  </v>
      </c>
      <c r="C22" s="80" t="str">
        <f>[3]Hoja1!A16</f>
        <v>CARLOS JOSE LIRIANO FERNANDEZ</v>
      </c>
      <c r="D22" s="81" t="str">
        <f>[3]Hoja1!H16</f>
        <v xml:space="preserve">DISEÑADOR(A) GRAFICO                    </v>
      </c>
      <c r="E22" s="82" t="s">
        <v>1840</v>
      </c>
      <c r="F22" s="80" t="str">
        <f>[4]Hoja1!AP16</f>
        <v xml:space="preserve">Femenino  </v>
      </c>
      <c r="G22" s="81" t="str">
        <f>[5]Hoja1!AQ16</f>
        <v xml:space="preserve"> 1/10/2025</v>
      </c>
      <c r="H22" s="81" t="str">
        <f>[5]Hoja1!AR16</f>
        <v xml:space="preserve"> 1/04/2026</v>
      </c>
      <c r="I22" s="83">
        <f>[3]Hoja1!L16</f>
        <v>35000</v>
      </c>
      <c r="J22" s="88">
        <f>[3]Hoja1!W16</f>
        <v>0</v>
      </c>
      <c r="K22" s="85">
        <f>[3]Hoja1!X16</f>
        <v>1004.5</v>
      </c>
      <c r="L22" s="83">
        <f>[3]Hoja1!Y16</f>
        <v>1064</v>
      </c>
      <c r="M22" s="83">
        <f>[3]Hoja1!Z16</f>
        <v>0</v>
      </c>
      <c r="N22" s="85">
        <f>[3]Hoja1!AA16</f>
        <v>0</v>
      </c>
      <c r="O22" s="83">
        <f>[3]Hoja1!AB16</f>
        <v>0</v>
      </c>
      <c r="P22" s="86">
        <f>[3]Hoja1!AG16</f>
        <v>25</v>
      </c>
      <c r="Q22" s="87">
        <f>[3]Hoja1!AE16</f>
        <v>0</v>
      </c>
      <c r="R22" s="88">
        <f>[3]Hoja1!AI18</f>
        <v>0</v>
      </c>
      <c r="S22" s="88">
        <f>[3]Hoja1!AM16</f>
        <v>2093.5</v>
      </c>
      <c r="T22" s="83">
        <f>[3]Hoja1!AN16</f>
        <v>32906.5</v>
      </c>
    </row>
    <row r="23" spans="1:20" ht="17.25" customHeight="1">
      <c r="A23" s="80">
        <v>16</v>
      </c>
      <c r="B23" s="81" t="str">
        <f>[3]Hoja1!G17</f>
        <v xml:space="preserve">4.-DIRECCION DE COMUNICACIONES                                                  </v>
      </c>
      <c r="C23" s="80" t="str">
        <f>[3]Hoja1!A17</f>
        <v>CELSO ENRIQUE HERNANDEZ AMARANTE</v>
      </c>
      <c r="D23" s="81" t="str">
        <f>[3]Hoja1!H17</f>
        <v xml:space="preserve">TECNICO DE COMUNICACION                 </v>
      </c>
      <c r="E23" s="82" t="s">
        <v>1840</v>
      </c>
      <c r="F23" s="80" t="str">
        <f>[4]Hoja1!AP17</f>
        <v xml:space="preserve">Masculino </v>
      </c>
      <c r="G23" s="81" t="str">
        <f>[5]Hoja1!AQ17</f>
        <v xml:space="preserve"> 2/01/2025</v>
      </c>
      <c r="H23" s="81" t="str">
        <f>[5]Hoja1!AR17</f>
        <v xml:space="preserve"> 2/07/2026</v>
      </c>
      <c r="I23" s="83">
        <f>[3]Hoja1!L17</f>
        <v>40000</v>
      </c>
      <c r="J23" s="88">
        <f>[3]Hoja1!W17</f>
        <v>442.65</v>
      </c>
      <c r="K23" s="85">
        <f>[3]Hoja1!X17</f>
        <v>1148</v>
      </c>
      <c r="L23" s="83">
        <f>[3]Hoja1!Y17</f>
        <v>1216</v>
      </c>
      <c r="M23" s="83">
        <f>[3]Hoja1!Z17</f>
        <v>0</v>
      </c>
      <c r="N23" s="85">
        <f>[3]Hoja1!AA17</f>
        <v>0</v>
      </c>
      <c r="O23" s="83">
        <f>[3]Hoja1!AB17</f>
        <v>0</v>
      </c>
      <c r="P23" s="86">
        <f>[3]Hoja1!AG17</f>
        <v>25</v>
      </c>
      <c r="Q23" s="87">
        <f>[3]Hoja1!AE17</f>
        <v>0</v>
      </c>
      <c r="R23" s="88">
        <f>[3]Hoja1!AI19</f>
        <v>0</v>
      </c>
      <c r="S23" s="88">
        <f>[3]Hoja1!AM17</f>
        <v>2831.65</v>
      </c>
      <c r="T23" s="83">
        <f>[3]Hoja1!AN17</f>
        <v>37168.35</v>
      </c>
    </row>
    <row r="24" spans="1:20" ht="17.25" customHeight="1">
      <c r="A24" s="80">
        <v>17</v>
      </c>
      <c r="B24" s="81" t="str">
        <f>[3]Hoja1!G18</f>
        <v xml:space="preserve">4.-DIRECCION DE COMUNICACIONES                                                  </v>
      </c>
      <c r="C24" s="80" t="str">
        <f>[3]Hoja1!A18</f>
        <v>DOMINGO ANTONIO UREÑA</v>
      </c>
      <c r="D24" s="81" t="str">
        <f>[3]Hoja1!H18</f>
        <v xml:space="preserve">TECNICO DE COMUNICACIONES               </v>
      </c>
      <c r="E24" s="82" t="s">
        <v>1840</v>
      </c>
      <c r="F24" s="80" t="str">
        <f>[4]Hoja1!AP18</f>
        <v xml:space="preserve">Masculino </v>
      </c>
      <c r="G24" s="81" t="str">
        <f>[5]Hoja1!AQ18</f>
        <v xml:space="preserve"> 2/06/2025</v>
      </c>
      <c r="H24" s="81" t="str">
        <f>[5]Hoja1!AR18</f>
        <v xml:space="preserve"> 2/12/2025</v>
      </c>
      <c r="I24" s="83">
        <f>[3]Hoja1!L18</f>
        <v>40000</v>
      </c>
      <c r="J24" s="88">
        <f>[3]Hoja1!W18</f>
        <v>442.65</v>
      </c>
      <c r="K24" s="83">
        <f>[3]Hoja1!X18</f>
        <v>1148</v>
      </c>
      <c r="L24" s="83">
        <f>[3]Hoja1!Y18</f>
        <v>1216</v>
      </c>
      <c r="M24" s="83">
        <f>[3]Hoja1!Z18</f>
        <v>0</v>
      </c>
      <c r="N24" s="85">
        <f>[3]Hoja1!AA18</f>
        <v>0</v>
      </c>
      <c r="O24" s="83">
        <f>[3]Hoja1!AB18</f>
        <v>0</v>
      </c>
      <c r="P24" s="86">
        <f>[3]Hoja1!AG18</f>
        <v>25</v>
      </c>
      <c r="Q24" s="87">
        <f>[3]Hoja1!AE18</f>
        <v>0</v>
      </c>
      <c r="R24" s="88">
        <f>[3]Hoja1!AI20</f>
        <v>0</v>
      </c>
      <c r="S24" s="88">
        <f>[3]Hoja1!AM18</f>
        <v>2831.65</v>
      </c>
      <c r="T24" s="83">
        <f>[3]Hoja1!AN18</f>
        <v>37168.35</v>
      </c>
    </row>
    <row r="25" spans="1:20" ht="17.25" customHeight="1">
      <c r="A25" s="80">
        <v>18</v>
      </c>
      <c r="B25" s="81" t="str">
        <f>[3]Hoja1!G19</f>
        <v xml:space="preserve">4.-DIRECCION DE COMUNICACIONES                                                  </v>
      </c>
      <c r="C25" s="80" t="str">
        <f>[3]Hoja1!A19</f>
        <v>GLADYS MARIA COLLADO DE NUÑEZ</v>
      </c>
      <c r="D25" s="81" t="str">
        <f>[3]Hoja1!H19</f>
        <v xml:space="preserve">TECNICO DE COMUNICACION                 </v>
      </c>
      <c r="E25" s="82" t="s">
        <v>1840</v>
      </c>
      <c r="F25" s="80" t="str">
        <f>[4]Hoja1!AP19</f>
        <v xml:space="preserve">Masculino </v>
      </c>
      <c r="G25" s="81" t="str">
        <f>[5]Hoja1!AQ19</f>
        <v xml:space="preserve"> 3/11/2025</v>
      </c>
      <c r="H25" s="81" t="str">
        <f>[5]Hoja1!AR19</f>
        <v xml:space="preserve"> 3/05/2026</v>
      </c>
      <c r="I25" s="83">
        <f>[3]Hoja1!L19</f>
        <v>40000</v>
      </c>
      <c r="J25" s="87">
        <f>[3]Hoja1!W19</f>
        <v>442.65</v>
      </c>
      <c r="K25" s="85">
        <f>[3]Hoja1!X19</f>
        <v>1148</v>
      </c>
      <c r="L25" s="83">
        <f>[3]Hoja1!Y19</f>
        <v>1216</v>
      </c>
      <c r="M25" s="83">
        <f>[3]Hoja1!Z19</f>
        <v>0</v>
      </c>
      <c r="N25" s="85">
        <f>[3]Hoja1!AA19</f>
        <v>0</v>
      </c>
      <c r="O25" s="83">
        <f>[3]Hoja1!AB19</f>
        <v>0</v>
      </c>
      <c r="P25" s="86">
        <f>[3]Hoja1!AG19</f>
        <v>25</v>
      </c>
      <c r="Q25" s="87">
        <f>[3]Hoja1!AE19</f>
        <v>0</v>
      </c>
      <c r="R25" s="88">
        <f>[3]Hoja1!AI21</f>
        <v>0</v>
      </c>
      <c r="S25" s="88">
        <f>[3]Hoja1!AM19</f>
        <v>2831.65</v>
      </c>
      <c r="T25" s="83">
        <f>[3]Hoja1!AN19</f>
        <v>37168.35</v>
      </c>
    </row>
    <row r="26" spans="1:20" ht="17.25" customHeight="1">
      <c r="A26" s="80">
        <v>19</v>
      </c>
      <c r="B26" s="81" t="str">
        <f>[3]Hoja1!G20</f>
        <v xml:space="preserve">4.-DIRECCION DE COMUNICACIONES                                                  </v>
      </c>
      <c r="C26" s="80" t="str">
        <f>[3]Hoja1!A20</f>
        <v>JARISATS ALTAGRACIA CRUZ AQUINO</v>
      </c>
      <c r="D26" s="81" t="str">
        <f>[3]Hoja1!H20</f>
        <v xml:space="preserve">TECNICO DE COMUNICACIONES               </v>
      </c>
      <c r="E26" s="82" t="s">
        <v>1840</v>
      </c>
      <c r="F26" s="80" t="str">
        <f>[4]Hoja1!AP20</f>
        <v xml:space="preserve">Masculino </v>
      </c>
      <c r="G26" s="81" t="str">
        <f>[5]Hoja1!AQ20</f>
        <v xml:space="preserve"> 2/01/2026</v>
      </c>
      <c r="H26" s="81" t="str">
        <f>[5]Hoja1!AR20</f>
        <v xml:space="preserve"> 2/07/2026</v>
      </c>
      <c r="I26" s="83">
        <f>[3]Hoja1!L20</f>
        <v>46000</v>
      </c>
      <c r="J26" s="87">
        <f>[3]Hoja1!W20</f>
        <v>1289.46</v>
      </c>
      <c r="K26" s="85">
        <f>[3]Hoja1!X20</f>
        <v>1320.2</v>
      </c>
      <c r="L26" s="83">
        <f>[3]Hoja1!Y20</f>
        <v>1398.4</v>
      </c>
      <c r="M26" s="83">
        <f>[3]Hoja1!Z20</f>
        <v>0</v>
      </c>
      <c r="N26" s="85">
        <f>[3]Hoja1!AA20</f>
        <v>0</v>
      </c>
      <c r="O26" s="83">
        <f>[3]Hoja1!AB20</f>
        <v>0</v>
      </c>
      <c r="P26" s="86">
        <f>[3]Hoja1!AG20</f>
        <v>25</v>
      </c>
      <c r="Q26" s="87">
        <f>[3]Hoja1!AE20</f>
        <v>0</v>
      </c>
      <c r="R26" s="88">
        <f>[3]Hoja1!AI22</f>
        <v>0</v>
      </c>
      <c r="S26" s="88">
        <f>[3]Hoja1!AM20</f>
        <v>4033.06</v>
      </c>
      <c r="T26" s="83">
        <f>[3]Hoja1!AN20</f>
        <v>41966.94</v>
      </c>
    </row>
    <row r="27" spans="1:20" ht="17.25" customHeight="1">
      <c r="A27" s="80">
        <v>20</v>
      </c>
      <c r="B27" s="81" t="str">
        <f>[3]Hoja1!G21</f>
        <v xml:space="preserve">4.-DIRECCION DE COMUNICACIONES                                                  </v>
      </c>
      <c r="C27" s="80" t="str">
        <f>[3]Hoja1!A21</f>
        <v>JOAN MANUEL FLORES PAYANO</v>
      </c>
      <c r="D27" s="81" t="str">
        <f>[3]Hoja1!H21</f>
        <v xml:space="preserve">ANALISTA DE COMUNICACIONES              </v>
      </c>
      <c r="E27" s="82" t="s">
        <v>1840</v>
      </c>
      <c r="F27" s="80" t="str">
        <f>[4]Hoja1!AP21</f>
        <v xml:space="preserve">Femenino  </v>
      </c>
      <c r="G27" s="81" t="str">
        <f>[5]Hoja1!AQ21</f>
        <v xml:space="preserve"> 1/12/2025</v>
      </c>
      <c r="H27" s="81" t="str">
        <f>[5]Hoja1!AR21</f>
        <v xml:space="preserve"> 1/12/2026</v>
      </c>
      <c r="I27" s="83">
        <f>[3]Hoja1!L21</f>
        <v>60000</v>
      </c>
      <c r="J27" s="88">
        <f>[3]Hoja1!W21</f>
        <v>3102.69</v>
      </c>
      <c r="K27" s="85">
        <f>[3]Hoja1!X21</f>
        <v>1722</v>
      </c>
      <c r="L27" s="83">
        <f>[3]Hoja1!Y21</f>
        <v>1824</v>
      </c>
      <c r="M27" s="83">
        <f>[3]Hoja1!Z21</f>
        <v>1919.78</v>
      </c>
      <c r="N27" s="85">
        <f>[3]Hoja1!AA21</f>
        <v>0</v>
      </c>
      <c r="O27" s="83">
        <f>[3]Hoja1!AB21</f>
        <v>5939.46</v>
      </c>
      <c r="P27" s="86">
        <f>[3]Hoja1!AG21</f>
        <v>25</v>
      </c>
      <c r="Q27" s="87">
        <f>[3]Hoja1!AE21</f>
        <v>0</v>
      </c>
      <c r="R27" s="88">
        <f>[3]Hoja1!AI23</f>
        <v>0</v>
      </c>
      <c r="S27" s="88">
        <f>[3]Hoja1!AM21</f>
        <v>14532.93</v>
      </c>
      <c r="T27" s="83">
        <f>[3]Hoja1!AN21</f>
        <v>45467.07</v>
      </c>
    </row>
    <row r="28" spans="1:20" ht="17.25" customHeight="1">
      <c r="A28" s="80">
        <v>21</v>
      </c>
      <c r="B28" s="81" t="str">
        <f>[3]Hoja1!G22</f>
        <v xml:space="preserve">4.-DIRECCION DE COMUNICACIONES                                                  </v>
      </c>
      <c r="C28" s="80" t="str">
        <f>[3]Hoja1!A22</f>
        <v>JOAN PABLO FERNANDEZ SARANTE</v>
      </c>
      <c r="D28" s="81" t="str">
        <f>[3]Hoja1!H22</f>
        <v xml:space="preserve">TECNICO DE COMUNICACION                 </v>
      </c>
      <c r="E28" s="82" t="s">
        <v>1840</v>
      </c>
      <c r="F28" s="80" t="str">
        <f>[4]Hoja1!AP22</f>
        <v xml:space="preserve">Femenino  </v>
      </c>
      <c r="G28" s="81" t="str">
        <f>[5]Hoja1!AQ22</f>
        <v xml:space="preserve"> 1/09/2025</v>
      </c>
      <c r="H28" s="81" t="str">
        <f>[5]Hoja1!AR22</f>
        <v xml:space="preserve"> 1/03/2026</v>
      </c>
      <c r="I28" s="83">
        <f>[3]Hoja1!L22</f>
        <v>36000</v>
      </c>
      <c r="J28" s="88">
        <f>[3]Hoja1!W22</f>
        <v>0</v>
      </c>
      <c r="K28" s="85">
        <f>[3]Hoja1!X22</f>
        <v>1033.2</v>
      </c>
      <c r="L28" s="83">
        <f>[3]Hoja1!Y22</f>
        <v>1094.4000000000001</v>
      </c>
      <c r="M28" s="83">
        <f>[3]Hoja1!Z22</f>
        <v>0</v>
      </c>
      <c r="N28" s="85">
        <f>[3]Hoja1!AA22</f>
        <v>0</v>
      </c>
      <c r="O28" s="83">
        <f>[3]Hoja1!AB22</f>
        <v>0</v>
      </c>
      <c r="P28" s="86">
        <f>[3]Hoja1!AG22</f>
        <v>25</v>
      </c>
      <c r="Q28" s="87">
        <f>[3]Hoja1!AE22</f>
        <v>0</v>
      </c>
      <c r="R28" s="88">
        <f>[3]Hoja1!AI24</f>
        <v>0</v>
      </c>
      <c r="S28" s="88">
        <f>[3]Hoja1!AM22</f>
        <v>2152.6</v>
      </c>
      <c r="T28" s="83">
        <f>[3]Hoja1!AN22</f>
        <v>33847.4</v>
      </c>
    </row>
    <row r="29" spans="1:20" ht="17.25" customHeight="1">
      <c r="A29" s="80">
        <v>22</v>
      </c>
      <c r="B29" s="81" t="str">
        <f>[3]Hoja1!G23</f>
        <v xml:space="preserve">4.-DIRECCION DE COMUNICACIONES                                                  </v>
      </c>
      <c r="C29" s="80" t="str">
        <f>[3]Hoja1!A23</f>
        <v>JONATHAN SAMUEL AQUINO ALVINO</v>
      </c>
      <c r="D29" s="81" t="str">
        <f>[3]Hoja1!H23</f>
        <v xml:space="preserve">GESTOR DE REDES SOCIALES                </v>
      </c>
      <c r="E29" s="82" t="s">
        <v>1840</v>
      </c>
      <c r="F29" s="80" t="str">
        <f>[4]Hoja1!AP23</f>
        <v xml:space="preserve">Masculino </v>
      </c>
      <c r="G29" s="81" t="str">
        <f>[5]Hoja1!AQ23</f>
        <v>13/12/2025</v>
      </c>
      <c r="H29" s="90">
        <v>46186</v>
      </c>
      <c r="I29" s="83">
        <f>[3]Hoja1!L23</f>
        <v>50000</v>
      </c>
      <c r="J29" s="83">
        <f>[3]Hoja1!W23</f>
        <v>1854</v>
      </c>
      <c r="K29" s="85">
        <f>[3]Hoja1!X23</f>
        <v>1435</v>
      </c>
      <c r="L29" s="83">
        <f>[3]Hoja1!Y23</f>
        <v>1520</v>
      </c>
      <c r="M29" s="83">
        <f>[3]Hoja1!Z23</f>
        <v>0</v>
      </c>
      <c r="N29" s="85">
        <f>[3]Hoja1!AA23</f>
        <v>0</v>
      </c>
      <c r="O29" s="83">
        <f>[3]Hoja1!AB23</f>
        <v>0</v>
      </c>
      <c r="P29" s="86">
        <f>[3]Hoja1!AG23</f>
        <v>25</v>
      </c>
      <c r="Q29" s="87">
        <f>[3]Hoja1!AE23</f>
        <v>0</v>
      </c>
      <c r="R29" s="88">
        <f>[3]Hoja1!AI25</f>
        <v>0</v>
      </c>
      <c r="S29" s="88">
        <f>[3]Hoja1!AM23</f>
        <v>4834</v>
      </c>
      <c r="T29" s="83">
        <f>[3]Hoja1!AN23</f>
        <v>45166</v>
      </c>
    </row>
    <row r="30" spans="1:20" ht="17.25" customHeight="1">
      <c r="A30" s="80">
        <v>23</v>
      </c>
      <c r="B30" s="81" t="str">
        <f>[3]Hoja1!G24</f>
        <v xml:space="preserve">4.-DIRECCION DE COMUNICACIONES                                                  </v>
      </c>
      <c r="C30" s="80" t="str">
        <f>[3]Hoja1!A24</f>
        <v>JUAN MANUEL NUÑEZ MUÑOZ</v>
      </c>
      <c r="D30" s="81" t="str">
        <f>[3]Hoja1!H24</f>
        <v xml:space="preserve">ANALISTA DE COMUNICACIONES              </v>
      </c>
      <c r="E30" s="82" t="s">
        <v>1840</v>
      </c>
      <c r="F30" s="80" t="str">
        <f>[4]Hoja1!AP24</f>
        <v xml:space="preserve">Masculino </v>
      </c>
      <c r="G30" s="81" t="str">
        <f>[5]Hoja1!AQ24</f>
        <v xml:space="preserve"> 3/11/2025</v>
      </c>
      <c r="H30" s="90" t="str">
        <f>[5]Hoja1!AR24</f>
        <v xml:space="preserve"> 3/05/2026</v>
      </c>
      <c r="I30" s="83">
        <f>[3]Hoja1!L24</f>
        <v>62000</v>
      </c>
      <c r="J30" s="83">
        <f>[3]Hoja1!W24</f>
        <v>3863.01</v>
      </c>
      <c r="K30" s="85">
        <f>[3]Hoja1!X24</f>
        <v>1779.4</v>
      </c>
      <c r="L30" s="83">
        <f>[3]Hoja1!Y24</f>
        <v>1884.8</v>
      </c>
      <c r="M30" s="83">
        <f>[3]Hoja1!Z24</f>
        <v>0</v>
      </c>
      <c r="N30" s="85">
        <f>[3]Hoja1!AA24</f>
        <v>0</v>
      </c>
      <c r="O30" s="83">
        <f>[3]Hoja1!AB24</f>
        <v>0</v>
      </c>
      <c r="P30" s="86">
        <f>[3]Hoja1!AG24</f>
        <v>25</v>
      </c>
      <c r="Q30" s="87">
        <f>[3]Hoja1!AE24</f>
        <v>0</v>
      </c>
      <c r="R30" s="88">
        <f>[3]Hoja1!AI26</f>
        <v>0</v>
      </c>
      <c r="S30" s="88">
        <f>[3]Hoja1!AM24</f>
        <v>7552.21</v>
      </c>
      <c r="T30" s="83">
        <f>[3]Hoja1!AN24</f>
        <v>54447.79</v>
      </c>
    </row>
    <row r="31" spans="1:20" ht="17.25" customHeight="1">
      <c r="A31" s="80">
        <v>24</v>
      </c>
      <c r="B31" s="81" t="str">
        <f>[3]Hoja1!G25</f>
        <v xml:space="preserve">4.-DIRECCION DE COMUNICACIONES                                                  </v>
      </c>
      <c r="C31" s="80" t="str">
        <f>[3]Hoja1!A25</f>
        <v>JULIO DANIEL RODRIGUEZ RODRIGUEZ</v>
      </c>
      <c r="D31" s="81" t="str">
        <f>[3]Hoja1!H25</f>
        <v xml:space="preserve">TECNICO DE COMUNICACIONES               </v>
      </c>
      <c r="E31" s="82" t="s">
        <v>1840</v>
      </c>
      <c r="F31" s="80" t="str">
        <f>[4]Hoja1!AP25</f>
        <v xml:space="preserve">Masculino </v>
      </c>
      <c r="G31" s="81" t="str">
        <f>[5]Hoja1!AQ25</f>
        <v xml:space="preserve"> 1/12/2025</v>
      </c>
      <c r="H31" s="81" t="str">
        <f>[5]Hoja1!AR25</f>
        <v xml:space="preserve"> 1/06/2026</v>
      </c>
      <c r="I31" s="83">
        <f>[3]Hoja1!L25</f>
        <v>40000</v>
      </c>
      <c r="J31" s="88">
        <f>[3]Hoja1!W25</f>
        <v>442.65</v>
      </c>
      <c r="K31" s="85">
        <f>[3]Hoja1!X25</f>
        <v>1148</v>
      </c>
      <c r="L31" s="83">
        <f>[3]Hoja1!Y25</f>
        <v>1216</v>
      </c>
      <c r="M31" s="83">
        <f>[3]Hoja1!Z25</f>
        <v>0</v>
      </c>
      <c r="N31" s="85">
        <f>[3]Hoja1!AA25</f>
        <v>0</v>
      </c>
      <c r="O31" s="83">
        <f>[3]Hoja1!AB25</f>
        <v>0</v>
      </c>
      <c r="P31" s="86">
        <f>[3]Hoja1!AG25</f>
        <v>25</v>
      </c>
      <c r="Q31" s="87">
        <f>[3]Hoja1!AE25</f>
        <v>0</v>
      </c>
      <c r="R31" s="88">
        <f>[3]Hoja1!AI27</f>
        <v>0</v>
      </c>
      <c r="S31" s="88">
        <f>[3]Hoja1!AM25</f>
        <v>2831.65</v>
      </c>
      <c r="T31" s="83">
        <f>[3]Hoja1!AN25</f>
        <v>37168.35</v>
      </c>
    </row>
    <row r="32" spans="1:20" ht="17.25" customHeight="1">
      <c r="A32" s="80">
        <v>25</v>
      </c>
      <c r="B32" s="81" t="str">
        <f>[3]Hoja1!G26</f>
        <v xml:space="preserve">4.-DIRECCION DE COMUNICACIONES                                                  </v>
      </c>
      <c r="C32" s="80" t="str">
        <f>[3]Hoja1!A26</f>
        <v>MAYRELIN YUJEIRY RODRIGUEZ GARCIA</v>
      </c>
      <c r="D32" s="81" t="str">
        <f>[3]Hoja1!H26</f>
        <v xml:space="preserve">TECNICO DE COMUNICACION                 </v>
      </c>
      <c r="E32" s="82" t="s">
        <v>1840</v>
      </c>
      <c r="F32" s="80" t="s">
        <v>45</v>
      </c>
      <c r="G32" s="81" t="str">
        <f>[5]Hoja1!AQ26</f>
        <v xml:space="preserve"> 3/02/2026</v>
      </c>
      <c r="H32" s="81" t="str">
        <f>[5]Hoja1!AR26</f>
        <v xml:space="preserve"> 3/08/2026</v>
      </c>
      <c r="I32" s="83">
        <f>[3]Hoja1!L26</f>
        <v>40000</v>
      </c>
      <c r="J32" s="83">
        <f>[3]Hoja1!W26</f>
        <v>442.65</v>
      </c>
      <c r="K32" s="85">
        <f>[3]Hoja1!X26</f>
        <v>1148</v>
      </c>
      <c r="L32" s="83">
        <f>[3]Hoja1!Y26</f>
        <v>1216</v>
      </c>
      <c r="M32" s="83">
        <f>[3]Hoja1!Z26</f>
        <v>0</v>
      </c>
      <c r="N32" s="85">
        <f>[3]Hoja1!AA26</f>
        <v>0</v>
      </c>
      <c r="O32" s="83">
        <f>[3]Hoja1!AB26</f>
        <v>0</v>
      </c>
      <c r="P32" s="86">
        <f>[3]Hoja1!AG26</f>
        <v>25</v>
      </c>
      <c r="Q32" s="87">
        <f>[3]Hoja1!AE26</f>
        <v>0</v>
      </c>
      <c r="R32" s="88">
        <f>[3]Hoja1!AI28</f>
        <v>0</v>
      </c>
      <c r="S32" s="88">
        <f>[3]Hoja1!AM26</f>
        <v>2831.65</v>
      </c>
      <c r="T32" s="83">
        <f>[3]Hoja1!AN26</f>
        <v>37168.35</v>
      </c>
    </row>
    <row r="33" spans="1:20" ht="17.25" customHeight="1">
      <c r="A33" s="80">
        <v>26</v>
      </c>
      <c r="B33" s="81" t="str">
        <f>[3]Hoja1!G27</f>
        <v xml:space="preserve">4.-DIRECCION DE COMUNICACIONES                                                  </v>
      </c>
      <c r="C33" s="80" t="str">
        <f>[3]Hoja1!A27</f>
        <v>PAOLA ESTHER BAEZ RAMOS</v>
      </c>
      <c r="D33" s="81" t="str">
        <f>[3]Hoja1!H27</f>
        <v xml:space="preserve">TECNICO DE COMUNICACIONES               </v>
      </c>
      <c r="E33" s="82" t="s">
        <v>1840</v>
      </c>
      <c r="F33" s="80" t="str">
        <f>[4]Hoja1!AP27</f>
        <v xml:space="preserve">Masculino </v>
      </c>
      <c r="G33" s="81" t="str">
        <f>[5]Hoja1!AQ27</f>
        <v xml:space="preserve"> 2/01/2026</v>
      </c>
      <c r="H33" s="81" t="str">
        <f>[5]Hoja1!AR27</f>
        <v xml:space="preserve"> 2/07/2026</v>
      </c>
      <c r="I33" s="83">
        <f>[3]Hoja1!L27</f>
        <v>45000</v>
      </c>
      <c r="J33" s="83">
        <f>[3]Hoja1!W27</f>
        <v>1148.33</v>
      </c>
      <c r="K33" s="85">
        <f>[3]Hoja1!X27</f>
        <v>1291.5</v>
      </c>
      <c r="L33" s="83">
        <f>[3]Hoja1!Y27</f>
        <v>1368</v>
      </c>
      <c r="M33" s="83">
        <f>[3]Hoja1!Z27</f>
        <v>0</v>
      </c>
      <c r="N33" s="85">
        <f>[3]Hoja1!AA27</f>
        <v>0</v>
      </c>
      <c r="O33" s="83">
        <f>[3]Hoja1!AB27</f>
        <v>0</v>
      </c>
      <c r="P33" s="86">
        <f>[3]Hoja1!AG27</f>
        <v>25</v>
      </c>
      <c r="Q33" s="87">
        <f>[3]Hoja1!AE27</f>
        <v>0</v>
      </c>
      <c r="R33" s="88">
        <f>[3]Hoja1!AI29</f>
        <v>0</v>
      </c>
      <c r="S33" s="88">
        <f>[3]Hoja1!AM27</f>
        <v>3832.83</v>
      </c>
      <c r="T33" s="83">
        <f>[3]Hoja1!AN27</f>
        <v>41167.17</v>
      </c>
    </row>
    <row r="34" spans="1:20" ht="17.25" customHeight="1">
      <c r="A34" s="80">
        <v>27</v>
      </c>
      <c r="B34" s="81" t="str">
        <f>[3]Hoja1!G28</f>
        <v xml:space="preserve">4.-DIRECCION DE COMUNICACIONES                                                  </v>
      </c>
      <c r="C34" s="80" t="str">
        <f>[3]Hoja1!A28</f>
        <v>RICARDO RAFAEL RUIZ STEPANENKO</v>
      </c>
      <c r="D34" s="81" t="str">
        <f>[3]Hoja1!H28</f>
        <v xml:space="preserve">ANALISTA DE PRODUCCION                  </v>
      </c>
      <c r="E34" s="82" t="s">
        <v>1840</v>
      </c>
      <c r="F34" s="80" t="str">
        <f>[4]Hoja1!AP28</f>
        <v xml:space="preserve">Femenino  </v>
      </c>
      <c r="G34" s="81" t="str">
        <f>[5]Hoja1!AQ28</f>
        <v xml:space="preserve"> 1/06/2025</v>
      </c>
      <c r="H34" s="81" t="str">
        <f>[5]Hoja1!AR28</f>
        <v xml:space="preserve"> 1/07/2026</v>
      </c>
      <c r="I34" s="83">
        <f>[3]Hoja1!L28</f>
        <v>50000</v>
      </c>
      <c r="J34" s="88">
        <f>[3]Hoja1!W28</f>
        <v>1854</v>
      </c>
      <c r="K34" s="85">
        <f>[3]Hoja1!X28</f>
        <v>1435</v>
      </c>
      <c r="L34" s="83">
        <f>[3]Hoja1!Y28</f>
        <v>1520</v>
      </c>
      <c r="M34" s="83">
        <f>[3]Hoja1!Z28</f>
        <v>0</v>
      </c>
      <c r="N34" s="85">
        <f>[3]Hoja1!AA28</f>
        <v>0</v>
      </c>
      <c r="O34" s="83">
        <f>[3]Hoja1!AB28</f>
        <v>0</v>
      </c>
      <c r="P34" s="86">
        <f>[3]Hoja1!AG28</f>
        <v>25</v>
      </c>
      <c r="Q34" s="87">
        <f>[3]Hoja1!AE28</f>
        <v>0</v>
      </c>
      <c r="R34" s="88">
        <f>[3]Hoja1!AI30</f>
        <v>0</v>
      </c>
      <c r="S34" s="88">
        <f>[3]Hoja1!AM28</f>
        <v>4834</v>
      </c>
      <c r="T34" s="83">
        <f>[3]Hoja1!AN28</f>
        <v>45166</v>
      </c>
    </row>
    <row r="35" spans="1:20" ht="17.25" customHeight="1">
      <c r="A35" s="80">
        <v>28</v>
      </c>
      <c r="B35" s="81" t="str">
        <f>[3]Hoja1!G29</f>
        <v xml:space="preserve">4.-DIRECCION DE COMUNICACIONES                                                  </v>
      </c>
      <c r="C35" s="80" t="str">
        <f>[3]Hoja1!A29</f>
        <v>YEISY NICOLE DIAZ SANTANA</v>
      </c>
      <c r="D35" s="81" t="str">
        <f>[3]Hoja1!H29</f>
        <v xml:space="preserve">MANEJADOR DE PAGINA WEB                 </v>
      </c>
      <c r="E35" s="82" t="s">
        <v>1840</v>
      </c>
      <c r="F35" s="80" t="str">
        <f>[4]Hoja1!AP29</f>
        <v xml:space="preserve">Femenino  </v>
      </c>
      <c r="G35" s="81" t="str">
        <f>[5]Hoja1!AQ29</f>
        <v xml:space="preserve"> 3/11/2025</v>
      </c>
      <c r="H35" s="81" t="str">
        <f>[5]Hoja1!AR29</f>
        <v xml:space="preserve"> 3/05/2026</v>
      </c>
      <c r="I35" s="83">
        <f>[3]Hoja1!L29</f>
        <v>40000</v>
      </c>
      <c r="J35" s="88">
        <f>[3]Hoja1!W29</f>
        <v>442.65</v>
      </c>
      <c r="K35" s="85">
        <f>[3]Hoja1!X29</f>
        <v>1148</v>
      </c>
      <c r="L35" s="83">
        <f>[3]Hoja1!Y29</f>
        <v>1216</v>
      </c>
      <c r="M35" s="83">
        <f>[3]Hoja1!Z29</f>
        <v>0</v>
      </c>
      <c r="N35" s="85">
        <f>[3]Hoja1!AA29</f>
        <v>0</v>
      </c>
      <c r="O35" s="83">
        <f>[3]Hoja1!AB29</f>
        <v>0</v>
      </c>
      <c r="P35" s="86">
        <f>[3]Hoja1!AG29</f>
        <v>25</v>
      </c>
      <c r="Q35" s="87">
        <f>[3]Hoja1!AE29</f>
        <v>0</v>
      </c>
      <c r="R35" s="88">
        <f>[3]Hoja1!AI31</f>
        <v>0</v>
      </c>
      <c r="S35" s="88">
        <f>[3]Hoja1!AM29</f>
        <v>2831.65</v>
      </c>
      <c r="T35" s="83">
        <f>[3]Hoja1!AN29</f>
        <v>37168.35</v>
      </c>
    </row>
    <row r="36" spans="1:20" ht="17.25" customHeight="1">
      <c r="A36" s="80">
        <v>29</v>
      </c>
      <c r="B36" s="81" t="str">
        <f>[3]Hoja1!G30</f>
        <v xml:space="preserve">4.2-DPTO.  DE RELACIONES PUBLICAS Y PRENSA                                      </v>
      </c>
      <c r="C36" s="80" t="str">
        <f>[3]Hoja1!A30</f>
        <v>ANA VIRGINIA CASTILLO LOPEZ</v>
      </c>
      <c r="D36" s="81" t="str">
        <f>[3]Hoja1!H30</f>
        <v xml:space="preserve">ENC. RELACIONES PUBLICAS                </v>
      </c>
      <c r="E36" s="82" t="s">
        <v>1840</v>
      </c>
      <c r="F36" s="80" t="str">
        <f>[4]Hoja1!AP30</f>
        <v xml:space="preserve">Masculino </v>
      </c>
      <c r="G36" s="81" t="str">
        <f>[5]Hoja1!AQ30</f>
        <v xml:space="preserve"> 1/11/2025</v>
      </c>
      <c r="H36" s="81" t="str">
        <f>[5]Hoja1!AR30</f>
        <v xml:space="preserve"> 1/05/2026</v>
      </c>
      <c r="I36" s="83">
        <f>[3]Hoja1!L30</f>
        <v>90000</v>
      </c>
      <c r="J36" s="83">
        <f>[3]Hoja1!W30</f>
        <v>0</v>
      </c>
      <c r="K36" s="85">
        <f>[3]Hoja1!X30</f>
        <v>2583</v>
      </c>
      <c r="L36" s="83">
        <f>[3]Hoja1!Y30</f>
        <v>2736</v>
      </c>
      <c r="M36" s="83">
        <f>[3]Hoja1!Z30</f>
        <v>0</v>
      </c>
      <c r="N36" s="85">
        <f>[3]Hoja1!AA30</f>
        <v>0</v>
      </c>
      <c r="O36" s="83">
        <f>[3]Hoja1!AB30</f>
        <v>0</v>
      </c>
      <c r="P36" s="86">
        <f>[3]Hoja1!AG30</f>
        <v>25</v>
      </c>
      <c r="Q36" s="87">
        <f>[3]Hoja1!AE30</f>
        <v>0</v>
      </c>
      <c r="R36" s="88">
        <f>[3]Hoja1!AI32</f>
        <v>0</v>
      </c>
      <c r="S36" s="88">
        <f>[3]Hoja1!AM30</f>
        <v>5344</v>
      </c>
      <c r="T36" s="83">
        <f>[3]Hoja1!AN30</f>
        <v>84656</v>
      </c>
    </row>
    <row r="37" spans="1:20" ht="17.25" customHeight="1">
      <c r="A37" s="80">
        <v>30</v>
      </c>
      <c r="B37" s="81" t="str">
        <f>[3]Hoja1!G31</f>
        <v xml:space="preserve">4.2-DPTO.  DE RELACIONES PUBLICAS Y PRENSA                                      </v>
      </c>
      <c r="C37" s="80" t="str">
        <f>[3]Hoja1!A31</f>
        <v>DELLIS FRANK HERASME SANTANA</v>
      </c>
      <c r="D37" s="81" t="str">
        <f>[3]Hoja1!H31</f>
        <v xml:space="preserve">PERIODISTA                              </v>
      </c>
      <c r="E37" s="82" t="s">
        <v>1840</v>
      </c>
      <c r="F37" s="80" t="str">
        <f>[4]Hoja1!AP31</f>
        <v xml:space="preserve">Femenino  </v>
      </c>
      <c r="G37" s="81" t="str">
        <f>[5]Hoja1!AQ31</f>
        <v xml:space="preserve"> 1/09/2025</v>
      </c>
      <c r="H37" s="81" t="str">
        <f>[5]Hoja1!AR31</f>
        <v xml:space="preserve"> 1/03/2026</v>
      </c>
      <c r="I37" s="83">
        <f>[3]Hoja1!L31</f>
        <v>50000</v>
      </c>
      <c r="J37" s="88">
        <f>[3]Hoja1!W31</f>
        <v>1854</v>
      </c>
      <c r="K37" s="85">
        <f>[3]Hoja1!X31</f>
        <v>1435</v>
      </c>
      <c r="L37" s="83">
        <f>[3]Hoja1!Y31</f>
        <v>1520</v>
      </c>
      <c r="M37" s="83">
        <f>[3]Hoja1!Z31</f>
        <v>0</v>
      </c>
      <c r="N37" s="85">
        <f>[3]Hoja1!AA31</f>
        <v>0</v>
      </c>
      <c r="O37" s="83">
        <f>[3]Hoja1!AB31</f>
        <v>0</v>
      </c>
      <c r="P37" s="86">
        <f>[3]Hoja1!AG31</f>
        <v>25</v>
      </c>
      <c r="Q37" s="87">
        <f>[3]Hoja1!AE31</f>
        <v>0</v>
      </c>
      <c r="R37" s="88">
        <f>[3]Hoja1!AI33</f>
        <v>0</v>
      </c>
      <c r="S37" s="88">
        <f>[3]Hoja1!AM31</f>
        <v>4834</v>
      </c>
      <c r="T37" s="83">
        <f>[3]Hoja1!AN31</f>
        <v>45166</v>
      </c>
    </row>
    <row r="38" spans="1:20" ht="17.25" customHeight="1">
      <c r="A38" s="80">
        <v>31</v>
      </c>
      <c r="B38" s="81" t="str">
        <f>[3]Hoja1!G32</f>
        <v xml:space="preserve">4.2-DPTO.  DE RELACIONES PUBLICAS Y PRENSA                                      </v>
      </c>
      <c r="C38" s="80" t="str">
        <f>[3]Hoja1!A32</f>
        <v>EMELYN BALDERA RODRIGUEZ</v>
      </c>
      <c r="D38" s="81" t="str">
        <f>[3]Hoja1!H32</f>
        <v xml:space="preserve">ENCARGADO(A)                            </v>
      </c>
      <c r="E38" s="82" t="s">
        <v>1840</v>
      </c>
      <c r="F38" s="80" t="str">
        <f>[4]Hoja1!AP32</f>
        <v xml:space="preserve">Femenino  </v>
      </c>
      <c r="G38" s="81" t="str">
        <f>[5]Hoja1!AQ32</f>
        <v xml:space="preserve"> 2/02/2022</v>
      </c>
      <c r="H38" s="81" t="str">
        <f>[5]Hoja1!AR32</f>
        <v xml:space="preserve"> 2/08/2026</v>
      </c>
      <c r="I38" s="83">
        <f>[3]Hoja1!L32</f>
        <v>100000</v>
      </c>
      <c r="J38" s="88">
        <f>[3]Hoja1!W32</f>
        <v>12105.44</v>
      </c>
      <c r="K38" s="85">
        <f>[3]Hoja1!X32</f>
        <v>2870</v>
      </c>
      <c r="L38" s="83">
        <f>[3]Hoja1!Y32</f>
        <v>3040</v>
      </c>
      <c r="M38" s="83">
        <f>[3]Hoja1!Z32</f>
        <v>0</v>
      </c>
      <c r="N38" s="85">
        <f>[3]Hoja1!AA32</f>
        <v>4048.89</v>
      </c>
      <c r="O38" s="83">
        <f>[3]Hoja1!AB32</f>
        <v>0</v>
      </c>
      <c r="P38" s="86">
        <f>[3]Hoja1!AG32</f>
        <v>25</v>
      </c>
      <c r="Q38" s="87">
        <f>[3]Hoja1!AE32</f>
        <v>0</v>
      </c>
      <c r="R38" s="88">
        <f>[3]Hoja1!AI34</f>
        <v>0</v>
      </c>
      <c r="S38" s="88">
        <f>[3]Hoja1!AM32</f>
        <v>22089.33</v>
      </c>
      <c r="T38" s="83">
        <f>[3]Hoja1!AN32</f>
        <v>77910.67</v>
      </c>
    </row>
    <row r="39" spans="1:20" ht="17.25" customHeight="1">
      <c r="A39" s="80">
        <v>32</v>
      </c>
      <c r="B39" s="81" t="str">
        <f>[3]Hoja1!G33</f>
        <v xml:space="preserve">4.2-DPTO.  DE RELACIONES PUBLICAS Y PRENSA                                      </v>
      </c>
      <c r="C39" s="80" t="str">
        <f>[3]Hoja1!A33</f>
        <v>JUAN AURELIO MERCEDES BELTRE</v>
      </c>
      <c r="D39" s="81" t="str">
        <f>[3]Hoja1!H33</f>
        <v xml:space="preserve">ENCARGADO(A) DE PRENSA                  </v>
      </c>
      <c r="E39" s="82" t="s">
        <v>1840</v>
      </c>
      <c r="F39" s="80" t="str">
        <f>[4]Hoja1!AP33</f>
        <v xml:space="preserve">Masculino </v>
      </c>
      <c r="G39" s="81" t="str">
        <f>[5]Hoja1!AQ33</f>
        <v xml:space="preserve"> 1/02/2026</v>
      </c>
      <c r="H39" s="81" t="str">
        <f>[5]Hoja1!AR33</f>
        <v xml:space="preserve"> 1/08/2026</v>
      </c>
      <c r="I39" s="83">
        <f>[3]Hoja1!L33</f>
        <v>75000</v>
      </c>
      <c r="J39" s="83">
        <f>[3]Hoja1!W33</f>
        <v>6309.35</v>
      </c>
      <c r="K39" s="85">
        <f>[3]Hoja1!X33</f>
        <v>2152.5</v>
      </c>
      <c r="L39" s="83">
        <f>[3]Hoja1!Y33</f>
        <v>2280</v>
      </c>
      <c r="M39" s="83">
        <f>[3]Hoja1!Z33</f>
        <v>0</v>
      </c>
      <c r="N39" s="85">
        <f>[3]Hoja1!AA33</f>
        <v>1947.6</v>
      </c>
      <c r="O39" s="83">
        <f>[3]Hoja1!AB33</f>
        <v>0</v>
      </c>
      <c r="P39" s="86">
        <f>[3]Hoja1!AG33</f>
        <v>25</v>
      </c>
      <c r="Q39" s="87">
        <f>[3]Hoja1!AE33</f>
        <v>0</v>
      </c>
      <c r="R39" s="88">
        <f>[3]Hoja1!AI35</f>
        <v>0</v>
      </c>
      <c r="S39" s="88">
        <f>[3]Hoja1!AM33</f>
        <v>12714.45</v>
      </c>
      <c r="T39" s="83">
        <f>[3]Hoja1!AN33</f>
        <v>62285.55</v>
      </c>
    </row>
    <row r="40" spans="1:20" ht="17.25" customHeight="1">
      <c r="A40" s="80">
        <v>33</v>
      </c>
      <c r="B40" s="81" t="str">
        <f>[3]Hoja1!G34</f>
        <v xml:space="preserve">4.3 - DEPARTAMENTO DE REDES SOCIALES                                            </v>
      </c>
      <c r="C40" s="80" t="str">
        <f>[3]Hoja1!A34</f>
        <v>SILVIA LUCIVEL AVILA</v>
      </c>
      <c r="D40" s="81" t="str">
        <f>[3]Hoja1!H34</f>
        <v xml:space="preserve">ENCARGADO(A)                            </v>
      </c>
      <c r="E40" s="82" t="s">
        <v>1840</v>
      </c>
      <c r="F40" s="80" t="str">
        <f>[4]Hoja1!AP34</f>
        <v xml:space="preserve">Femenino  </v>
      </c>
      <c r="G40" s="81" t="str">
        <f>[5]Hoja1!AQ34</f>
        <v xml:space="preserve"> 1/09/2025</v>
      </c>
      <c r="H40" s="81" t="str">
        <f>[5]Hoja1!AR34</f>
        <v xml:space="preserve"> 1/03/2026</v>
      </c>
      <c r="I40" s="83">
        <f>[3]Hoja1!L34</f>
        <v>80000</v>
      </c>
      <c r="J40" s="83">
        <f>[3]Hoja1!W34</f>
        <v>7400.94</v>
      </c>
      <c r="K40" s="85">
        <f>[3]Hoja1!X34</f>
        <v>2296</v>
      </c>
      <c r="L40" s="83">
        <f>[3]Hoja1!Y34</f>
        <v>2432</v>
      </c>
      <c r="M40" s="83">
        <f>[3]Hoja1!Z34</f>
        <v>0</v>
      </c>
      <c r="N40" s="85">
        <f>[3]Hoja1!AA34</f>
        <v>0</v>
      </c>
      <c r="O40" s="83">
        <f>[3]Hoja1!AB34</f>
        <v>6351.38</v>
      </c>
      <c r="P40" s="86">
        <f>[3]Hoja1!AG34</f>
        <v>25</v>
      </c>
      <c r="Q40" s="87">
        <f>[3]Hoja1!AE34</f>
        <v>0</v>
      </c>
      <c r="R40" s="88">
        <f>[3]Hoja1!AI36</f>
        <v>0</v>
      </c>
      <c r="S40" s="88">
        <f>[3]Hoja1!AM34</f>
        <v>18505.32</v>
      </c>
      <c r="T40" s="83">
        <f>[3]Hoja1!AN34</f>
        <v>61494.68</v>
      </c>
    </row>
    <row r="41" spans="1:20" ht="17.25" customHeight="1">
      <c r="A41" s="80">
        <v>34</v>
      </c>
      <c r="B41" s="81" t="str">
        <f>[3]Hoja1!G35</f>
        <v xml:space="preserve">6-DIRECCION DE RECURSOS HUMANOS                                                 </v>
      </c>
      <c r="C41" s="80" t="str">
        <f>[3]Hoja1!A35</f>
        <v>JHONNATAN NAYIB DE LA CRUZ LOMBERT</v>
      </c>
      <c r="D41" s="81" t="str">
        <f>[3]Hoja1!H35</f>
        <v xml:space="preserve">MEDICO                                  </v>
      </c>
      <c r="E41" s="82" t="s">
        <v>1840</v>
      </c>
      <c r="F41" s="80" t="str">
        <f>[4]Hoja1!AP35</f>
        <v xml:space="preserve">Masculino </v>
      </c>
      <c r="G41" s="81" t="str">
        <f>[5]Hoja1!AQ35</f>
        <v xml:space="preserve"> 1/08/2025</v>
      </c>
      <c r="H41" s="81" t="str">
        <f>[5]Hoja1!AR35</f>
        <v xml:space="preserve"> 1/02/2026</v>
      </c>
      <c r="I41" s="83">
        <f>[3]Hoja1!L35</f>
        <v>50000</v>
      </c>
      <c r="J41" s="88">
        <f>[3]Hoja1!W35</f>
        <v>1854</v>
      </c>
      <c r="K41" s="85">
        <f>[3]Hoja1!X35</f>
        <v>1435</v>
      </c>
      <c r="L41" s="83">
        <f>[3]Hoja1!Y35</f>
        <v>1520</v>
      </c>
      <c r="M41" s="83">
        <f>[3]Hoja1!Z35</f>
        <v>0</v>
      </c>
      <c r="N41" s="85">
        <f>[3]Hoja1!AA35</f>
        <v>0</v>
      </c>
      <c r="O41" s="83">
        <f>[3]Hoja1!AB35</f>
        <v>0</v>
      </c>
      <c r="P41" s="86">
        <f>[3]Hoja1!AG35</f>
        <v>25</v>
      </c>
      <c r="Q41" s="87">
        <f>[3]Hoja1!AE35</f>
        <v>0</v>
      </c>
      <c r="R41" s="88">
        <f>[3]Hoja1!AI37</f>
        <v>0</v>
      </c>
      <c r="S41" s="88">
        <f>[3]Hoja1!AM35</f>
        <v>4834</v>
      </c>
      <c r="T41" s="83">
        <f>[3]Hoja1!AN35</f>
        <v>45166</v>
      </c>
    </row>
    <row r="42" spans="1:20" ht="17.25" customHeight="1">
      <c r="A42" s="80">
        <v>35</v>
      </c>
      <c r="B42" s="81" t="str">
        <f>[3]Hoja1!G36</f>
        <v xml:space="preserve">6-DIRECCION DE RECURSOS HUMANOS                                                 </v>
      </c>
      <c r="C42" s="80" t="str">
        <f>[3]Hoja1!A36</f>
        <v>KATHERINE SANCHEZ SERRANO</v>
      </c>
      <c r="D42" s="81" t="str">
        <f>[3]Hoja1!H36</f>
        <v xml:space="preserve">COORDINADOR(A)                          </v>
      </c>
      <c r="E42" s="82" t="s">
        <v>1840</v>
      </c>
      <c r="F42" s="80" t="str">
        <f>[4]Hoja1!AP36</f>
        <v xml:space="preserve">Femenino  </v>
      </c>
      <c r="G42" s="81" t="str">
        <f>[5]Hoja1!AQ36</f>
        <v xml:space="preserve"> 1/09/2025</v>
      </c>
      <c r="H42" s="81" t="str">
        <f>[5]Hoja1!AR36</f>
        <v xml:space="preserve"> 1/03/2026</v>
      </c>
      <c r="I42" s="83">
        <f>[3]Hoja1!L36</f>
        <v>90000</v>
      </c>
      <c r="J42" s="88">
        <f>[3]Hoja1!W36</f>
        <v>9753.19</v>
      </c>
      <c r="K42" s="85">
        <f>[3]Hoja1!X36</f>
        <v>2583</v>
      </c>
      <c r="L42" s="83">
        <f>[3]Hoja1!Y36</f>
        <v>2736</v>
      </c>
      <c r="M42" s="83">
        <f>[3]Hoja1!Z36</f>
        <v>0</v>
      </c>
      <c r="N42" s="85">
        <f>[3]Hoja1!AA36</f>
        <v>0</v>
      </c>
      <c r="O42" s="83">
        <f>[3]Hoja1!AB36</f>
        <v>0</v>
      </c>
      <c r="P42" s="86">
        <f>[3]Hoja1!AG36</f>
        <v>25</v>
      </c>
      <c r="Q42" s="87">
        <f>[3]Hoja1!AE36</f>
        <v>0</v>
      </c>
      <c r="R42" s="88">
        <f>[3]Hoja1!AI38</f>
        <v>0</v>
      </c>
      <c r="S42" s="88">
        <f>[3]Hoja1!AM36</f>
        <v>15097.19</v>
      </c>
      <c r="T42" s="83">
        <f>[3]Hoja1!AN36</f>
        <v>74902.81</v>
      </c>
    </row>
    <row r="43" spans="1:20" ht="17.25" customHeight="1">
      <c r="A43" s="80">
        <v>36</v>
      </c>
      <c r="B43" s="81" t="str">
        <f>[3]Hoja1!G37</f>
        <v xml:space="preserve">6-DIRECCION DE RECURSOS HUMANOS                                                 </v>
      </c>
      <c r="C43" s="80" t="str">
        <f>[3]Hoja1!A37</f>
        <v>XIOMARA PINALES</v>
      </c>
      <c r="D43" s="81" t="str">
        <f>[3]Hoja1!H37</f>
        <v xml:space="preserve">ANALISTA DE RR. HH.                     </v>
      </c>
      <c r="E43" s="82" t="s">
        <v>1840</v>
      </c>
      <c r="F43" s="80" t="str">
        <f>[4]Hoja1!AP37</f>
        <v xml:space="preserve">Masculino </v>
      </c>
      <c r="G43" s="81" t="str">
        <f>[5]Hoja1!AQ37</f>
        <v xml:space="preserve"> 1/09/2025</v>
      </c>
      <c r="H43" s="81" t="str">
        <f>[5]Hoja1!AR37</f>
        <v xml:space="preserve"> 1/03/2026</v>
      </c>
      <c r="I43" s="83">
        <f>[3]Hoja1!L37</f>
        <v>46000</v>
      </c>
      <c r="J43" s="83">
        <f>[3]Hoja1!W37</f>
        <v>1289.46</v>
      </c>
      <c r="K43" s="85">
        <f>[3]Hoja1!X37</f>
        <v>1320.2</v>
      </c>
      <c r="L43" s="83">
        <f>[3]Hoja1!Y37</f>
        <v>1398.4</v>
      </c>
      <c r="M43" s="83">
        <f>[3]Hoja1!Z37</f>
        <v>0</v>
      </c>
      <c r="N43" s="85">
        <f>[3]Hoja1!AA37</f>
        <v>0</v>
      </c>
      <c r="O43" s="83">
        <f>[3]Hoja1!AB37</f>
        <v>0</v>
      </c>
      <c r="P43" s="86">
        <f>[3]Hoja1!AG37</f>
        <v>25</v>
      </c>
      <c r="Q43" s="87">
        <f>[3]Hoja1!AE37</f>
        <v>0</v>
      </c>
      <c r="R43" s="88">
        <f>[3]Hoja1!AI39</f>
        <v>0</v>
      </c>
      <c r="S43" s="88">
        <f>[3]Hoja1!AM37</f>
        <v>4033.06</v>
      </c>
      <c r="T43" s="83">
        <f>[3]Hoja1!AN37</f>
        <v>41966.94</v>
      </c>
    </row>
    <row r="44" spans="1:20" ht="17.25" customHeight="1">
      <c r="A44" s="80">
        <v>37</v>
      </c>
      <c r="B44" s="81" t="str">
        <f>[3]Hoja1!G38</f>
        <v xml:space="preserve">6.1.1-DIV. DE EVAL. DESEMPE-O Y CAP.                                            </v>
      </c>
      <c r="C44" s="80" t="str">
        <f>[3]Hoja1!A38</f>
        <v>LUZ MARIA HIDALGO RAMOS</v>
      </c>
      <c r="D44" s="81" t="str">
        <f>[3]Hoja1!H38</f>
        <v xml:space="preserve">ENC DIV EVAL. DESEMPEÑO Y CAP.          </v>
      </c>
      <c r="E44" s="82" t="s">
        <v>1840</v>
      </c>
      <c r="F44" s="80" t="str">
        <f>[4]Hoja1!AP38</f>
        <v xml:space="preserve">Femenino  </v>
      </c>
      <c r="G44" s="81" t="str">
        <f>[5]Hoja1!AQ38</f>
        <v xml:space="preserve"> 3/02/2026</v>
      </c>
      <c r="H44" s="81" t="str">
        <f>[5]Hoja1!AR38</f>
        <v xml:space="preserve"> 3/08/2026</v>
      </c>
      <c r="I44" s="83">
        <f>[3]Hoja1!L38</f>
        <v>80000</v>
      </c>
      <c r="J44" s="88">
        <f>[3]Hoja1!W38</f>
        <v>7400.94</v>
      </c>
      <c r="K44" s="85">
        <f>[3]Hoja1!X38</f>
        <v>2296</v>
      </c>
      <c r="L44" s="83">
        <f>[3]Hoja1!Y38</f>
        <v>2432</v>
      </c>
      <c r="M44" s="83">
        <f>[3]Hoja1!Z38</f>
        <v>0</v>
      </c>
      <c r="N44" s="85">
        <f>[3]Hoja1!AA38</f>
        <v>1349.63</v>
      </c>
      <c r="O44" s="83">
        <f>[3]Hoja1!AB38</f>
        <v>0</v>
      </c>
      <c r="P44" s="86">
        <f>[3]Hoja1!AG38</f>
        <v>25</v>
      </c>
      <c r="Q44" s="87">
        <f>[3]Hoja1!AE38</f>
        <v>0</v>
      </c>
      <c r="R44" s="88">
        <f>[3]Hoja1!AI40</f>
        <v>50</v>
      </c>
      <c r="S44" s="88">
        <f>[3]Hoja1!AM38</f>
        <v>13553.57</v>
      </c>
      <c r="T44" s="83">
        <f>[3]Hoja1!AN38</f>
        <v>66446.429999999993</v>
      </c>
    </row>
    <row r="45" spans="1:20" ht="17.25" customHeight="1">
      <c r="A45" s="80">
        <v>38</v>
      </c>
      <c r="B45" s="81" t="str">
        <f>[3]Hoja1!G39</f>
        <v xml:space="preserve">6.1.4 DIV DE RELACIONES LAB. Y SOCIALES                                         </v>
      </c>
      <c r="C45" s="80" t="str">
        <f>[3]Hoja1!A39</f>
        <v>KATHERINE PAOLA BURGOS RAMOS</v>
      </c>
      <c r="D45" s="81" t="str">
        <f>[3]Hoja1!H39</f>
        <v xml:space="preserve">TECNICO EN RELACIONES LABORALES         </v>
      </c>
      <c r="E45" s="82" t="s">
        <v>1840</v>
      </c>
      <c r="F45" s="80" t="str">
        <f>[4]Hoja1!AP39</f>
        <v xml:space="preserve">Femenino  </v>
      </c>
      <c r="G45" s="81" t="str">
        <f>[5]Hoja1!AQ39</f>
        <v xml:space="preserve"> 1/11/2025</v>
      </c>
      <c r="H45" s="81" t="str">
        <f>[5]Hoja1!AR39</f>
        <v xml:space="preserve"> 1/05/2026</v>
      </c>
      <c r="I45" s="83">
        <f>[3]Hoja1!L39</f>
        <v>46000</v>
      </c>
      <c r="J45" s="88">
        <f>[3]Hoja1!W39</f>
        <v>1289.46</v>
      </c>
      <c r="K45" s="85">
        <f>[3]Hoja1!X39</f>
        <v>1320.2</v>
      </c>
      <c r="L45" s="83">
        <f>[3]Hoja1!Y39</f>
        <v>1398.4</v>
      </c>
      <c r="M45" s="83">
        <f>[3]Hoja1!Z39</f>
        <v>0</v>
      </c>
      <c r="N45" s="85">
        <f>[3]Hoja1!AA39</f>
        <v>0</v>
      </c>
      <c r="O45" s="83">
        <f>[3]Hoja1!AB39</f>
        <v>0</v>
      </c>
      <c r="P45" s="86">
        <f>[3]Hoja1!AG39</f>
        <v>25</v>
      </c>
      <c r="Q45" s="87">
        <f>[3]Hoja1!AE39</f>
        <v>0</v>
      </c>
      <c r="R45" s="88">
        <f>[3]Hoja1!AI41</f>
        <v>0</v>
      </c>
      <c r="S45" s="88">
        <f>[3]Hoja1!AM39</f>
        <v>4033.06</v>
      </c>
      <c r="T45" s="83">
        <f>[3]Hoja1!AN39</f>
        <v>41966.94</v>
      </c>
    </row>
    <row r="46" spans="1:20" ht="17.25" customHeight="1">
      <c r="A46" s="80">
        <v>39</v>
      </c>
      <c r="B46" s="81" t="str">
        <f>[3]Hoja1!G40</f>
        <v xml:space="preserve">7-SUB-SEC. DE PLAN. Y DES. INSTITUCIONAL                                        </v>
      </c>
      <c r="C46" s="80" t="str">
        <f>[3]Hoja1!A40</f>
        <v>KATIA LAMBIS SANCHEZ</v>
      </c>
      <c r="D46" s="81" t="str">
        <f>[3]Hoja1!H40</f>
        <v xml:space="preserve">ANALISTA DE PLANIFICACION               </v>
      </c>
      <c r="E46" s="82" t="s">
        <v>1840</v>
      </c>
      <c r="F46" s="80" t="str">
        <f>[4]Hoja1!AP40</f>
        <v xml:space="preserve">Femenino  </v>
      </c>
      <c r="G46" s="81" t="str">
        <f>[5]Hoja1!AQ40</f>
        <v xml:space="preserve"> 1/01/2026</v>
      </c>
      <c r="H46" s="81" t="str">
        <f>[5]Hoja1!AR40</f>
        <v xml:space="preserve"> 2/07/2026</v>
      </c>
      <c r="I46" s="83">
        <f>[3]Hoja1!L40</f>
        <v>60000</v>
      </c>
      <c r="J46" s="88">
        <f>[3]Hoja1!W40</f>
        <v>3486.65</v>
      </c>
      <c r="K46" s="85">
        <f>[3]Hoja1!X40</f>
        <v>1722</v>
      </c>
      <c r="L46" s="83">
        <f>[3]Hoja1!Y40</f>
        <v>1824</v>
      </c>
      <c r="M46" s="83">
        <f>[3]Hoja1!Z40</f>
        <v>0</v>
      </c>
      <c r="N46" s="85">
        <f>[3]Hoja1!AA40</f>
        <v>0</v>
      </c>
      <c r="O46" s="83">
        <f>[3]Hoja1!AB40</f>
        <v>1500</v>
      </c>
      <c r="P46" s="86">
        <f>[3]Hoja1!AG40</f>
        <v>25</v>
      </c>
      <c r="Q46" s="87">
        <f>[3]Hoja1!AE40</f>
        <v>0</v>
      </c>
      <c r="R46" s="88">
        <f>[3]Hoja1!AI42</f>
        <v>0</v>
      </c>
      <c r="S46" s="88">
        <f>[3]Hoja1!AM40</f>
        <v>8557.65</v>
      </c>
      <c r="T46" s="83">
        <f>[3]Hoja1!AN40</f>
        <v>51442.35</v>
      </c>
    </row>
    <row r="47" spans="1:20" ht="17.25" customHeight="1">
      <c r="A47" s="80">
        <v>40</v>
      </c>
      <c r="B47" s="81" t="str">
        <f>[3]Hoja1!G41</f>
        <v xml:space="preserve">23-DPTO. DE ANALISIS E INVESTIGACION MNCPL.                                     </v>
      </c>
      <c r="C47" s="80" t="str">
        <f>[3]Hoja1!A41</f>
        <v>ANNY YAMARIS GUTIERREZ CRUZ</v>
      </c>
      <c r="D47" s="81" t="str">
        <f>[3]Hoja1!H41</f>
        <v xml:space="preserve">ANALISTA DE INVEST. MNCPL               </v>
      </c>
      <c r="E47" s="82" t="s">
        <v>1840</v>
      </c>
      <c r="F47" s="80" t="str">
        <f>[4]Hoja1!AP41</f>
        <v xml:space="preserve">Femenino  </v>
      </c>
      <c r="G47" s="81" t="str">
        <f>[5]Hoja1!AQ41</f>
        <v xml:space="preserve"> 2/12/2025</v>
      </c>
      <c r="H47" s="81" t="str">
        <f>[5]Hoja1!AR41</f>
        <v xml:space="preserve"> 2/06/2026</v>
      </c>
      <c r="I47" s="83">
        <f>[3]Hoja1!L41</f>
        <v>62000</v>
      </c>
      <c r="J47" s="88">
        <f>[3]Hoja1!W41</f>
        <v>3863.01</v>
      </c>
      <c r="K47" s="85">
        <f>[3]Hoja1!X41</f>
        <v>1779.4</v>
      </c>
      <c r="L47" s="83">
        <f>[3]Hoja1!Y41</f>
        <v>1884.8</v>
      </c>
      <c r="M47" s="83">
        <f>[3]Hoja1!Z41</f>
        <v>0</v>
      </c>
      <c r="N47" s="85">
        <f>[3]Hoja1!AA41</f>
        <v>0</v>
      </c>
      <c r="O47" s="83">
        <f>[3]Hoja1!AB41</f>
        <v>41213.42</v>
      </c>
      <c r="P47" s="86">
        <f>[3]Hoja1!AG41</f>
        <v>25</v>
      </c>
      <c r="Q47" s="87">
        <f>[3]Hoja1!AE41</f>
        <v>0</v>
      </c>
      <c r="R47" s="88">
        <f>[3]Hoja1!AI43</f>
        <v>0</v>
      </c>
      <c r="S47" s="88">
        <f>[3]Hoja1!AM41</f>
        <v>48765.63</v>
      </c>
      <c r="T47" s="83">
        <f>[3]Hoja1!AN41</f>
        <v>13234.37</v>
      </c>
    </row>
    <row r="48" spans="1:20" ht="17.25" customHeight="1">
      <c r="A48" s="80">
        <v>41</v>
      </c>
      <c r="B48" s="81" t="str">
        <f>[3]Hoja1!G42</f>
        <v xml:space="preserve">23-DPTO. DE ANALISIS E INVESTIGACION MNCPL.                                     </v>
      </c>
      <c r="C48" s="80" t="str">
        <f>[3]Hoja1!A42</f>
        <v>BERNARDO GONZALEZ DIAZ</v>
      </c>
      <c r="D48" s="81" t="str">
        <f>[3]Hoja1!H42</f>
        <v xml:space="preserve">ANALISTA DE INVEST. MNCPL               </v>
      </c>
      <c r="E48" s="82" t="s">
        <v>1840</v>
      </c>
      <c r="F48" s="80" t="s">
        <v>52</v>
      </c>
      <c r="G48" s="81" t="str">
        <f>[5]Hoja1!AQ42</f>
        <v xml:space="preserve"> 3/02/2026</v>
      </c>
      <c r="H48" s="81" t="str">
        <f>[5]Hoja1!AR42</f>
        <v xml:space="preserve"> 3/08/2026</v>
      </c>
      <c r="I48" s="83">
        <f>[3]Hoja1!L42</f>
        <v>50000</v>
      </c>
      <c r="J48" s="88">
        <f>[3]Hoja1!W42</f>
        <v>1566.03</v>
      </c>
      <c r="K48" s="85">
        <f>[3]Hoja1!X42</f>
        <v>1435</v>
      </c>
      <c r="L48" s="83">
        <f>[3]Hoja1!Y42</f>
        <v>1520</v>
      </c>
      <c r="M48" s="83">
        <f>[3]Hoja1!Z42</f>
        <v>1919.78</v>
      </c>
      <c r="N48" s="85">
        <f>[3]Hoja1!AA42</f>
        <v>0</v>
      </c>
      <c r="O48" s="83">
        <f>[3]Hoja1!AB42</f>
        <v>0</v>
      </c>
      <c r="P48" s="86">
        <f>[3]Hoja1!AG42</f>
        <v>25</v>
      </c>
      <c r="Q48" s="87">
        <f>[3]Hoja1!AE42</f>
        <v>0</v>
      </c>
      <c r="R48" s="88">
        <f>[3]Hoja1!AI44</f>
        <v>0</v>
      </c>
      <c r="S48" s="88">
        <f>[3]Hoja1!AM42</f>
        <v>6465.81</v>
      </c>
      <c r="T48" s="83">
        <f>[3]Hoja1!AN42</f>
        <v>43534.19</v>
      </c>
    </row>
    <row r="49" spans="1:20" ht="17.25" customHeight="1">
      <c r="A49" s="80">
        <v>42</v>
      </c>
      <c r="B49" s="81" t="str">
        <f>[3]Hoja1!G43</f>
        <v xml:space="preserve">23-DPTO. DE ANALISIS E INVESTIGACION MNCPL.                                     </v>
      </c>
      <c r="C49" s="80" t="str">
        <f>[3]Hoja1!A43</f>
        <v>CATHERINE MARGERY MARTES STAMERS</v>
      </c>
      <c r="D49" s="81" t="str">
        <f>[3]Hoja1!H43</f>
        <v xml:space="preserve">ANALISTA DE INVEST. MNCPL               </v>
      </c>
      <c r="E49" s="82" t="s">
        <v>1840</v>
      </c>
      <c r="F49" s="80" t="str">
        <f>[4]Hoja1!AP43</f>
        <v xml:space="preserve">Femenino  </v>
      </c>
      <c r="G49" s="81" t="str">
        <f>[5]Hoja1!AQ43</f>
        <v xml:space="preserve"> 1/09/2025</v>
      </c>
      <c r="H49" s="81" t="str">
        <f>[5]Hoja1!AR43</f>
        <v xml:space="preserve"> 1/03/2026</v>
      </c>
      <c r="I49" s="83">
        <f>[3]Hoja1!L43</f>
        <v>60000</v>
      </c>
      <c r="J49" s="88">
        <f>[3]Hoja1!W43</f>
        <v>3486.65</v>
      </c>
      <c r="K49" s="85">
        <f>[3]Hoja1!X43</f>
        <v>1722</v>
      </c>
      <c r="L49" s="83">
        <f>[3]Hoja1!Y43</f>
        <v>1824</v>
      </c>
      <c r="M49" s="83">
        <f>[3]Hoja1!Z43</f>
        <v>0</v>
      </c>
      <c r="N49" s="85">
        <f>[3]Hoja1!AA43</f>
        <v>0</v>
      </c>
      <c r="O49" s="83">
        <f>[3]Hoja1!AB43</f>
        <v>0</v>
      </c>
      <c r="P49" s="86">
        <f>[3]Hoja1!AG43</f>
        <v>25</v>
      </c>
      <c r="Q49" s="87">
        <f>[3]Hoja1!AE43</f>
        <v>0</v>
      </c>
      <c r="R49" s="88">
        <f>[3]Hoja1!AI45</f>
        <v>0</v>
      </c>
      <c r="S49" s="88">
        <f>[3]Hoja1!AM43</f>
        <v>7057.65</v>
      </c>
      <c r="T49" s="83">
        <f>[3]Hoja1!AN43</f>
        <v>52942.35</v>
      </c>
    </row>
    <row r="50" spans="1:20" ht="17.25" customHeight="1">
      <c r="A50" s="80">
        <v>43</v>
      </c>
      <c r="B50" s="81" t="str">
        <f>[3]Hoja1!G44</f>
        <v xml:space="preserve">23-DPTO. DE ANALISIS E INVESTIGACION MNCPL.                                     </v>
      </c>
      <c r="C50" s="80" t="str">
        <f>[3]Hoja1!A44</f>
        <v>DAHIANA ALTAGRACIA GOMEZ</v>
      </c>
      <c r="D50" s="81" t="str">
        <f>[3]Hoja1!H44</f>
        <v xml:space="preserve">ANALISTA DE INVEST. MNCPL               </v>
      </c>
      <c r="E50" s="82" t="s">
        <v>1840</v>
      </c>
      <c r="F50" s="80" t="str">
        <f>[4]Hoja1!AP44</f>
        <v xml:space="preserve">Masculino </v>
      </c>
      <c r="G50" s="81" t="str">
        <f>[5]Hoja1!AQ44</f>
        <v xml:space="preserve"> 1/12/2025</v>
      </c>
      <c r="H50" s="81" t="str">
        <f>[5]Hoja1!AR44</f>
        <v xml:space="preserve"> 1/06/2026</v>
      </c>
      <c r="I50" s="83">
        <f>[3]Hoja1!L44</f>
        <v>62000</v>
      </c>
      <c r="J50" s="88">
        <f>[3]Hoja1!W44</f>
        <v>3863.01</v>
      </c>
      <c r="K50" s="85">
        <f>[3]Hoja1!X44</f>
        <v>1779.4</v>
      </c>
      <c r="L50" s="83">
        <f>[3]Hoja1!Y44</f>
        <v>1884.8</v>
      </c>
      <c r="M50" s="83">
        <f>[3]Hoja1!Z44</f>
        <v>0</v>
      </c>
      <c r="N50" s="85">
        <f>[3]Hoja1!AA44</f>
        <v>0</v>
      </c>
      <c r="O50" s="83">
        <f>[3]Hoja1!AB44</f>
        <v>0</v>
      </c>
      <c r="P50" s="86">
        <f>[3]Hoja1!AG44</f>
        <v>25</v>
      </c>
      <c r="Q50" s="87">
        <f>[3]Hoja1!AE44</f>
        <v>0</v>
      </c>
      <c r="R50" s="88">
        <f>[3]Hoja1!AI46</f>
        <v>0</v>
      </c>
      <c r="S50" s="88">
        <f>[3]Hoja1!AM44</f>
        <v>7552.21</v>
      </c>
      <c r="T50" s="83">
        <f>[3]Hoja1!AN44</f>
        <v>54447.79</v>
      </c>
    </row>
    <row r="51" spans="1:20" ht="17.25" customHeight="1">
      <c r="A51" s="80">
        <v>44</v>
      </c>
      <c r="B51" s="81" t="str">
        <f>[3]Hoja1!G45</f>
        <v xml:space="preserve">23-DPTO. DE ANALISIS E INVESTIGACION MNCPL.                                     </v>
      </c>
      <c r="C51" s="80" t="str">
        <f>[3]Hoja1!A45</f>
        <v>GABRIELA ALEJANDRA CRUZ CRUZ</v>
      </c>
      <c r="D51" s="81" t="str">
        <f>[3]Hoja1!H45</f>
        <v xml:space="preserve">ANALISTA DE INVEST. MNCPL               </v>
      </c>
      <c r="E51" s="82" t="s">
        <v>1840</v>
      </c>
      <c r="F51" s="80" t="str">
        <f>[4]Hoja1!AP45</f>
        <v xml:space="preserve">Femenino  </v>
      </c>
      <c r="G51" s="81" t="str">
        <f>[5]Hoja1!AQ45</f>
        <v>16/10/2025</v>
      </c>
      <c r="H51" s="81" t="str">
        <f>[5]Hoja1!AR45</f>
        <v>16/04/2026</v>
      </c>
      <c r="I51" s="83">
        <f>[3]Hoja1!L45</f>
        <v>62000</v>
      </c>
      <c r="J51" s="88">
        <f>[3]Hoja1!W45</f>
        <v>3863.01</v>
      </c>
      <c r="K51" s="85">
        <f>[3]Hoja1!X45</f>
        <v>1779.4</v>
      </c>
      <c r="L51" s="83">
        <f>[3]Hoja1!Y45</f>
        <v>1884.8</v>
      </c>
      <c r="M51" s="83">
        <f>[3]Hoja1!Z45</f>
        <v>0</v>
      </c>
      <c r="N51" s="85">
        <f>[3]Hoja1!AA45</f>
        <v>0</v>
      </c>
      <c r="O51" s="83">
        <f>[3]Hoja1!AB45</f>
        <v>0</v>
      </c>
      <c r="P51" s="86">
        <f>[3]Hoja1!AG45</f>
        <v>25</v>
      </c>
      <c r="Q51" s="87">
        <f>[3]Hoja1!AE45</f>
        <v>0</v>
      </c>
      <c r="R51" s="88">
        <f>[3]Hoja1!AI47</f>
        <v>0</v>
      </c>
      <c r="S51" s="88">
        <f>[3]Hoja1!AM45</f>
        <v>7552.21</v>
      </c>
      <c r="T51" s="83">
        <f>[3]Hoja1!AN45</f>
        <v>54447.79</v>
      </c>
    </row>
    <row r="52" spans="1:20" ht="17.25" customHeight="1">
      <c r="A52" s="80">
        <v>45</v>
      </c>
      <c r="B52" s="81" t="str">
        <f>[3]Hoja1!G46</f>
        <v xml:space="preserve">23-DPTO. DE ANALISIS E INVESTIGACION MNCPL.                                     </v>
      </c>
      <c r="C52" s="80" t="str">
        <f>[3]Hoja1!A46</f>
        <v>KATERINE RAMONA TAVAREZ CABRERA</v>
      </c>
      <c r="D52" s="81" t="str">
        <f>[3]Hoja1!H46</f>
        <v xml:space="preserve">ANALISTA DE INVEST. MNCPL               </v>
      </c>
      <c r="E52" s="82" t="s">
        <v>1840</v>
      </c>
      <c r="F52" s="80" t="str">
        <f>[4]Hoja1!AP46</f>
        <v xml:space="preserve">Femenino  </v>
      </c>
      <c r="G52" s="81" t="str">
        <f>[5]Hoja1!AQ46</f>
        <v xml:space="preserve"> 3/02/2026</v>
      </c>
      <c r="H52" s="81" t="str">
        <f>[5]Hoja1!AR46</f>
        <v xml:space="preserve"> 3/08/2026</v>
      </c>
      <c r="I52" s="83">
        <f>[3]Hoja1!L46</f>
        <v>62000</v>
      </c>
      <c r="J52" s="88">
        <f>[3]Hoja1!W46</f>
        <v>3863.01</v>
      </c>
      <c r="K52" s="85">
        <f>[3]Hoja1!X46</f>
        <v>1779.4</v>
      </c>
      <c r="L52" s="83">
        <f>[3]Hoja1!Y46</f>
        <v>1884.8</v>
      </c>
      <c r="M52" s="83">
        <f>[3]Hoja1!Z46</f>
        <v>0</v>
      </c>
      <c r="N52" s="85">
        <f>[3]Hoja1!AA46</f>
        <v>0</v>
      </c>
      <c r="O52" s="83">
        <f>[3]Hoja1!AB46</f>
        <v>0</v>
      </c>
      <c r="P52" s="86">
        <f>[3]Hoja1!AG46</f>
        <v>25</v>
      </c>
      <c r="Q52" s="87">
        <f>[3]Hoja1!AE46</f>
        <v>0</v>
      </c>
      <c r="R52" s="88">
        <f>[3]Hoja1!AI48</f>
        <v>0</v>
      </c>
      <c r="S52" s="88">
        <f>[3]Hoja1!AM46</f>
        <v>7552.21</v>
      </c>
      <c r="T52" s="83">
        <f>[3]Hoja1!AN46</f>
        <v>54447.79</v>
      </c>
    </row>
    <row r="53" spans="1:20" ht="17.25" customHeight="1">
      <c r="A53" s="80">
        <v>46</v>
      </c>
      <c r="B53" s="81" t="str">
        <f>[3]Hoja1!G47</f>
        <v xml:space="preserve">23-DPTO. DE ANALISIS E INVESTIGACION MNCPL.                                     </v>
      </c>
      <c r="C53" s="80" t="str">
        <f>[3]Hoja1!A47</f>
        <v>LUIS MARIA RODRIGUEZ GARCIA</v>
      </c>
      <c r="D53" s="81" t="str">
        <f>[3]Hoja1!H47</f>
        <v xml:space="preserve">ANALISTA DE INVEST. MNCPL               </v>
      </c>
      <c r="E53" s="82" t="s">
        <v>1840</v>
      </c>
      <c r="F53" s="80" t="str">
        <f>[4]Hoja1!AP47</f>
        <v xml:space="preserve">Femenino  </v>
      </c>
      <c r="G53" s="81" t="str">
        <f>[5]Hoja1!AQ47</f>
        <v xml:space="preserve"> 3/02/2026</v>
      </c>
      <c r="H53" s="81" t="str">
        <f>[5]Hoja1!AR47</f>
        <v xml:space="preserve"> 3/08/2026</v>
      </c>
      <c r="I53" s="83">
        <f>[3]Hoja1!L47</f>
        <v>50000</v>
      </c>
      <c r="J53" s="88">
        <f>[3]Hoja1!W47</f>
        <v>1854</v>
      </c>
      <c r="K53" s="85">
        <f>[3]Hoja1!X47</f>
        <v>1435</v>
      </c>
      <c r="L53" s="83">
        <f>[3]Hoja1!Y47</f>
        <v>1520</v>
      </c>
      <c r="M53" s="83">
        <f>[3]Hoja1!Z47</f>
        <v>0</v>
      </c>
      <c r="N53" s="85">
        <f>[3]Hoja1!AA47</f>
        <v>0</v>
      </c>
      <c r="O53" s="83">
        <f>[3]Hoja1!AB47</f>
        <v>0</v>
      </c>
      <c r="P53" s="86">
        <f>[3]Hoja1!AG47</f>
        <v>25</v>
      </c>
      <c r="Q53" s="87">
        <f>[3]Hoja1!AE47</f>
        <v>0</v>
      </c>
      <c r="R53" s="88">
        <f>[3]Hoja1!AI49</f>
        <v>0</v>
      </c>
      <c r="S53" s="88">
        <f>[3]Hoja1!AM47</f>
        <v>4834</v>
      </c>
      <c r="T53" s="83">
        <f>[3]Hoja1!AN47</f>
        <v>45166</v>
      </c>
    </row>
    <row r="54" spans="1:20" ht="17.25" customHeight="1">
      <c r="A54" s="80">
        <v>47</v>
      </c>
      <c r="B54" s="81" t="str">
        <f>[3]Hoja1!G48</f>
        <v xml:space="preserve">23-DPTO. DE ANALISIS E INVESTIGACION MNCPL.                                     </v>
      </c>
      <c r="C54" s="80" t="str">
        <f>[3]Hoja1!A48</f>
        <v>MAILENY MERCEDES ANTONIETTE ALMONTE</v>
      </c>
      <c r="D54" s="81" t="str">
        <f>[3]Hoja1!H48</f>
        <v xml:space="preserve">ANALISTA DE INVEST. MNCPL               </v>
      </c>
      <c r="E54" s="82" t="s">
        <v>1840</v>
      </c>
      <c r="F54" s="80" t="str">
        <f>[4]Hoja1!AP48</f>
        <v xml:space="preserve">Femenino  </v>
      </c>
      <c r="G54" s="81" t="str">
        <f>[5]Hoja1!AQ48</f>
        <v xml:space="preserve"> 2/01/2025</v>
      </c>
      <c r="H54" s="81" t="str">
        <f>[5]Hoja1!AR48</f>
        <v xml:space="preserve"> 2/07/2026</v>
      </c>
      <c r="I54" s="83">
        <f>[3]Hoja1!L48</f>
        <v>62000</v>
      </c>
      <c r="J54" s="88">
        <f>[3]Hoja1!W48</f>
        <v>3863.01</v>
      </c>
      <c r="K54" s="85">
        <f>[3]Hoja1!X48</f>
        <v>1779.4</v>
      </c>
      <c r="L54" s="83">
        <f>[3]Hoja1!Y48</f>
        <v>1884.8</v>
      </c>
      <c r="M54" s="83">
        <f>[3]Hoja1!Z48</f>
        <v>0</v>
      </c>
      <c r="N54" s="85">
        <f>[3]Hoja1!AA48</f>
        <v>0</v>
      </c>
      <c r="O54" s="83">
        <f>[3]Hoja1!AB48</f>
        <v>0</v>
      </c>
      <c r="P54" s="86">
        <f>[3]Hoja1!AG48</f>
        <v>25</v>
      </c>
      <c r="Q54" s="87">
        <f>[3]Hoja1!AE48</f>
        <v>0</v>
      </c>
      <c r="R54" s="88">
        <f>[3]Hoja1!AI50</f>
        <v>0</v>
      </c>
      <c r="S54" s="88">
        <f>[3]Hoja1!AM48</f>
        <v>7552.21</v>
      </c>
      <c r="T54" s="83">
        <f>[3]Hoja1!AN48</f>
        <v>54447.79</v>
      </c>
    </row>
    <row r="55" spans="1:20" ht="17.25" customHeight="1">
      <c r="A55" s="80">
        <v>48</v>
      </c>
      <c r="B55" s="81" t="str">
        <f>[3]Hoja1!G49</f>
        <v xml:space="preserve">23-DPTO. DE ANALISIS E INVESTIGACION MNCPL.                                     </v>
      </c>
      <c r="C55" s="80" t="str">
        <f>[3]Hoja1!A49</f>
        <v>MILAGROS HERMANN CARTAGENA</v>
      </c>
      <c r="D55" s="81" t="str">
        <f>[3]Hoja1!H49</f>
        <v xml:space="preserve">ANALISTA DE INVEST. MNCPL               </v>
      </c>
      <c r="E55" s="82" t="s">
        <v>1840</v>
      </c>
      <c r="F55" s="80" t="str">
        <f>[4]Hoja1!AP49</f>
        <v xml:space="preserve">Masculino </v>
      </c>
      <c r="G55" s="81" t="str">
        <f>[5]Hoja1!AQ49</f>
        <v xml:space="preserve"> 1/12/2025</v>
      </c>
      <c r="H55" s="81" t="str">
        <f>[5]Hoja1!AR49</f>
        <v xml:space="preserve"> 1/06/2026</v>
      </c>
      <c r="I55" s="83">
        <f>[3]Hoja1!L49</f>
        <v>60000</v>
      </c>
      <c r="J55" s="88">
        <f>[3]Hoja1!W49</f>
        <v>3486.65</v>
      </c>
      <c r="K55" s="85">
        <f>[3]Hoja1!X49</f>
        <v>1722</v>
      </c>
      <c r="L55" s="83">
        <f>[3]Hoja1!Y49</f>
        <v>1824</v>
      </c>
      <c r="M55" s="83">
        <f>[3]Hoja1!Z49</f>
        <v>0</v>
      </c>
      <c r="N55" s="85">
        <f>[3]Hoja1!AA49</f>
        <v>0</v>
      </c>
      <c r="O55" s="83">
        <f>[3]Hoja1!AB49</f>
        <v>0</v>
      </c>
      <c r="P55" s="86">
        <f>[3]Hoja1!AG49</f>
        <v>25</v>
      </c>
      <c r="Q55" s="87">
        <f>[3]Hoja1!AE49</f>
        <v>0</v>
      </c>
      <c r="R55" s="88">
        <f>[3]Hoja1!AI51</f>
        <v>0</v>
      </c>
      <c r="S55" s="88">
        <f>[3]Hoja1!AM49</f>
        <v>7057.65</v>
      </c>
      <c r="T55" s="83">
        <f>[3]Hoja1!AN49</f>
        <v>52942.35</v>
      </c>
    </row>
    <row r="56" spans="1:20" ht="17.25" customHeight="1">
      <c r="A56" s="80">
        <v>49</v>
      </c>
      <c r="B56" s="81" t="str">
        <f>[3]Hoja1!G50</f>
        <v xml:space="preserve">23-DPTO. DE ANALISIS E INVESTIGACION MNCPL.                                     </v>
      </c>
      <c r="C56" s="80" t="str">
        <f>[3]Hoja1!A50</f>
        <v>RAMON ANTONIO TORIBIO ALMONTE</v>
      </c>
      <c r="D56" s="81" t="str">
        <f>[3]Hoja1!H50</f>
        <v xml:space="preserve">ANALISTA DE INVEST. MNCPL               </v>
      </c>
      <c r="E56" s="82" t="s">
        <v>1840</v>
      </c>
      <c r="F56" s="80" t="str">
        <f>[4]Hoja1!AP50</f>
        <v xml:space="preserve">Femenino  </v>
      </c>
      <c r="G56" s="81" t="str">
        <f>[5]Hoja1!AQ50</f>
        <v xml:space="preserve"> 2/06/2025</v>
      </c>
      <c r="H56" s="81" t="str">
        <f>[5]Hoja1!AR50</f>
        <v xml:space="preserve"> 2/12/2025</v>
      </c>
      <c r="I56" s="83">
        <f>[3]Hoja1!L50</f>
        <v>50000</v>
      </c>
      <c r="J56" s="88">
        <f>[3]Hoja1!W50</f>
        <v>1854</v>
      </c>
      <c r="K56" s="85">
        <f>[3]Hoja1!X50</f>
        <v>1435</v>
      </c>
      <c r="L56" s="83">
        <f>[3]Hoja1!Y50</f>
        <v>1520</v>
      </c>
      <c r="M56" s="83">
        <f>[3]Hoja1!Z50</f>
        <v>0</v>
      </c>
      <c r="N56" s="85">
        <f>[3]Hoja1!AA50</f>
        <v>0</v>
      </c>
      <c r="O56" s="83">
        <f>[3]Hoja1!AB50</f>
        <v>0</v>
      </c>
      <c r="P56" s="86">
        <f>[3]Hoja1!AG50</f>
        <v>25</v>
      </c>
      <c r="Q56" s="87">
        <f>[3]Hoja1!AE50</f>
        <v>0</v>
      </c>
      <c r="R56" s="88">
        <f>[3]Hoja1!AI52</f>
        <v>0</v>
      </c>
      <c r="S56" s="88">
        <f>[3]Hoja1!AM50</f>
        <v>4834</v>
      </c>
      <c r="T56" s="83">
        <f>[3]Hoja1!AN50</f>
        <v>45166</v>
      </c>
    </row>
    <row r="57" spans="1:20" ht="17.25" customHeight="1">
      <c r="A57" s="80">
        <v>50</v>
      </c>
      <c r="B57" s="81" t="str">
        <f>[3]Hoja1!G51</f>
        <v xml:space="preserve">23-DPTO. DE ANALISIS E INVESTIGACION MNCPL.                                     </v>
      </c>
      <c r="C57" s="80" t="str">
        <f>[3]Hoja1!A51</f>
        <v>YENNYFER MARIE CERDAN PEREZ</v>
      </c>
      <c r="D57" s="81" t="str">
        <f>[3]Hoja1!H51</f>
        <v xml:space="preserve">ANALISTA DE INVEST. MNCPL               </v>
      </c>
      <c r="E57" s="82" t="s">
        <v>1840</v>
      </c>
      <c r="F57" s="80" t="str">
        <f>[4]Hoja1!AP51</f>
        <v xml:space="preserve">Femenino  </v>
      </c>
      <c r="G57" s="81" t="str">
        <f>[5]Hoja1!AQ51</f>
        <v xml:space="preserve"> 1/12/2025</v>
      </c>
      <c r="H57" s="81" t="str">
        <f>[5]Hoja1!AR51</f>
        <v xml:space="preserve"> 1/06/2026</v>
      </c>
      <c r="I57" s="83">
        <f>[3]Hoja1!L51</f>
        <v>62000</v>
      </c>
      <c r="J57" s="88">
        <f>[3]Hoja1!W51</f>
        <v>3863.01</v>
      </c>
      <c r="K57" s="85">
        <f>[3]Hoja1!X51</f>
        <v>1779.4</v>
      </c>
      <c r="L57" s="83">
        <f>[3]Hoja1!Y51</f>
        <v>1884.8</v>
      </c>
      <c r="M57" s="83">
        <f>[3]Hoja1!Z51</f>
        <v>0</v>
      </c>
      <c r="N57" s="85">
        <f>[3]Hoja1!AA51</f>
        <v>0</v>
      </c>
      <c r="O57" s="83">
        <f>[3]Hoja1!AB51</f>
        <v>0</v>
      </c>
      <c r="P57" s="86">
        <f>[3]Hoja1!AG51</f>
        <v>25</v>
      </c>
      <c r="Q57" s="87">
        <f>[3]Hoja1!AE51</f>
        <v>0</v>
      </c>
      <c r="R57" s="88">
        <f>[3]Hoja1!AI53</f>
        <v>0</v>
      </c>
      <c r="S57" s="88">
        <f>[3]Hoja1!AM51</f>
        <v>7552.21</v>
      </c>
      <c r="T57" s="83">
        <f>[3]Hoja1!AN51</f>
        <v>54447.79</v>
      </c>
    </row>
    <row r="58" spans="1:20" ht="17.25" customHeight="1">
      <c r="A58" s="80">
        <v>51</v>
      </c>
      <c r="B58" s="81" t="str">
        <f>[3]Hoja1!G52</f>
        <v xml:space="preserve">23-DPTO. DE ANALISIS E INVESTIGACION MNCPL.                                     </v>
      </c>
      <c r="C58" s="80" t="str">
        <f>[3]Hoja1!A52</f>
        <v>YSABEL ROSARIO ALBERTO DE INFANTE</v>
      </c>
      <c r="D58" s="81" t="str">
        <f>[3]Hoja1!H52</f>
        <v xml:space="preserve">ANALISTA DE INVEST. MNCPL               </v>
      </c>
      <c r="E58" s="82" t="s">
        <v>1840</v>
      </c>
      <c r="F58" s="80" t="str">
        <f>[4]Hoja1!AP52</f>
        <v xml:space="preserve">Masculino </v>
      </c>
      <c r="G58" s="81" t="str">
        <f>[5]Hoja1!AQ52</f>
        <v xml:space="preserve"> 1/12/2025</v>
      </c>
      <c r="H58" s="81" t="str">
        <f>[5]Hoja1!AR52</f>
        <v xml:space="preserve"> 1/06/2026</v>
      </c>
      <c r="I58" s="83">
        <f>[3]Hoja1!L52</f>
        <v>50000</v>
      </c>
      <c r="J58" s="88">
        <f>[3]Hoja1!W52</f>
        <v>1854</v>
      </c>
      <c r="K58" s="85">
        <f>[3]Hoja1!X52</f>
        <v>1435</v>
      </c>
      <c r="L58" s="83">
        <f>[3]Hoja1!Y52</f>
        <v>1520</v>
      </c>
      <c r="M58" s="83">
        <f>[3]Hoja1!Z52</f>
        <v>0</v>
      </c>
      <c r="N58" s="85">
        <f>[3]Hoja1!AA52</f>
        <v>0</v>
      </c>
      <c r="O58" s="83">
        <f>[3]Hoja1!AB52</f>
        <v>0</v>
      </c>
      <c r="P58" s="86">
        <f>[3]Hoja1!AG52</f>
        <v>25</v>
      </c>
      <c r="Q58" s="87">
        <f>[3]Hoja1!AE52</f>
        <v>0</v>
      </c>
      <c r="R58" s="88">
        <f>[3]Hoja1!AI54</f>
        <v>0</v>
      </c>
      <c r="S58" s="88">
        <f>[3]Hoja1!AM52</f>
        <v>4834</v>
      </c>
      <c r="T58" s="83">
        <f>[3]Hoja1!AN52</f>
        <v>45166</v>
      </c>
    </row>
    <row r="59" spans="1:20" ht="17.25" customHeight="1">
      <c r="A59" s="80">
        <v>52</v>
      </c>
      <c r="B59" s="81" t="str">
        <f>[3]Hoja1!G53</f>
        <v xml:space="preserve">24-UNIDAD DE SALUD MUNICIPAL                                                    </v>
      </c>
      <c r="C59" s="80" t="str">
        <f>[3]Hoja1!A53</f>
        <v>AUDRIE YOCABEL SANCHEZ OTERO</v>
      </c>
      <c r="D59" s="81" t="str">
        <f>[3]Hoja1!H53</f>
        <v xml:space="preserve">DOCTOR EN MEDICINA                      </v>
      </c>
      <c r="E59" s="82" t="s">
        <v>1840</v>
      </c>
      <c r="F59" s="80" t="str">
        <f>[4]Hoja1!AP53</f>
        <v xml:space="preserve">Femenino  </v>
      </c>
      <c r="G59" s="81" t="str">
        <f>[5]Hoja1!AQ53</f>
        <v xml:space="preserve"> 1/12/2025</v>
      </c>
      <c r="H59" s="81" t="str">
        <f>[5]Hoja1!AR53</f>
        <v xml:space="preserve"> 1/06/2026</v>
      </c>
      <c r="I59" s="83">
        <f>[3]Hoja1!L53</f>
        <v>50000</v>
      </c>
      <c r="J59" s="88">
        <f>[3]Hoja1!W53</f>
        <v>1854</v>
      </c>
      <c r="K59" s="85">
        <f>[3]Hoja1!X53</f>
        <v>1435</v>
      </c>
      <c r="L59" s="83">
        <f>[3]Hoja1!Y53</f>
        <v>1520</v>
      </c>
      <c r="M59" s="83">
        <f>[3]Hoja1!Z53</f>
        <v>0</v>
      </c>
      <c r="N59" s="85">
        <f>[3]Hoja1!AA53</f>
        <v>0</v>
      </c>
      <c r="O59" s="83">
        <f>[3]Hoja1!AB53</f>
        <v>0</v>
      </c>
      <c r="P59" s="86">
        <f>[3]Hoja1!AG53</f>
        <v>25</v>
      </c>
      <c r="Q59" s="87">
        <f>[3]Hoja1!AE53</f>
        <v>0</v>
      </c>
      <c r="R59" s="88">
        <f>[3]Hoja1!AI55</f>
        <v>0</v>
      </c>
      <c r="S59" s="88">
        <f>[3]Hoja1!AM53</f>
        <v>4834</v>
      </c>
      <c r="T59" s="83">
        <f>[3]Hoja1!AN53</f>
        <v>45166</v>
      </c>
    </row>
    <row r="60" spans="1:20" ht="17.25" customHeight="1">
      <c r="A60" s="80">
        <v>53</v>
      </c>
      <c r="B60" s="81" t="str">
        <f>[3]Hoja1!G54</f>
        <v xml:space="preserve">24-UNIDAD DE SALUD MUNICIPAL                                                    </v>
      </c>
      <c r="C60" s="80" t="str">
        <f>[3]Hoja1!A54</f>
        <v>CHASTHERY IBERKA GIL ESCOTTO</v>
      </c>
      <c r="D60" s="81" t="str">
        <f>[3]Hoja1!H54</f>
        <v xml:space="preserve">COORDINADOR DE SALUD                    </v>
      </c>
      <c r="E60" s="82" t="s">
        <v>1840</v>
      </c>
      <c r="F60" s="80" t="str">
        <f>[4]Hoja1!AP54</f>
        <v xml:space="preserve">Femenino  </v>
      </c>
      <c r="G60" s="81" t="str">
        <f>[5]Hoja1!AQ54</f>
        <v xml:space="preserve"> 3/02/2026</v>
      </c>
      <c r="H60" s="81" t="str">
        <f>[5]Hoja1!AR54</f>
        <v xml:space="preserve"> 3/08/2026</v>
      </c>
      <c r="I60" s="83">
        <f>[3]Hoja1!L54</f>
        <v>50000</v>
      </c>
      <c r="J60" s="88">
        <f>[3]Hoja1!W54</f>
        <v>1854</v>
      </c>
      <c r="K60" s="85">
        <f>[3]Hoja1!X54</f>
        <v>1435</v>
      </c>
      <c r="L60" s="83">
        <f>[3]Hoja1!Y54</f>
        <v>1520</v>
      </c>
      <c r="M60" s="83">
        <f>[3]Hoja1!Z54</f>
        <v>0</v>
      </c>
      <c r="N60" s="85">
        <f>[3]Hoja1!AA54</f>
        <v>0</v>
      </c>
      <c r="O60" s="83">
        <f>[3]Hoja1!AB54</f>
        <v>0</v>
      </c>
      <c r="P60" s="86">
        <f>[3]Hoja1!AG54</f>
        <v>25</v>
      </c>
      <c r="Q60" s="87">
        <f>[3]Hoja1!AE54</f>
        <v>0</v>
      </c>
      <c r="R60" s="88">
        <f>[3]Hoja1!AI56</f>
        <v>0</v>
      </c>
      <c r="S60" s="88">
        <f>[3]Hoja1!AM54</f>
        <v>4834</v>
      </c>
      <c r="T60" s="83">
        <f>[3]Hoja1!AN54</f>
        <v>45166</v>
      </c>
    </row>
    <row r="61" spans="1:20" ht="17.25" customHeight="1">
      <c r="A61" s="80">
        <v>54</v>
      </c>
      <c r="B61" s="81" t="str">
        <f>[3]Hoja1!G55</f>
        <v xml:space="preserve">24-UNIDAD DE SALUD MUNICIPAL                                                    </v>
      </c>
      <c r="C61" s="80" t="str">
        <f>[3]Hoja1!A55</f>
        <v>KATIA MADELEINE RODRIGUEZ CARPIO</v>
      </c>
      <c r="D61" s="81" t="str">
        <f>[3]Hoja1!H55</f>
        <v xml:space="preserve">AUXILIAR ADMINISTRATIVO                 </v>
      </c>
      <c r="E61" s="82" t="s">
        <v>1840</v>
      </c>
      <c r="F61" s="80" t="str">
        <f>[4]Hoja1!AP55</f>
        <v xml:space="preserve">Femenino  </v>
      </c>
      <c r="G61" s="81" t="str">
        <f>[5]Hoja1!AQ55</f>
        <v xml:space="preserve"> 1/12/2025</v>
      </c>
      <c r="H61" s="81" t="str">
        <f>[5]Hoja1!AR55</f>
        <v xml:space="preserve"> 1/06/2026</v>
      </c>
      <c r="I61" s="83">
        <f>[3]Hoja1!L55</f>
        <v>45000</v>
      </c>
      <c r="J61" s="88">
        <f>[3]Hoja1!W55</f>
        <v>1148.33</v>
      </c>
      <c r="K61" s="85">
        <f>[3]Hoja1!X55</f>
        <v>1291.5</v>
      </c>
      <c r="L61" s="83">
        <f>[3]Hoja1!Y55</f>
        <v>1368</v>
      </c>
      <c r="M61" s="83">
        <f>[3]Hoja1!Z55</f>
        <v>0</v>
      </c>
      <c r="N61" s="85">
        <f>[3]Hoja1!AA55</f>
        <v>0</v>
      </c>
      <c r="O61" s="83">
        <f>[3]Hoja1!AB55</f>
        <v>0</v>
      </c>
      <c r="P61" s="86">
        <f>[3]Hoja1!AG55</f>
        <v>25</v>
      </c>
      <c r="Q61" s="87">
        <f>[3]Hoja1!AE55</f>
        <v>0</v>
      </c>
      <c r="R61" s="88">
        <f>[3]Hoja1!AI57</f>
        <v>0</v>
      </c>
      <c r="S61" s="88">
        <f>[3]Hoja1!AM55</f>
        <v>3832.83</v>
      </c>
      <c r="T61" s="83">
        <f>[3]Hoja1!AN55</f>
        <v>41167.17</v>
      </c>
    </row>
    <row r="62" spans="1:20" ht="17.25" customHeight="1">
      <c r="A62" s="80">
        <v>55</v>
      </c>
      <c r="B62" s="81" t="str">
        <f>[3]Hoja1!G56</f>
        <v xml:space="preserve">7.1-DPTO. DE FORMULACION Y EVAL. DE P.P.P                                       </v>
      </c>
      <c r="C62" s="80" t="str">
        <f>[3]Hoja1!A56</f>
        <v>YENNY VIRGINIA HERNANDEZ SUAREZ</v>
      </c>
      <c r="D62" s="81" t="str">
        <f>[3]Hoja1!H56</f>
        <v xml:space="preserve">ANALISTA PRES. PARTICIPATIVO            </v>
      </c>
      <c r="E62" s="82" t="s">
        <v>1840</v>
      </c>
      <c r="F62" s="80" t="str">
        <f>[4]Hoja1!AP56</f>
        <v xml:space="preserve">Femenino  </v>
      </c>
      <c r="G62" s="81" t="str">
        <f>[5]Hoja1!AQ56</f>
        <v xml:space="preserve"> 1/12/2025</v>
      </c>
      <c r="H62" s="81" t="str">
        <f>[5]Hoja1!AR56</f>
        <v xml:space="preserve"> 1/06/2026</v>
      </c>
      <c r="I62" s="83">
        <f>[3]Hoja1!L56</f>
        <v>50000</v>
      </c>
      <c r="J62" s="88">
        <f>[3]Hoja1!W56</f>
        <v>1854</v>
      </c>
      <c r="K62" s="85">
        <f>[3]Hoja1!X56</f>
        <v>1435</v>
      </c>
      <c r="L62" s="83">
        <f>[3]Hoja1!Y56</f>
        <v>1520</v>
      </c>
      <c r="M62" s="83">
        <f>[3]Hoja1!Z56</f>
        <v>0</v>
      </c>
      <c r="N62" s="85">
        <f>[3]Hoja1!AA56</f>
        <v>0</v>
      </c>
      <c r="O62" s="83">
        <f>[3]Hoja1!AB56</f>
        <v>16472.77</v>
      </c>
      <c r="P62" s="86">
        <f>[3]Hoja1!AG56</f>
        <v>25</v>
      </c>
      <c r="Q62" s="87">
        <f>[3]Hoja1!AE56</f>
        <v>0</v>
      </c>
      <c r="R62" s="88">
        <f>[3]Hoja1!AI58</f>
        <v>3473.6</v>
      </c>
      <c r="S62" s="88">
        <f>[3]Hoja1!AM56</f>
        <v>24780.37</v>
      </c>
      <c r="T62" s="83">
        <f>[3]Hoja1!AN56</f>
        <v>25219.63</v>
      </c>
    </row>
    <row r="63" spans="1:20" ht="17.25" customHeight="1">
      <c r="A63" s="80">
        <v>56</v>
      </c>
      <c r="B63" s="81" t="str">
        <f>[3]Hoja1!G57</f>
        <v xml:space="preserve">7.3-DPTO DE COOPERACION INT.                                                    </v>
      </c>
      <c r="C63" s="80" t="str">
        <f>[3]Hoja1!A57</f>
        <v>ANDRES GARIBALDI LOPEZ GOMEZ</v>
      </c>
      <c r="D63" s="81" t="str">
        <f>[3]Hoja1!H57</f>
        <v xml:space="preserve">ENCARGADO(A) DPTO. COOP. INTERNACIONAL  </v>
      </c>
      <c r="E63" s="82" t="s">
        <v>1840</v>
      </c>
      <c r="F63" s="80" t="str">
        <f>[4]Hoja1!AP57</f>
        <v xml:space="preserve">Femenino  </v>
      </c>
      <c r="G63" s="81" t="str">
        <f>[5]Hoja1!AQ57</f>
        <v xml:space="preserve"> 2/06/2025</v>
      </c>
      <c r="H63" s="81" t="str">
        <f>[5]Hoja1!AR57</f>
        <v xml:space="preserve"> 2/12/2025</v>
      </c>
      <c r="I63" s="83">
        <f>[3]Hoja1!L57</f>
        <v>80000</v>
      </c>
      <c r="J63" s="88">
        <f>[3]Hoja1!W57</f>
        <v>7400.94</v>
      </c>
      <c r="K63" s="85">
        <f>[3]Hoja1!X57</f>
        <v>2296</v>
      </c>
      <c r="L63" s="83">
        <f>[3]Hoja1!Y57</f>
        <v>2432</v>
      </c>
      <c r="M63" s="83">
        <f>[3]Hoja1!Z57</f>
        <v>0</v>
      </c>
      <c r="N63" s="85">
        <f>[3]Hoja1!AA57</f>
        <v>0</v>
      </c>
      <c r="O63" s="83">
        <f>[3]Hoja1!AB57</f>
        <v>0</v>
      </c>
      <c r="P63" s="86">
        <f>[3]Hoja1!AG57</f>
        <v>25</v>
      </c>
      <c r="Q63" s="87">
        <f>[3]Hoja1!AE57</f>
        <v>0</v>
      </c>
      <c r="R63" s="88">
        <f>[3]Hoja1!AI59</f>
        <v>0</v>
      </c>
      <c r="S63" s="88">
        <f>[3]Hoja1!AM57</f>
        <v>12153.94</v>
      </c>
      <c r="T63" s="83">
        <f>[3]Hoja1!AN57</f>
        <v>67846.06</v>
      </c>
    </row>
    <row r="64" spans="1:20" ht="17.25" customHeight="1">
      <c r="A64" s="80">
        <v>57</v>
      </c>
      <c r="B64" s="81" t="str">
        <f>[3]Hoja1!G58</f>
        <v xml:space="preserve">7.3-DPTO DE COOPERACION INT.                                                    </v>
      </c>
      <c r="C64" s="80" t="str">
        <f>[3]Hoja1!A58</f>
        <v>BRENDA MACIEL BURGOS HERNANDEZ</v>
      </c>
      <c r="D64" s="81" t="str">
        <f>[3]Hoja1!H58</f>
        <v xml:space="preserve">ANALISTA DE PROYECTOS                   </v>
      </c>
      <c r="E64" s="82" t="s">
        <v>1840</v>
      </c>
      <c r="F64" s="80" t="str">
        <f>[4]Hoja1!AP58</f>
        <v xml:space="preserve">Masculino </v>
      </c>
      <c r="G64" s="81" t="str">
        <f>[5]Hoja1!AQ58</f>
        <v>15/11/2025</v>
      </c>
      <c r="H64" s="90" t="str">
        <f>[5]Hoja1!AR58</f>
        <v>15/05/2026</v>
      </c>
      <c r="I64" s="83">
        <f>[3]Hoja1!L58</f>
        <v>62000</v>
      </c>
      <c r="J64" s="88">
        <f>[3]Hoja1!W58</f>
        <v>3863.01</v>
      </c>
      <c r="K64" s="85">
        <f>[3]Hoja1!X58</f>
        <v>1779.4</v>
      </c>
      <c r="L64" s="83">
        <f>[3]Hoja1!Y58</f>
        <v>1884.8</v>
      </c>
      <c r="M64" s="83">
        <f>[3]Hoja1!Z58</f>
        <v>0</v>
      </c>
      <c r="N64" s="85">
        <f>[3]Hoja1!AA58</f>
        <v>0</v>
      </c>
      <c r="O64" s="83">
        <f>[3]Hoja1!AB58</f>
        <v>0</v>
      </c>
      <c r="P64" s="86">
        <f>[3]Hoja1!AG58</f>
        <v>25</v>
      </c>
      <c r="Q64" s="87">
        <f>[3]Hoja1!AE58</f>
        <v>0</v>
      </c>
      <c r="R64" s="88">
        <f>[3]Hoja1!AI60</f>
        <v>0</v>
      </c>
      <c r="S64" s="88">
        <f>[3]Hoja1!AM58</f>
        <v>7552.21</v>
      </c>
      <c r="T64" s="83">
        <f>[3]Hoja1!AN58</f>
        <v>54447.79</v>
      </c>
    </row>
    <row r="65" spans="1:20" ht="17.25" customHeight="1">
      <c r="A65" s="80">
        <v>58</v>
      </c>
      <c r="B65" s="81" t="str">
        <f>[3]Hoja1!G59</f>
        <v xml:space="preserve">7.3-DPTO DE COOPERACION INT.                                                    </v>
      </c>
      <c r="C65" s="80" t="str">
        <f>[3]Hoja1!A59</f>
        <v>DANIELA YARITZA MARCELO</v>
      </c>
      <c r="D65" s="81" t="str">
        <f>[3]Hoja1!H59</f>
        <v xml:space="preserve">ANALISTA DE PROYECTOS                   </v>
      </c>
      <c r="E65" s="82" t="s">
        <v>1840</v>
      </c>
      <c r="F65" s="80" t="str">
        <f>[4]Hoja1!AP59</f>
        <v xml:space="preserve">Femenino  </v>
      </c>
      <c r="G65" s="81" t="str">
        <f>[5]Hoja1!AQ59</f>
        <v xml:space="preserve"> 3/08/2025</v>
      </c>
      <c r="H65" s="81" t="str">
        <f>[5]Hoja1!AR59</f>
        <v xml:space="preserve"> 3/02/2026</v>
      </c>
      <c r="I65" s="83">
        <f>[3]Hoja1!L59</f>
        <v>62000</v>
      </c>
      <c r="J65" s="88">
        <f>[3]Hoja1!W59</f>
        <v>3863.01</v>
      </c>
      <c r="K65" s="85">
        <f>[3]Hoja1!X59</f>
        <v>1779.4</v>
      </c>
      <c r="L65" s="83">
        <f>[3]Hoja1!Y59</f>
        <v>1884.8</v>
      </c>
      <c r="M65" s="83">
        <f>[3]Hoja1!Z59</f>
        <v>0</v>
      </c>
      <c r="N65" s="85">
        <f>[3]Hoja1!AA59</f>
        <v>0</v>
      </c>
      <c r="O65" s="83">
        <f>[3]Hoja1!AB59</f>
        <v>0</v>
      </c>
      <c r="P65" s="86">
        <f>[3]Hoja1!AG59</f>
        <v>25</v>
      </c>
      <c r="Q65" s="87">
        <f>[3]Hoja1!AE59</f>
        <v>0</v>
      </c>
      <c r="R65" s="88">
        <f>[3]Hoja1!AI61</f>
        <v>0</v>
      </c>
      <c r="S65" s="88">
        <f>[3]Hoja1!AM59</f>
        <v>7552.21</v>
      </c>
      <c r="T65" s="83">
        <f>[3]Hoja1!AN59</f>
        <v>54447.79</v>
      </c>
    </row>
    <row r="66" spans="1:20" ht="17.25" customHeight="1">
      <c r="A66" s="80">
        <v>59</v>
      </c>
      <c r="B66" s="81" t="str">
        <f>[3]Hoja1!G60</f>
        <v xml:space="preserve">7.3-DPTO DE COOPERACION INT.                                                    </v>
      </c>
      <c r="C66" s="80" t="str">
        <f>[3]Hoja1!A60</f>
        <v>DERICK MANUEL MATEO LINAREZ</v>
      </c>
      <c r="D66" s="81" t="str">
        <f>[3]Hoja1!H60</f>
        <v xml:space="preserve">TECNICO DE COOP. INTERNACIONAL          </v>
      </c>
      <c r="E66" s="82" t="s">
        <v>1840</v>
      </c>
      <c r="F66" s="80" t="str">
        <f>[4]Hoja1!AP60</f>
        <v xml:space="preserve">Masculino </v>
      </c>
      <c r="G66" s="81" t="str">
        <f>[5]Hoja1!AQ60</f>
        <v xml:space="preserve"> 3/02/2026</v>
      </c>
      <c r="H66" s="81" t="str">
        <f>[5]Hoja1!AR60</f>
        <v xml:space="preserve"> 3/08/2026</v>
      </c>
      <c r="I66" s="83">
        <f>[3]Hoja1!L60</f>
        <v>36000</v>
      </c>
      <c r="J66" s="88">
        <f>[3]Hoja1!W60</f>
        <v>0</v>
      </c>
      <c r="K66" s="85">
        <f>[3]Hoja1!X60</f>
        <v>1033.2</v>
      </c>
      <c r="L66" s="83">
        <f>[3]Hoja1!Y60</f>
        <v>1094.4000000000001</v>
      </c>
      <c r="M66" s="83">
        <f>[3]Hoja1!Z60</f>
        <v>0</v>
      </c>
      <c r="N66" s="85">
        <f>[3]Hoja1!AA60</f>
        <v>0</v>
      </c>
      <c r="O66" s="83">
        <f>[3]Hoja1!AB60</f>
        <v>4000</v>
      </c>
      <c r="P66" s="86">
        <f>[3]Hoja1!AG60</f>
        <v>25</v>
      </c>
      <c r="Q66" s="87">
        <f>[3]Hoja1!AE60</f>
        <v>0</v>
      </c>
      <c r="R66" s="88">
        <f>[3]Hoja1!AI62</f>
        <v>0</v>
      </c>
      <c r="S66" s="88">
        <f>[3]Hoja1!AM60</f>
        <v>6152.6</v>
      </c>
      <c r="T66" s="83">
        <f>[3]Hoja1!AN60</f>
        <v>29847.4</v>
      </c>
    </row>
    <row r="67" spans="1:20" ht="17.25" customHeight="1">
      <c r="A67" s="80">
        <v>60</v>
      </c>
      <c r="B67" s="81" t="str">
        <f>[3]Hoja1!G61</f>
        <v xml:space="preserve">7.3-DPTO DE COOPERACION INT.                                                    </v>
      </c>
      <c r="C67" s="80" t="str">
        <f>[3]Hoja1!A61</f>
        <v>MELIDA ESTHER MEDINA RIVAS</v>
      </c>
      <c r="D67" s="81" t="str">
        <f>[3]Hoja1!H61</f>
        <v xml:space="preserve">ANALISTA GESTION TECNICA MNCPL          </v>
      </c>
      <c r="E67" s="82" t="s">
        <v>1840</v>
      </c>
      <c r="F67" s="80" t="str">
        <f>[4]Hoja1!AP61</f>
        <v xml:space="preserve">Femenino  </v>
      </c>
      <c r="G67" s="81" t="str">
        <f>[5]Hoja1!AQ61</f>
        <v xml:space="preserve"> 1/04/2025</v>
      </c>
      <c r="H67" s="90">
        <f>[5]Hoja1!AR61</f>
        <v>45940</v>
      </c>
      <c r="I67" s="83">
        <f>[3]Hoja1!L61</f>
        <v>80000</v>
      </c>
      <c r="J67" s="88">
        <f>[3]Hoja1!W61</f>
        <v>7400.94</v>
      </c>
      <c r="K67" s="85">
        <f>[3]Hoja1!X61</f>
        <v>2296</v>
      </c>
      <c r="L67" s="83">
        <f>[3]Hoja1!Y61</f>
        <v>2432</v>
      </c>
      <c r="M67" s="83">
        <f>[3]Hoja1!Z61</f>
        <v>0</v>
      </c>
      <c r="N67" s="85">
        <f>[3]Hoja1!AA61</f>
        <v>0</v>
      </c>
      <c r="O67" s="83">
        <f>[3]Hoja1!AB61</f>
        <v>0</v>
      </c>
      <c r="P67" s="86">
        <f>[3]Hoja1!AG61</f>
        <v>25</v>
      </c>
      <c r="Q67" s="87">
        <f>[3]Hoja1!AE61</f>
        <v>0</v>
      </c>
      <c r="R67" s="88">
        <f>[3]Hoja1!AI63</f>
        <v>0</v>
      </c>
      <c r="S67" s="88">
        <f>[3]Hoja1!AM61</f>
        <v>12153.94</v>
      </c>
      <c r="T67" s="83">
        <f>[3]Hoja1!AN61</f>
        <v>67846.06</v>
      </c>
    </row>
    <row r="68" spans="1:20" ht="17.25" customHeight="1">
      <c r="A68" s="80">
        <v>61</v>
      </c>
      <c r="B68" s="81" t="str">
        <f>[3]Hoja1!G62</f>
        <v xml:space="preserve">8-OFICINA DE LIBRE ACCESO A LA INF.                                             </v>
      </c>
      <c r="C68" s="80" t="str">
        <f>[3]Hoja1!A62</f>
        <v>JUAN CARLOS LUCIANO JIMENEZ</v>
      </c>
      <c r="D68" s="81" t="str">
        <f>[3]Hoja1!H62</f>
        <v xml:space="preserve">ENCARGADO(A)                            </v>
      </c>
      <c r="E68" s="82" t="s">
        <v>1840</v>
      </c>
      <c r="F68" s="80" t="s">
        <v>52</v>
      </c>
      <c r="G68" s="81" t="str">
        <f>[5]Hoja1!AQ62</f>
        <v xml:space="preserve"> 1/10/2025</v>
      </c>
      <c r="H68" s="90" t="str">
        <f>[5]Hoja1!AR62</f>
        <v xml:space="preserve"> 1/04/2026</v>
      </c>
      <c r="I68" s="83">
        <f>[3]Hoja1!L62</f>
        <v>70000</v>
      </c>
      <c r="J68" s="88">
        <f>[3]Hoja1!W62</f>
        <v>5368.45</v>
      </c>
      <c r="K68" s="85">
        <f>[3]Hoja1!X62</f>
        <v>2009</v>
      </c>
      <c r="L68" s="83">
        <f>[3]Hoja1!Y62</f>
        <v>2128</v>
      </c>
      <c r="M68" s="83">
        <f>[3]Hoja1!Z62</f>
        <v>0</v>
      </c>
      <c r="N68" s="85">
        <f>[3]Hoja1!AA62</f>
        <v>0</v>
      </c>
      <c r="O68" s="83">
        <f>[3]Hoja1!AB62</f>
        <v>1000</v>
      </c>
      <c r="P68" s="86">
        <f>[3]Hoja1!AG62</f>
        <v>25</v>
      </c>
      <c r="Q68" s="87">
        <f>[3]Hoja1!AE62</f>
        <v>0</v>
      </c>
      <c r="R68" s="88">
        <f>[3]Hoja1!AI64</f>
        <v>0</v>
      </c>
      <c r="S68" s="88">
        <f>[3]Hoja1!AM62</f>
        <v>10530.45</v>
      </c>
      <c r="T68" s="83">
        <f>[3]Hoja1!AN62</f>
        <v>59469.55</v>
      </c>
    </row>
    <row r="69" spans="1:20" ht="17.25" customHeight="1">
      <c r="A69" s="80">
        <v>62</v>
      </c>
      <c r="B69" s="81" t="str">
        <f>[3]Hoja1!G63</f>
        <v xml:space="preserve">9-SECCION CONTROL ADM. Y FINANCIERO                                             </v>
      </c>
      <c r="C69" s="80" t="str">
        <f>[3]Hoja1!A63</f>
        <v>JOVANNA LETICIA MATOS FABIAN</v>
      </c>
      <c r="D69" s="81" t="str">
        <f>[3]Hoja1!H63</f>
        <v xml:space="preserve">INSPECTOR(A) DE OBRAS                   </v>
      </c>
      <c r="E69" s="82" t="s">
        <v>1840</v>
      </c>
      <c r="F69" s="80" t="str">
        <f>[4]Hoja1!AP63</f>
        <v xml:space="preserve">Masculino </v>
      </c>
      <c r="G69" s="81" t="str">
        <f>[5]Hoja1!AQ63</f>
        <v xml:space="preserve"> 1/10/2025</v>
      </c>
      <c r="H69" s="81" t="str">
        <f>[5]Hoja1!AR63</f>
        <v xml:space="preserve"> 1/04/2026</v>
      </c>
      <c r="I69" s="83">
        <f>[3]Hoja1!L63</f>
        <v>75000</v>
      </c>
      <c r="J69" s="88">
        <f>[3]Hoja1!W63</f>
        <v>6309.35</v>
      </c>
      <c r="K69" s="85">
        <f>[3]Hoja1!X63</f>
        <v>2152.5</v>
      </c>
      <c r="L69" s="83">
        <f>[3]Hoja1!Y63</f>
        <v>2280</v>
      </c>
      <c r="M69" s="83">
        <f>[3]Hoja1!Z63</f>
        <v>0</v>
      </c>
      <c r="N69" s="85">
        <f>[3]Hoja1!AA63</f>
        <v>0</v>
      </c>
      <c r="O69" s="83">
        <f>[3]Hoja1!AB63</f>
        <v>0</v>
      </c>
      <c r="P69" s="86">
        <f>[3]Hoja1!AG63</f>
        <v>25</v>
      </c>
      <c r="Q69" s="87">
        <f>[3]Hoja1!AE63</f>
        <v>0</v>
      </c>
      <c r="R69" s="88">
        <f>[3]Hoja1!AI65</f>
        <v>0</v>
      </c>
      <c r="S69" s="88">
        <f>[3]Hoja1!AM63</f>
        <v>10766.85</v>
      </c>
      <c r="T69" s="83">
        <f>[3]Hoja1!AN63</f>
        <v>64233.15</v>
      </c>
    </row>
    <row r="70" spans="1:20" ht="17.25" customHeight="1">
      <c r="A70" s="80">
        <v>63</v>
      </c>
      <c r="B70" s="81" t="str">
        <f>[3]Hoja1!G64</f>
        <v xml:space="preserve">9-SECCION CONTROL ADM. Y FINANCIERO                                             </v>
      </c>
      <c r="C70" s="80" t="str">
        <f>[3]Hoja1!A64</f>
        <v>LICELOT RAMONA FRANCISCO DE LOS SANTOS</v>
      </c>
      <c r="D70" s="81" t="str">
        <f>[3]Hoja1!H64</f>
        <v xml:space="preserve">ANALISTA FINANCIERO(A)                  </v>
      </c>
      <c r="E70" s="82" t="s">
        <v>1840</v>
      </c>
      <c r="F70" s="80" t="str">
        <f>[4]Hoja1!AP64</f>
        <v xml:space="preserve">Masculino </v>
      </c>
      <c r="G70" s="90" t="str">
        <f>[5]Hoja1!AQ64</f>
        <v xml:space="preserve"> 3/02/2026</v>
      </c>
      <c r="H70" s="90" t="str">
        <f>[5]Hoja1!AR64</f>
        <v xml:space="preserve"> 3/08/2026</v>
      </c>
      <c r="I70" s="83">
        <f>[3]Hoja1!L64</f>
        <v>50000</v>
      </c>
      <c r="J70" s="88">
        <f>[3]Hoja1!W64</f>
        <v>1854</v>
      </c>
      <c r="K70" s="85">
        <f>[3]Hoja1!X64</f>
        <v>1435</v>
      </c>
      <c r="L70" s="83">
        <f>[3]Hoja1!Y64</f>
        <v>1520</v>
      </c>
      <c r="M70" s="83">
        <f>[3]Hoja1!Z64</f>
        <v>0</v>
      </c>
      <c r="N70" s="85">
        <f>[3]Hoja1!AA64</f>
        <v>0</v>
      </c>
      <c r="O70" s="83">
        <f>[3]Hoja1!AB64</f>
        <v>0</v>
      </c>
      <c r="P70" s="86">
        <f>[3]Hoja1!AG64</f>
        <v>25</v>
      </c>
      <c r="Q70" s="87">
        <f>[3]Hoja1!AE64</f>
        <v>0</v>
      </c>
      <c r="R70" s="88">
        <f>[3]Hoja1!AI66</f>
        <v>0</v>
      </c>
      <c r="S70" s="88">
        <f>[3]Hoja1!AM64</f>
        <v>4834</v>
      </c>
      <c r="T70" s="83">
        <f>[3]Hoja1!AN64</f>
        <v>45166</v>
      </c>
    </row>
    <row r="71" spans="1:20" ht="17.25" customHeight="1">
      <c r="A71" s="80">
        <v>64</v>
      </c>
      <c r="B71" s="81" t="str">
        <f>[3]Hoja1!G65</f>
        <v xml:space="preserve">10.2-DPTO. DE ENLACE CON LOS AYTOS                                              </v>
      </c>
      <c r="C71" s="80" t="str">
        <f>[3]Hoja1!A65</f>
        <v>ANA IRIS DIAZ CARRERA</v>
      </c>
      <c r="D71" s="81" t="str">
        <f>[3]Hoja1!H65</f>
        <v xml:space="preserve">ANALISTA GESTION TECNICA MNCPL          </v>
      </c>
      <c r="E71" s="82" t="s">
        <v>1840</v>
      </c>
      <c r="F71" s="80" t="str">
        <f>[4]Hoja1!AP65</f>
        <v xml:space="preserve">Femenino  </v>
      </c>
      <c r="G71" s="81" t="str">
        <f>[5]Hoja1!AQ65</f>
        <v xml:space="preserve"> 3/02/2026</v>
      </c>
      <c r="H71" s="81" t="str">
        <f>[5]Hoja1!AR65</f>
        <v xml:space="preserve"> 3/08/2026</v>
      </c>
      <c r="I71" s="83">
        <f>[3]Hoja1!L65</f>
        <v>75000</v>
      </c>
      <c r="J71" s="88">
        <f>[3]Hoja1!W65</f>
        <v>6309.35</v>
      </c>
      <c r="K71" s="85">
        <f>[3]Hoja1!X65</f>
        <v>2152.5</v>
      </c>
      <c r="L71" s="83">
        <f>[3]Hoja1!Y65</f>
        <v>2280</v>
      </c>
      <c r="M71" s="83">
        <f>[3]Hoja1!Z65</f>
        <v>0</v>
      </c>
      <c r="N71" s="85">
        <f>[3]Hoja1!AA65</f>
        <v>0</v>
      </c>
      <c r="O71" s="83">
        <f>[3]Hoja1!AB65</f>
        <v>0</v>
      </c>
      <c r="P71" s="86">
        <f>[3]Hoja1!AG65</f>
        <v>25</v>
      </c>
      <c r="Q71" s="87">
        <f>[3]Hoja1!AE65</f>
        <v>0</v>
      </c>
      <c r="R71" s="88">
        <f>[3]Hoja1!AI67</f>
        <v>100</v>
      </c>
      <c r="S71" s="88">
        <f>[3]Hoja1!AM65</f>
        <v>10866.85</v>
      </c>
      <c r="T71" s="83">
        <f>[3]Hoja1!AN65</f>
        <v>64133.15</v>
      </c>
    </row>
    <row r="72" spans="1:20" ht="17.25" customHeight="1">
      <c r="A72" s="80">
        <v>65</v>
      </c>
      <c r="B72" s="81" t="str">
        <f>[3]Hoja1!G66</f>
        <v xml:space="preserve">10.2-DPTO. DE ENLACE CON LOS AYTOS                                              </v>
      </c>
      <c r="C72" s="80" t="str">
        <f>[3]Hoja1!A66</f>
        <v>JOSE LUIS FERNANDEZ MARTINEZ</v>
      </c>
      <c r="D72" s="81" t="str">
        <f>[3]Hoja1!H66</f>
        <v xml:space="preserve">ENLACE PROV.-SANTIAGO                   </v>
      </c>
      <c r="E72" s="82" t="s">
        <v>1840</v>
      </c>
      <c r="F72" s="80" t="str">
        <f>[4]Hoja1!AP66</f>
        <v xml:space="preserve">Femenino  </v>
      </c>
      <c r="G72" s="90" t="str">
        <f>[5]Hoja1!AQ66</f>
        <v xml:space="preserve"> 2/11/2025</v>
      </c>
      <c r="H72" s="90" t="str">
        <f>[5]Hoja1!AR66</f>
        <v xml:space="preserve"> 2/05/2026</v>
      </c>
      <c r="I72" s="83">
        <f>[3]Hoja1!L66</f>
        <v>40000</v>
      </c>
      <c r="J72" s="88">
        <f>[3]Hoja1!W66</f>
        <v>442.65</v>
      </c>
      <c r="K72" s="85">
        <f>[3]Hoja1!X66</f>
        <v>1148</v>
      </c>
      <c r="L72" s="83">
        <f>[3]Hoja1!Y66</f>
        <v>1216</v>
      </c>
      <c r="M72" s="83">
        <f>[3]Hoja1!Z66</f>
        <v>0</v>
      </c>
      <c r="N72" s="85">
        <f>[3]Hoja1!AA66</f>
        <v>0</v>
      </c>
      <c r="O72" s="83">
        <f>[3]Hoja1!AB66</f>
        <v>0</v>
      </c>
      <c r="P72" s="86">
        <f>[3]Hoja1!AG66</f>
        <v>25</v>
      </c>
      <c r="Q72" s="87">
        <f>[3]Hoja1!AE66</f>
        <v>0</v>
      </c>
      <c r="R72" s="88">
        <f>[3]Hoja1!AI68</f>
        <v>0</v>
      </c>
      <c r="S72" s="88">
        <f>[3]Hoja1!AM66</f>
        <v>2831.65</v>
      </c>
      <c r="T72" s="83">
        <f>[3]Hoja1!AN66</f>
        <v>37168.35</v>
      </c>
    </row>
    <row r="73" spans="1:20" ht="17.25" customHeight="1">
      <c r="A73" s="80">
        <v>66</v>
      </c>
      <c r="B73" s="81" t="str">
        <f>[3]Hoja1!G67</f>
        <v xml:space="preserve">10.2-DPTO. DE ENLACE CON LOS AYTOS                                              </v>
      </c>
      <c r="C73" s="80" t="str">
        <f>[3]Hoja1!A67</f>
        <v>JOSE RAMON ESTEVEZ BENZAN</v>
      </c>
      <c r="D73" s="81" t="str">
        <f>[3]Hoja1!H67</f>
        <v xml:space="preserve">ENLACE REGIONAL                         </v>
      </c>
      <c r="E73" s="82" t="s">
        <v>1840</v>
      </c>
      <c r="F73" s="80" t="str">
        <f>[4]Hoja1!AP67</f>
        <v xml:space="preserve">Masculino </v>
      </c>
      <c r="G73" s="81" t="str">
        <f>[5]Hoja1!AQ67</f>
        <v xml:space="preserve"> 3/02/2026</v>
      </c>
      <c r="H73" s="81" t="str">
        <f>[5]Hoja1!AR67</f>
        <v xml:space="preserve"> 3/08/2026</v>
      </c>
      <c r="I73" s="83">
        <f>[3]Hoja1!L67</f>
        <v>50000</v>
      </c>
      <c r="J73" s="88">
        <f>[3]Hoja1!W67</f>
        <v>1854</v>
      </c>
      <c r="K73" s="85">
        <f>[3]Hoja1!X67</f>
        <v>1435</v>
      </c>
      <c r="L73" s="83">
        <f>[3]Hoja1!Y67</f>
        <v>1520</v>
      </c>
      <c r="M73" s="83">
        <f>[3]Hoja1!Z67</f>
        <v>0</v>
      </c>
      <c r="N73" s="85">
        <f>[3]Hoja1!AA67</f>
        <v>0</v>
      </c>
      <c r="O73" s="83">
        <f>[3]Hoja1!AB67</f>
        <v>0</v>
      </c>
      <c r="P73" s="86">
        <f>[3]Hoja1!AG67</f>
        <v>25</v>
      </c>
      <c r="Q73" s="87">
        <f>[3]Hoja1!AE67</f>
        <v>0</v>
      </c>
      <c r="R73" s="88">
        <f>[3]Hoja1!AI69</f>
        <v>0</v>
      </c>
      <c r="S73" s="88">
        <f>[3]Hoja1!AM67</f>
        <v>4834</v>
      </c>
      <c r="T73" s="83">
        <f>[3]Hoja1!AN67</f>
        <v>45166</v>
      </c>
    </row>
    <row r="74" spans="1:20" ht="17.25" customHeight="1">
      <c r="A74" s="80">
        <v>67</v>
      </c>
      <c r="B74" s="81" t="str">
        <f>[3]Hoja1!G68</f>
        <v xml:space="preserve">10.4-DPTO. DE PROG. ESP. PARA LOS GOB.LOC. Y COORD. DEL PROYECTO DE TITULACION  </v>
      </c>
      <c r="C74" s="80" t="str">
        <f>[3]Hoja1!A68</f>
        <v>ELKIN DANIEL FLORENZAN MOLINA</v>
      </c>
      <c r="D74" s="81" t="str">
        <f>[3]Hoja1!H68</f>
        <v xml:space="preserve">ENCARGADO DE TITULACION                 </v>
      </c>
      <c r="E74" s="82" t="s">
        <v>1840</v>
      </c>
      <c r="F74" s="80" t="str">
        <f>[4]Hoja1!AP68</f>
        <v xml:space="preserve">Femenino  </v>
      </c>
      <c r="G74" s="81" t="str">
        <f>[5]Hoja1!AQ68</f>
        <v xml:space="preserve"> 1/09/2025</v>
      </c>
      <c r="H74" s="81" t="str">
        <f>[5]Hoja1!AR68</f>
        <v xml:space="preserve"> 1/03/2026</v>
      </c>
      <c r="I74" s="83">
        <f>[3]Hoja1!L68</f>
        <v>120000</v>
      </c>
      <c r="J74" s="88">
        <f>[3]Hoja1!W68</f>
        <v>16809.939999999999</v>
      </c>
      <c r="K74" s="85">
        <f>[3]Hoja1!X68</f>
        <v>3444</v>
      </c>
      <c r="L74" s="83">
        <f>[3]Hoja1!Y68</f>
        <v>3648</v>
      </c>
      <c r="M74" s="83">
        <f>[3]Hoja1!Z68</f>
        <v>0</v>
      </c>
      <c r="N74" s="85">
        <f>[3]Hoja1!AA68</f>
        <v>0</v>
      </c>
      <c r="O74" s="83">
        <f>[3]Hoja1!AB68</f>
        <v>0</v>
      </c>
      <c r="P74" s="86">
        <f>[3]Hoja1!AG68</f>
        <v>25</v>
      </c>
      <c r="Q74" s="87">
        <f>[3]Hoja1!AE68</f>
        <v>0</v>
      </c>
      <c r="R74" s="88">
        <f>[3]Hoja1!AI70</f>
        <v>0</v>
      </c>
      <c r="S74" s="88">
        <f>[3]Hoja1!AM68</f>
        <v>23926.94</v>
      </c>
      <c r="T74" s="83">
        <f>[3]Hoja1!AN68</f>
        <v>96073.06</v>
      </c>
    </row>
    <row r="75" spans="1:20" ht="17.25" customHeight="1">
      <c r="A75" s="80">
        <v>68</v>
      </c>
      <c r="B75" s="81" t="str">
        <f>[3]Hoja1!G69</f>
        <v xml:space="preserve">10.5 -DPTO. ASIST. TEC. EN GEST. FINANCIERA MNCPL                               </v>
      </c>
      <c r="C75" s="80" t="str">
        <f>[3]Hoja1!A69</f>
        <v>CARMARYS MASIEL GERVASIO ROJAS</v>
      </c>
      <c r="D75" s="81" t="str">
        <f>[3]Hoja1!H69</f>
        <v xml:space="preserve">COORDINADOR(A)                          </v>
      </c>
      <c r="E75" s="82" t="s">
        <v>1840</v>
      </c>
      <c r="F75" s="80" t="str">
        <f>[4]Hoja1!AP69</f>
        <v xml:space="preserve">Femenino  </v>
      </c>
      <c r="G75" s="89" t="str">
        <f>[5]Hoja1!AQ69</f>
        <v xml:space="preserve"> 1/09/2025</v>
      </c>
      <c r="H75" s="89" t="str">
        <f>[5]Hoja1!AR69</f>
        <v xml:space="preserve"> 1/03/2026</v>
      </c>
      <c r="I75" s="83">
        <f>[3]Hoja1!L69</f>
        <v>62000</v>
      </c>
      <c r="J75" s="88">
        <f>[3]Hoja1!W69</f>
        <v>3863.01</v>
      </c>
      <c r="K75" s="85">
        <f>[3]Hoja1!X69</f>
        <v>1779.4</v>
      </c>
      <c r="L75" s="83">
        <f>[3]Hoja1!Y69</f>
        <v>1884.8</v>
      </c>
      <c r="M75" s="83">
        <f>[3]Hoja1!Z69</f>
        <v>0</v>
      </c>
      <c r="N75" s="85">
        <f>[3]Hoja1!AA69</f>
        <v>0</v>
      </c>
      <c r="O75" s="83">
        <f>[3]Hoja1!AB69</f>
        <v>0</v>
      </c>
      <c r="P75" s="86">
        <f>[3]Hoja1!AG69</f>
        <v>25</v>
      </c>
      <c r="Q75" s="87">
        <f>[3]Hoja1!AE69</f>
        <v>0</v>
      </c>
      <c r="R75" s="88">
        <f>[3]Hoja1!AI71</f>
        <v>0</v>
      </c>
      <c r="S75" s="88">
        <f>[3]Hoja1!AM69</f>
        <v>7552.21</v>
      </c>
      <c r="T75" s="83">
        <f>[3]Hoja1!AN69</f>
        <v>54447.79</v>
      </c>
    </row>
    <row r="76" spans="1:20" ht="17.25" customHeight="1">
      <c r="A76" s="80">
        <v>69</v>
      </c>
      <c r="B76" s="81" t="str">
        <f>[3]Hoja1!G70</f>
        <v xml:space="preserve">10.6-DPTO. DE ASIST. A LA PRESTACION DE LOS SERVICIOS PUBLICOS MNCPLS           </v>
      </c>
      <c r="C76" s="80" t="str">
        <f>[3]Hoja1!A70</f>
        <v>DEWILL YOVANK MARTINEZ BELTRAN</v>
      </c>
      <c r="D76" s="81" t="str">
        <f>[3]Hoja1!H70</f>
        <v xml:space="preserve">ANALISTA GESTION TECNICA MNCPL          </v>
      </c>
      <c r="E76" s="82" t="s">
        <v>1840</v>
      </c>
      <c r="F76" s="80" t="str">
        <f>[4]Hoja1!AP70</f>
        <v xml:space="preserve">Masculino </v>
      </c>
      <c r="G76" s="81" t="str">
        <f>[5]Hoja1!AQ70</f>
        <v xml:space="preserve"> 1/12/2025</v>
      </c>
      <c r="H76" s="81" t="str">
        <f>[5]Hoja1!AR70</f>
        <v xml:space="preserve"> 1/06/2025</v>
      </c>
      <c r="I76" s="83">
        <f>[3]Hoja1!L70</f>
        <v>60000</v>
      </c>
      <c r="J76" s="84">
        <f>[3]Hoja1!W70</f>
        <v>3486.65</v>
      </c>
      <c r="K76" s="85">
        <f>[3]Hoja1!X70</f>
        <v>1722</v>
      </c>
      <c r="L76" s="83">
        <f>[3]Hoja1!Y70</f>
        <v>1824</v>
      </c>
      <c r="M76" s="83">
        <f>[3]Hoja1!Z70</f>
        <v>0</v>
      </c>
      <c r="N76" s="85">
        <f>[3]Hoja1!AA70</f>
        <v>0</v>
      </c>
      <c r="O76" s="83">
        <f>[3]Hoja1!AB70</f>
        <v>0</v>
      </c>
      <c r="P76" s="86">
        <f>[3]Hoja1!AG70</f>
        <v>25</v>
      </c>
      <c r="Q76" s="87">
        <f>[3]Hoja1!AE70</f>
        <v>0</v>
      </c>
      <c r="R76" s="88">
        <f>[3]Hoja1!AI72</f>
        <v>0</v>
      </c>
      <c r="S76" s="88">
        <f>[3]Hoja1!AM70</f>
        <v>7057.65</v>
      </c>
      <c r="T76" s="83">
        <f>[3]Hoja1!AN70</f>
        <v>52942.35</v>
      </c>
    </row>
    <row r="77" spans="1:20" ht="17.25" customHeight="1">
      <c r="A77" s="80">
        <v>70</v>
      </c>
      <c r="B77" s="81" t="str">
        <f>[3]Hoja1!G71</f>
        <v xml:space="preserve">11.1-SECCION ADM. DEL SERVICIO TIC                                              </v>
      </c>
      <c r="C77" s="80" t="str">
        <f>[3]Hoja1!A71</f>
        <v>FRANKLIN SMITH RODRIGUEZ ALCANTARA</v>
      </c>
      <c r="D77" s="81" t="str">
        <f>[3]Hoja1!H71</f>
        <v xml:space="preserve">ANALISTA DE SISTEMAS INFORMATICO        </v>
      </c>
      <c r="E77" s="82" t="s">
        <v>1840</v>
      </c>
      <c r="F77" s="80" t="str">
        <f>[4]Hoja1!AP71</f>
        <v xml:space="preserve">Masculino </v>
      </c>
      <c r="G77" s="81" t="str">
        <f>[5]Hoja1!AQ71</f>
        <v xml:space="preserve"> 1/06/2023</v>
      </c>
      <c r="H77" s="90">
        <v>46082</v>
      </c>
      <c r="I77" s="83">
        <f>[3]Hoja1!L71</f>
        <v>62000</v>
      </c>
      <c r="J77" s="88">
        <f>[3]Hoja1!W71</f>
        <v>3863.01</v>
      </c>
      <c r="K77" s="85">
        <f>[3]Hoja1!X71</f>
        <v>1779.4</v>
      </c>
      <c r="L77" s="83">
        <f>[3]Hoja1!Y71</f>
        <v>1884.8</v>
      </c>
      <c r="M77" s="83">
        <f>[3]Hoja1!Z71</f>
        <v>0</v>
      </c>
      <c r="N77" s="85">
        <f>[3]Hoja1!AA71</f>
        <v>0</v>
      </c>
      <c r="O77" s="83">
        <f>[3]Hoja1!AB71</f>
        <v>0</v>
      </c>
      <c r="P77" s="86">
        <f>[3]Hoja1!AG71</f>
        <v>25</v>
      </c>
      <c r="Q77" s="87">
        <f>[3]Hoja1!AE71</f>
        <v>0</v>
      </c>
      <c r="R77" s="88">
        <f>[3]Hoja1!AI73</f>
        <v>0</v>
      </c>
      <c r="S77" s="88">
        <f>[3]Hoja1!AM71</f>
        <v>7552.21</v>
      </c>
      <c r="T77" s="83">
        <f>[3]Hoja1!AN71</f>
        <v>54447.79</v>
      </c>
    </row>
    <row r="78" spans="1:20" ht="17.25" customHeight="1">
      <c r="A78" s="80">
        <v>71</v>
      </c>
      <c r="B78" s="81" t="str">
        <f>[3]Hoja1!G72</f>
        <v xml:space="preserve">11.2-SECCION OPERACIONES TIC                                                    </v>
      </c>
      <c r="C78" s="80" t="str">
        <f>[3]Hoja1!A72</f>
        <v>BRAIAN JOSE DE LA CRUZ CORPORAN</v>
      </c>
      <c r="D78" s="81" t="str">
        <f>[3]Hoja1!H72</f>
        <v xml:space="preserve">SOPORTE TECNICO INFORMATICO             </v>
      </c>
      <c r="E78" s="82" t="s">
        <v>1840</v>
      </c>
      <c r="F78" s="80" t="str">
        <f>[4]Hoja1!AP72</f>
        <v xml:space="preserve">Masculino </v>
      </c>
      <c r="G78" s="81" t="str">
        <f>[5]Hoja1!AQ72</f>
        <v xml:space="preserve"> 1/01/2026</v>
      </c>
      <c r="H78" s="90" t="str">
        <f>[5]Hoja1!AR72</f>
        <v xml:space="preserve"> 1/07/2026</v>
      </c>
      <c r="I78" s="83">
        <f>[3]Hoja1!L72</f>
        <v>45000</v>
      </c>
      <c r="J78" s="88">
        <f>[3]Hoja1!W72</f>
        <v>1148.33</v>
      </c>
      <c r="K78" s="85">
        <f>[3]Hoja1!X72</f>
        <v>1291.5</v>
      </c>
      <c r="L78" s="83">
        <f>[3]Hoja1!Y72</f>
        <v>1368</v>
      </c>
      <c r="M78" s="83">
        <f>[3]Hoja1!Z72</f>
        <v>0</v>
      </c>
      <c r="N78" s="85">
        <f>[3]Hoja1!AA72</f>
        <v>0</v>
      </c>
      <c r="O78" s="83">
        <f>[3]Hoja1!AB72</f>
        <v>0</v>
      </c>
      <c r="P78" s="86">
        <f>[3]Hoja1!AG72</f>
        <v>25</v>
      </c>
      <c r="Q78" s="87">
        <f>[3]Hoja1!AE72</f>
        <v>0</v>
      </c>
      <c r="R78" s="88">
        <f>[3]Hoja1!AI74</f>
        <v>0</v>
      </c>
      <c r="S78" s="88">
        <f>[3]Hoja1!AM72</f>
        <v>3832.83</v>
      </c>
      <c r="T78" s="83">
        <f>[3]Hoja1!AN72</f>
        <v>41167.17</v>
      </c>
    </row>
    <row r="79" spans="1:20" ht="17.25" customHeight="1">
      <c r="A79" s="80">
        <v>72</v>
      </c>
      <c r="B79" s="81" t="str">
        <f>[3]Hoja1!G73</f>
        <v xml:space="preserve">11.2-SECCION OPERACIONES TIC                                                    </v>
      </c>
      <c r="C79" s="80" t="str">
        <f>[3]Hoja1!A73</f>
        <v>FRAYLIN LOPEZ</v>
      </c>
      <c r="D79" s="81" t="str">
        <f>[3]Hoja1!H73</f>
        <v xml:space="preserve">SOPORTE TECNICO INFORMATICO             </v>
      </c>
      <c r="E79" s="82" t="s">
        <v>1840</v>
      </c>
      <c r="F79" s="80" t="str">
        <f>[4]Hoja1!AP73</f>
        <v xml:space="preserve">Femenino  </v>
      </c>
      <c r="G79" s="90" t="str">
        <f>[5]Hoja1!AQ73</f>
        <v xml:space="preserve"> 1/02/2026</v>
      </c>
      <c r="H79" s="90" t="str">
        <f>[5]Hoja1!AR73</f>
        <v xml:space="preserve"> 1/08/2026</v>
      </c>
      <c r="I79" s="83">
        <f>[3]Hoja1!L73</f>
        <v>46000</v>
      </c>
      <c r="J79" s="88">
        <f>[3]Hoja1!W73</f>
        <v>1289.46</v>
      </c>
      <c r="K79" s="85">
        <f>[3]Hoja1!X73</f>
        <v>1320.2</v>
      </c>
      <c r="L79" s="83">
        <f>[3]Hoja1!Y73</f>
        <v>1398.4</v>
      </c>
      <c r="M79" s="83">
        <f>[3]Hoja1!Z73</f>
        <v>0</v>
      </c>
      <c r="N79" s="85">
        <f>[3]Hoja1!AA73</f>
        <v>0</v>
      </c>
      <c r="O79" s="83">
        <f>[3]Hoja1!AB73</f>
        <v>500</v>
      </c>
      <c r="P79" s="86">
        <f>[3]Hoja1!AG73</f>
        <v>25</v>
      </c>
      <c r="Q79" s="87">
        <f>[3]Hoja1!AE73</f>
        <v>0</v>
      </c>
      <c r="R79" s="88">
        <f>[3]Hoja1!AI75</f>
        <v>0</v>
      </c>
      <c r="S79" s="88">
        <f>[3]Hoja1!AM73</f>
        <v>4533.0600000000004</v>
      </c>
      <c r="T79" s="83">
        <f>[3]Hoja1!AN73</f>
        <v>41466.94</v>
      </c>
    </row>
    <row r="80" spans="1:20" ht="17.25" customHeight="1">
      <c r="A80" s="80">
        <v>73</v>
      </c>
      <c r="B80" s="81" t="str">
        <f>[3]Hoja1!G74</f>
        <v xml:space="preserve">11.2-SECCION OPERACIONES TIC                                                    </v>
      </c>
      <c r="C80" s="80" t="str">
        <f>[3]Hoja1!A74</f>
        <v>GERSON DE JESUS GARCIA</v>
      </c>
      <c r="D80" s="81" t="str">
        <f>[3]Hoja1!H74</f>
        <v xml:space="preserve">SOPORTE TECNICO INFORMATICO             </v>
      </c>
      <c r="E80" s="82" t="s">
        <v>1840</v>
      </c>
      <c r="F80" s="80" t="str">
        <f>[4]Hoja1!AP74</f>
        <v xml:space="preserve">Masculino </v>
      </c>
      <c r="G80" s="90" t="str">
        <f>[5]Hoja1!AQ74</f>
        <v xml:space="preserve"> 1/10/2025</v>
      </c>
      <c r="H80" s="90" t="str">
        <f>[5]Hoja1!AR74</f>
        <v xml:space="preserve"> 1/04/2026</v>
      </c>
      <c r="I80" s="83">
        <f>[3]Hoja1!L74</f>
        <v>46000</v>
      </c>
      <c r="J80" s="88">
        <f>[3]Hoja1!W74</f>
        <v>1289.46</v>
      </c>
      <c r="K80" s="85">
        <f>[3]Hoja1!X74</f>
        <v>1320.2</v>
      </c>
      <c r="L80" s="83">
        <f>[3]Hoja1!Y74</f>
        <v>1398.4</v>
      </c>
      <c r="M80" s="83">
        <f>[3]Hoja1!Z74</f>
        <v>0</v>
      </c>
      <c r="N80" s="85">
        <f>[3]Hoja1!AA74</f>
        <v>0</v>
      </c>
      <c r="O80" s="83">
        <f>[3]Hoja1!AB74</f>
        <v>0</v>
      </c>
      <c r="P80" s="86">
        <f>[3]Hoja1!AG74</f>
        <v>25</v>
      </c>
      <c r="Q80" s="87">
        <f>[3]Hoja1!AE74</f>
        <v>0</v>
      </c>
      <c r="R80" s="88">
        <f>[3]Hoja1!AI76</f>
        <v>0</v>
      </c>
      <c r="S80" s="88">
        <f>[3]Hoja1!AM74</f>
        <v>4033.06</v>
      </c>
      <c r="T80" s="83">
        <f>[3]Hoja1!AN74</f>
        <v>41966.94</v>
      </c>
    </row>
    <row r="81" spans="1:20" ht="17.25" customHeight="1">
      <c r="A81" s="80">
        <v>74</v>
      </c>
      <c r="B81" s="81" t="str">
        <f>[3]Hoja1!G75</f>
        <v xml:space="preserve">11.2-SECCION OPERACIONES TIC                                                    </v>
      </c>
      <c r="C81" s="80" t="str">
        <f>[3]Hoja1!A75</f>
        <v>JOEL DE JESUS ROSARIO PERDOMO</v>
      </c>
      <c r="D81" s="81" t="str">
        <f>[3]Hoja1!H75</f>
        <v xml:space="preserve">SOPORTE TECNICO INFORMATICO             </v>
      </c>
      <c r="E81" s="82" t="s">
        <v>1840</v>
      </c>
      <c r="F81" s="80" t="str">
        <f>[4]Hoja1!AP75</f>
        <v xml:space="preserve">Masculino </v>
      </c>
      <c r="G81" s="81" t="str">
        <f>[5]Hoja1!AQ75</f>
        <v xml:space="preserve"> 2/12/2025</v>
      </c>
      <c r="H81" s="81" t="str">
        <f>[5]Hoja1!AR75</f>
        <v xml:space="preserve"> 2/06/2026</v>
      </c>
      <c r="I81" s="83">
        <f>[3]Hoja1!L75</f>
        <v>45000</v>
      </c>
      <c r="J81" s="88">
        <f>[3]Hoja1!W75</f>
        <v>1148.33</v>
      </c>
      <c r="K81" s="85">
        <f>[3]Hoja1!X75</f>
        <v>1291.5</v>
      </c>
      <c r="L81" s="83">
        <f>[3]Hoja1!Y75</f>
        <v>1368</v>
      </c>
      <c r="M81" s="83">
        <f>[3]Hoja1!Z75</f>
        <v>0</v>
      </c>
      <c r="N81" s="85">
        <f>[3]Hoja1!AA75</f>
        <v>0</v>
      </c>
      <c r="O81" s="83">
        <f>[3]Hoja1!AB75</f>
        <v>0</v>
      </c>
      <c r="P81" s="86">
        <f>[3]Hoja1!AG75</f>
        <v>25</v>
      </c>
      <c r="Q81" s="87">
        <f>[3]Hoja1!AE75</f>
        <v>0</v>
      </c>
      <c r="R81" s="88">
        <f>[3]Hoja1!AI77</f>
        <v>0</v>
      </c>
      <c r="S81" s="88">
        <f>[3]Hoja1!AM75</f>
        <v>3832.83</v>
      </c>
      <c r="T81" s="83">
        <f>[3]Hoja1!AN75</f>
        <v>41167.17</v>
      </c>
    </row>
    <row r="82" spans="1:20" ht="17.25" customHeight="1">
      <c r="A82" s="80">
        <v>75</v>
      </c>
      <c r="B82" s="81" t="str">
        <f>[3]Hoja1!G76</f>
        <v xml:space="preserve">11-DIRECCION TEC. DE LA INF. Y COM                                              </v>
      </c>
      <c r="C82" s="80" t="str">
        <f>[3]Hoja1!A76</f>
        <v>ALEXIS ALEJANDRO NUÑEZ SOLANO</v>
      </c>
      <c r="D82" s="81" t="str">
        <f>[3]Hoja1!H76</f>
        <v xml:space="preserve">ADMINISTRADOR DE BASE DE DATOS          </v>
      </c>
      <c r="E82" s="82" t="s">
        <v>1840</v>
      </c>
      <c r="F82" s="80" t="str">
        <f>[4]Hoja1!AP76</f>
        <v xml:space="preserve">Masculino </v>
      </c>
      <c r="G82" s="81" t="str">
        <f>[5]Hoja1!AQ76</f>
        <v xml:space="preserve"> 1/09/2025</v>
      </c>
      <c r="H82" s="81" t="str">
        <f>[5]Hoja1!AR76</f>
        <v xml:space="preserve"> 1/03/2026</v>
      </c>
      <c r="I82" s="83">
        <f>[3]Hoja1!L76</f>
        <v>60000</v>
      </c>
      <c r="J82" s="88">
        <f>[3]Hoja1!W76</f>
        <v>3486.65</v>
      </c>
      <c r="K82" s="85">
        <f>[3]Hoja1!X76</f>
        <v>1722</v>
      </c>
      <c r="L82" s="83">
        <f>[3]Hoja1!Y76</f>
        <v>1824</v>
      </c>
      <c r="M82" s="83">
        <f>[3]Hoja1!Z76</f>
        <v>0</v>
      </c>
      <c r="N82" s="85">
        <f>[3]Hoja1!AA76</f>
        <v>0</v>
      </c>
      <c r="O82" s="83">
        <f>[3]Hoja1!AB76</f>
        <v>0</v>
      </c>
      <c r="P82" s="86">
        <f>[3]Hoja1!AG76</f>
        <v>25</v>
      </c>
      <c r="Q82" s="87">
        <f>[3]Hoja1!AE76</f>
        <v>0</v>
      </c>
      <c r="R82" s="88">
        <f>[3]Hoja1!AI78</f>
        <v>0</v>
      </c>
      <c r="S82" s="88">
        <f>[3]Hoja1!AM76</f>
        <v>7057.65</v>
      </c>
      <c r="T82" s="83">
        <f>[3]Hoja1!AN76</f>
        <v>52942.35</v>
      </c>
    </row>
    <row r="83" spans="1:20" ht="17.25" customHeight="1">
      <c r="A83" s="80">
        <v>76</v>
      </c>
      <c r="B83" s="81" t="str">
        <f>[3]Hoja1!G77</f>
        <v xml:space="preserve">11-DIRECCION TEC. DE LA INF. Y COM                                              </v>
      </c>
      <c r="C83" s="80" t="str">
        <f>[3]Hoja1!A77</f>
        <v>EDDERY RAINIEL CRUZ NUÑEZ</v>
      </c>
      <c r="D83" s="81" t="str">
        <f>[3]Hoja1!H77</f>
        <v xml:space="preserve">COORDINADOR(A)                          </v>
      </c>
      <c r="E83" s="82" t="s">
        <v>1840</v>
      </c>
      <c r="F83" s="80" t="str">
        <f>[4]Hoja1!AP77</f>
        <v xml:space="preserve">Masculino </v>
      </c>
      <c r="G83" s="81" t="str">
        <f>[5]Hoja1!AQ77</f>
        <v xml:space="preserve"> 1/09/2025</v>
      </c>
      <c r="H83" s="81" t="str">
        <f>[5]Hoja1!AR77</f>
        <v xml:space="preserve"> 1/03/2026</v>
      </c>
      <c r="I83" s="83">
        <f>[3]Hoja1!L77</f>
        <v>85000</v>
      </c>
      <c r="J83" s="83">
        <f>[3]Hoja1!W77</f>
        <v>8577.06</v>
      </c>
      <c r="K83" s="85">
        <f>[3]Hoja1!X77</f>
        <v>2439.5</v>
      </c>
      <c r="L83" s="83">
        <f>[3]Hoja1!Y77</f>
        <v>2584</v>
      </c>
      <c r="M83" s="83">
        <f>[3]Hoja1!Z77</f>
        <v>0</v>
      </c>
      <c r="N83" s="85">
        <f>[3]Hoja1!AA77</f>
        <v>0</v>
      </c>
      <c r="O83" s="83">
        <f>[3]Hoja1!AB77</f>
        <v>2000</v>
      </c>
      <c r="P83" s="86">
        <f>[3]Hoja1!AG77</f>
        <v>25</v>
      </c>
      <c r="Q83" s="87">
        <f>[3]Hoja1!AE77</f>
        <v>0</v>
      </c>
      <c r="R83" s="88">
        <f>[3]Hoja1!AI79</f>
        <v>0</v>
      </c>
      <c r="S83" s="88">
        <f>[3]Hoja1!AM77</f>
        <v>15625.56</v>
      </c>
      <c r="T83" s="83">
        <f>[3]Hoja1!AN77</f>
        <v>69374.44</v>
      </c>
    </row>
    <row r="84" spans="1:20" ht="17.25" customHeight="1">
      <c r="A84" s="80">
        <v>77</v>
      </c>
      <c r="B84" s="81" t="str">
        <f>[3]Hoja1!G78</f>
        <v xml:space="preserve">11-DIRECCION TEC. DE LA INF. Y COM                                              </v>
      </c>
      <c r="C84" s="80" t="str">
        <f>[3]Hoja1!A78</f>
        <v>EDGAR JOEL DIAZ TEJADA</v>
      </c>
      <c r="D84" s="81" t="str">
        <f>[3]Hoja1!H78</f>
        <v xml:space="preserve">SOPORTE TECNICO INFORMATICO             </v>
      </c>
      <c r="E84" s="82" t="s">
        <v>1840</v>
      </c>
      <c r="F84" s="80" t="str">
        <f>[4]Hoja1!AP78</f>
        <v xml:space="preserve">Masculino </v>
      </c>
      <c r="G84" s="81" t="str">
        <f>[5]Hoja1!AQ78</f>
        <v xml:space="preserve"> 2/11/2025</v>
      </c>
      <c r="H84" s="81" t="str">
        <f>[5]Hoja1!AR78</f>
        <v xml:space="preserve"> 1/05/2026</v>
      </c>
      <c r="I84" s="83">
        <f>[3]Hoja1!L78</f>
        <v>45000</v>
      </c>
      <c r="J84" s="83">
        <f>[3]Hoja1!W78</f>
        <v>1148.33</v>
      </c>
      <c r="K84" s="85">
        <f>[3]Hoja1!X78</f>
        <v>1291.5</v>
      </c>
      <c r="L84" s="83">
        <f>[3]Hoja1!Y78</f>
        <v>1368</v>
      </c>
      <c r="M84" s="83">
        <f>[3]Hoja1!Z78</f>
        <v>0</v>
      </c>
      <c r="N84" s="85">
        <f>[3]Hoja1!AA78</f>
        <v>0</v>
      </c>
      <c r="O84" s="83">
        <f>[3]Hoja1!AB78</f>
        <v>0</v>
      </c>
      <c r="P84" s="86">
        <f>[3]Hoja1!AG78</f>
        <v>25</v>
      </c>
      <c r="Q84" s="87">
        <f>[3]Hoja1!AE78</f>
        <v>0</v>
      </c>
      <c r="R84" s="88">
        <f>[3]Hoja1!AI80</f>
        <v>0</v>
      </c>
      <c r="S84" s="88">
        <f>[3]Hoja1!AM78</f>
        <v>3832.83</v>
      </c>
      <c r="T84" s="83">
        <f>[3]Hoja1!AN78</f>
        <v>41167.17</v>
      </c>
    </row>
    <row r="85" spans="1:20" ht="17.25" customHeight="1">
      <c r="A85" s="80">
        <v>78</v>
      </c>
      <c r="B85" s="81" t="str">
        <f>[3]Hoja1!G79</f>
        <v xml:space="preserve">11-DIRECCION TEC. DE LA INF. Y COM                                              </v>
      </c>
      <c r="C85" s="80" t="str">
        <f>[3]Hoja1!A79</f>
        <v>GENESIS ARTURO BUENO</v>
      </c>
      <c r="D85" s="81" t="str">
        <f>[3]Hoja1!H79</f>
        <v xml:space="preserve">ANALISTA DE SISTEMAS INFORMATICO        </v>
      </c>
      <c r="E85" s="82" t="s">
        <v>1840</v>
      </c>
      <c r="F85" s="80" t="str">
        <f>[4]Hoja1!AP79</f>
        <v xml:space="preserve">Masculino </v>
      </c>
      <c r="G85" s="81" t="str">
        <f>[5]Hoja1!AQ79</f>
        <v xml:space="preserve"> 2/02/2026</v>
      </c>
      <c r="H85" s="81" t="str">
        <f>[5]Hoja1!AR79</f>
        <v xml:space="preserve"> 2/08/2026</v>
      </c>
      <c r="I85" s="83">
        <f>[3]Hoja1!L79</f>
        <v>50000</v>
      </c>
      <c r="J85" s="83">
        <f>[3]Hoja1!W79</f>
        <v>1854</v>
      </c>
      <c r="K85" s="85">
        <f>[3]Hoja1!X79</f>
        <v>1435</v>
      </c>
      <c r="L85" s="83">
        <f>[3]Hoja1!Y79</f>
        <v>1520</v>
      </c>
      <c r="M85" s="83">
        <f>[3]Hoja1!Z79</f>
        <v>0</v>
      </c>
      <c r="N85" s="85">
        <f>[3]Hoja1!AA79</f>
        <v>0</v>
      </c>
      <c r="O85" s="83">
        <f>[3]Hoja1!AB79</f>
        <v>0</v>
      </c>
      <c r="P85" s="86">
        <f>[3]Hoja1!AG79</f>
        <v>25</v>
      </c>
      <c r="Q85" s="87">
        <f>[3]Hoja1!AE79</f>
        <v>0</v>
      </c>
      <c r="R85" s="88">
        <f>[3]Hoja1!AI81</f>
        <v>0</v>
      </c>
      <c r="S85" s="88">
        <f>[3]Hoja1!AM79</f>
        <v>4834</v>
      </c>
      <c r="T85" s="83">
        <f>[3]Hoja1!AN79</f>
        <v>45166</v>
      </c>
    </row>
    <row r="86" spans="1:20" ht="17.25" customHeight="1">
      <c r="A86" s="80">
        <v>79</v>
      </c>
      <c r="B86" s="81" t="str">
        <f>[3]Hoja1!G80</f>
        <v xml:space="preserve">11-DIRECCION TEC. DE LA INF. Y COM                                              </v>
      </c>
      <c r="C86" s="80" t="str">
        <f>[3]Hoja1!A80</f>
        <v>GERALDSON ALEXANDER PEREZ ROSARIO</v>
      </c>
      <c r="D86" s="81" t="str">
        <f>[3]Hoja1!H80</f>
        <v xml:space="preserve">TECNICO DE PROGRAMACION                 </v>
      </c>
      <c r="E86" s="82" t="s">
        <v>1840</v>
      </c>
      <c r="F86" s="80" t="str">
        <f>[4]Hoja1!AP80</f>
        <v xml:space="preserve">Masculino </v>
      </c>
      <c r="G86" s="81" t="str">
        <f>[5]Hoja1!AQ80</f>
        <v xml:space="preserve"> 2/01/2026</v>
      </c>
      <c r="H86" s="81" t="str">
        <f>[5]Hoja1!AR80</f>
        <v xml:space="preserve"> 2/07/2026</v>
      </c>
      <c r="I86" s="83">
        <f>[3]Hoja1!L80</f>
        <v>45000</v>
      </c>
      <c r="J86" s="88">
        <f>[3]Hoja1!W80</f>
        <v>1148.33</v>
      </c>
      <c r="K86" s="85">
        <f>[3]Hoja1!X80</f>
        <v>1291.5</v>
      </c>
      <c r="L86" s="83">
        <f>[3]Hoja1!Y80</f>
        <v>1368</v>
      </c>
      <c r="M86" s="83">
        <f>[3]Hoja1!Z80</f>
        <v>0</v>
      </c>
      <c r="N86" s="85">
        <f>[3]Hoja1!AA80</f>
        <v>0</v>
      </c>
      <c r="O86" s="83">
        <f>[3]Hoja1!AB80</f>
        <v>3000</v>
      </c>
      <c r="P86" s="86">
        <f>[3]Hoja1!AG80</f>
        <v>25</v>
      </c>
      <c r="Q86" s="87">
        <f>[3]Hoja1!AE80</f>
        <v>0</v>
      </c>
      <c r="R86" s="88">
        <f>[3]Hoja1!AI82</f>
        <v>0</v>
      </c>
      <c r="S86" s="88">
        <f>[3]Hoja1!AM80</f>
        <v>6832.83</v>
      </c>
      <c r="T86" s="83">
        <f>[3]Hoja1!AN80</f>
        <v>38167.17</v>
      </c>
    </row>
    <row r="87" spans="1:20" ht="17.25" customHeight="1">
      <c r="A87" s="80">
        <v>80</v>
      </c>
      <c r="B87" s="81" t="str">
        <f>[3]Hoja1!G81</f>
        <v xml:space="preserve">11-DIRECCION TEC. DE LA INF. Y COM                                              </v>
      </c>
      <c r="C87" s="80" t="str">
        <f>[3]Hoja1!A81</f>
        <v>HENRY JEAN CARLOS RAMIREZ ABREU</v>
      </c>
      <c r="D87" s="81" t="str">
        <f>[3]Hoja1!H81</f>
        <v xml:space="preserve">TECNICO DE PROGRAMACION                 </v>
      </c>
      <c r="E87" s="82" t="s">
        <v>1840</v>
      </c>
      <c r="F87" s="80" t="str">
        <f>[4]Hoja1!AP81</f>
        <v xml:space="preserve">Masculino </v>
      </c>
      <c r="G87" s="81" t="str">
        <f>[5]Hoja1!AQ81</f>
        <v xml:space="preserve"> 1/12/2025</v>
      </c>
      <c r="H87" s="90" t="str">
        <f>[5]Hoja1!AR81</f>
        <v xml:space="preserve"> 1/06/2026</v>
      </c>
      <c r="I87" s="83">
        <f>[3]Hoja1!L81</f>
        <v>45000</v>
      </c>
      <c r="J87" s="83">
        <f>[3]Hoja1!W81</f>
        <v>0</v>
      </c>
      <c r="K87" s="85">
        <f>[3]Hoja1!X81</f>
        <v>1291.5</v>
      </c>
      <c r="L87" s="83">
        <f>[3]Hoja1!Y81</f>
        <v>1368</v>
      </c>
      <c r="M87" s="83">
        <f>[3]Hoja1!Z81</f>
        <v>1919.78</v>
      </c>
      <c r="N87" s="85">
        <f>[3]Hoja1!AA81</f>
        <v>0</v>
      </c>
      <c r="O87" s="83">
        <f>[3]Hoja1!AB81</f>
        <v>17364.669999999998</v>
      </c>
      <c r="P87" s="86">
        <f>[3]Hoja1!AG81</f>
        <v>25</v>
      </c>
      <c r="Q87" s="87">
        <f>[3]Hoja1!AE81</f>
        <v>0</v>
      </c>
      <c r="R87" s="88">
        <f>[3]Hoja1!AI83</f>
        <v>0</v>
      </c>
      <c r="S87" s="88">
        <f>[3]Hoja1!AM81</f>
        <v>21968.95</v>
      </c>
      <c r="T87" s="83">
        <f>[3]Hoja1!AN81</f>
        <v>23031.05</v>
      </c>
    </row>
    <row r="88" spans="1:20" ht="17.25" customHeight="1">
      <c r="A88" s="80">
        <v>81</v>
      </c>
      <c r="B88" s="81" t="str">
        <f>[3]Hoja1!G82</f>
        <v xml:space="preserve">11-DIRECCION TEC. DE LA INF. Y COM                                              </v>
      </c>
      <c r="C88" s="80" t="str">
        <f>[3]Hoja1!A82</f>
        <v>JOSMAR ASENCIO SOTO</v>
      </c>
      <c r="D88" s="81" t="str">
        <f>[3]Hoja1!H82</f>
        <v xml:space="preserve">AUXILIAR ADMINISTRATIVO                 </v>
      </c>
      <c r="E88" s="82" t="s">
        <v>1840</v>
      </c>
      <c r="F88" s="80" t="str">
        <f>[4]Hoja1!AP82</f>
        <v xml:space="preserve">Masculino </v>
      </c>
      <c r="G88" s="81" t="str">
        <f>[5]Hoja1!AQ82</f>
        <v xml:space="preserve"> 2/11/2025</v>
      </c>
      <c r="H88" s="90" t="str">
        <f>[5]Hoja1!AR82</f>
        <v xml:space="preserve"> 2/05/2026</v>
      </c>
      <c r="I88" s="83">
        <f>[3]Hoja1!L82</f>
        <v>26000</v>
      </c>
      <c r="J88" s="88">
        <f>[3]Hoja1!W82</f>
        <v>0</v>
      </c>
      <c r="K88" s="85">
        <f>[3]Hoja1!X82</f>
        <v>746.2</v>
      </c>
      <c r="L88" s="83">
        <f>[3]Hoja1!Y82</f>
        <v>790.4</v>
      </c>
      <c r="M88" s="83">
        <f>[3]Hoja1!Z82</f>
        <v>0</v>
      </c>
      <c r="N88" s="85">
        <f>[3]Hoja1!AA82</f>
        <v>0</v>
      </c>
      <c r="O88" s="83">
        <f>[3]Hoja1!AB82</f>
        <v>0</v>
      </c>
      <c r="P88" s="86">
        <f>[3]Hoja1!AG82</f>
        <v>25</v>
      </c>
      <c r="Q88" s="87">
        <f>[3]Hoja1!AE82</f>
        <v>0</v>
      </c>
      <c r="R88" s="88">
        <f>[3]Hoja1!AI84</f>
        <v>0</v>
      </c>
      <c r="S88" s="88">
        <f>[3]Hoja1!AM82</f>
        <v>1561.6</v>
      </c>
      <c r="T88" s="83">
        <f>[3]Hoja1!AN82</f>
        <v>24438.400000000001</v>
      </c>
    </row>
    <row r="89" spans="1:20" ht="17.25" customHeight="1">
      <c r="A89" s="80">
        <v>82</v>
      </c>
      <c r="B89" s="81" t="str">
        <f>[3]Hoja1!G83</f>
        <v xml:space="preserve">11-DIRECCION TEC. DE LA INF. Y COM                                              </v>
      </c>
      <c r="C89" s="80" t="str">
        <f>[3]Hoja1!A83</f>
        <v>YONAIKY MIGUEL  MATOS</v>
      </c>
      <c r="D89" s="81" t="str">
        <f>[3]Hoja1!H83</f>
        <v xml:space="preserve">TECNICO DE PROGRAMACION                 </v>
      </c>
      <c r="E89" s="82" t="s">
        <v>1840</v>
      </c>
      <c r="F89" s="80" t="str">
        <f>[4]Hoja1!AP83</f>
        <v xml:space="preserve">Masculino </v>
      </c>
      <c r="G89" s="81" t="str">
        <f>[5]Hoja1!AQ83</f>
        <v xml:space="preserve"> 1/09/2025</v>
      </c>
      <c r="H89" s="81" t="str">
        <f>[5]Hoja1!AR83</f>
        <v xml:space="preserve"> 1/03/2026</v>
      </c>
      <c r="I89" s="83">
        <f>[3]Hoja1!L83</f>
        <v>45000</v>
      </c>
      <c r="J89" s="88">
        <f>[3]Hoja1!W83</f>
        <v>1148.33</v>
      </c>
      <c r="K89" s="85">
        <f>[3]Hoja1!X83</f>
        <v>1291.5</v>
      </c>
      <c r="L89" s="83">
        <f>[3]Hoja1!Y83</f>
        <v>1368</v>
      </c>
      <c r="M89" s="83">
        <f>[3]Hoja1!Z83</f>
        <v>0</v>
      </c>
      <c r="N89" s="85">
        <f>[3]Hoja1!AA83</f>
        <v>0</v>
      </c>
      <c r="O89" s="83">
        <f>[3]Hoja1!AB83</f>
        <v>3902.83</v>
      </c>
      <c r="P89" s="86">
        <f>[3]Hoja1!AG83</f>
        <v>25</v>
      </c>
      <c r="Q89" s="87">
        <f>[3]Hoja1!AE83</f>
        <v>0</v>
      </c>
      <c r="R89" s="88">
        <f>[3]Hoja1!AI85</f>
        <v>200</v>
      </c>
      <c r="S89" s="88">
        <f>[3]Hoja1!AM83</f>
        <v>7935.66</v>
      </c>
      <c r="T89" s="83">
        <f>[3]Hoja1!AN83</f>
        <v>37064.339999999997</v>
      </c>
    </row>
    <row r="90" spans="1:20" ht="17.25" customHeight="1">
      <c r="A90" s="80">
        <v>83</v>
      </c>
      <c r="B90" s="81" t="str">
        <f>[3]Hoja1!G84</f>
        <v xml:space="preserve">11.3-SECCION DE DESARROLLO E IMPLEMENTACION DE SISTEMAS                         </v>
      </c>
      <c r="C90" s="80" t="str">
        <f>[3]Hoja1!A84</f>
        <v>JOHANNY SAUL NOVAS FLORIAN</v>
      </c>
      <c r="D90" s="81" t="str">
        <f>[3]Hoja1!H84</f>
        <v xml:space="preserve">ANALISTA DE SISTEMAS INFORMATICO        </v>
      </c>
      <c r="E90" s="82" t="s">
        <v>1840</v>
      </c>
      <c r="F90" s="80" t="str">
        <f>[4]Hoja1!AP84</f>
        <v xml:space="preserve">Masculino </v>
      </c>
      <c r="G90" s="81" t="str">
        <f>[5]Hoja1!AQ84</f>
        <v xml:space="preserve"> 1/03/2025</v>
      </c>
      <c r="H90" s="81" t="str">
        <f>[5]Hoja1!AR84</f>
        <v xml:space="preserve"> 1/06/2026</v>
      </c>
      <c r="I90" s="83">
        <f>[3]Hoja1!L84</f>
        <v>65000</v>
      </c>
      <c r="J90" s="88">
        <f>[3]Hoja1!W84</f>
        <v>4427.55</v>
      </c>
      <c r="K90" s="85">
        <f>[3]Hoja1!X84</f>
        <v>1865.5</v>
      </c>
      <c r="L90" s="83">
        <f>[3]Hoja1!Y84</f>
        <v>1976</v>
      </c>
      <c r="M90" s="83">
        <f>[3]Hoja1!Z84</f>
        <v>0</v>
      </c>
      <c r="N90" s="85">
        <f>[3]Hoja1!AA84</f>
        <v>0</v>
      </c>
      <c r="O90" s="83">
        <f>[3]Hoja1!AB84</f>
        <v>0</v>
      </c>
      <c r="P90" s="86">
        <f>[3]Hoja1!AG84</f>
        <v>25</v>
      </c>
      <c r="Q90" s="87">
        <f>[3]Hoja1!AE84</f>
        <v>0</v>
      </c>
      <c r="R90" s="88">
        <f>[3]Hoja1!AI86</f>
        <v>0</v>
      </c>
      <c r="S90" s="88">
        <f>[3]Hoja1!AM84</f>
        <v>8294.0499999999993</v>
      </c>
      <c r="T90" s="83">
        <f>[3]Hoja1!AN84</f>
        <v>56705.95</v>
      </c>
    </row>
    <row r="91" spans="1:20" ht="17.25" customHeight="1">
      <c r="A91" s="80">
        <v>84</v>
      </c>
      <c r="B91" s="81" t="str">
        <f>[3]Hoja1!G85</f>
        <v xml:space="preserve">11.4-SECCION DE SEGURIDAD Y MONITOREO                                           </v>
      </c>
      <c r="C91" s="80" t="str">
        <f>[3]Hoja1!A85</f>
        <v>JOAN RAFAEL UREÑA MARTINEZ</v>
      </c>
      <c r="D91" s="81" t="str">
        <f>[3]Hoja1!H85</f>
        <v xml:space="preserve">ENCARGADO(A)                            </v>
      </c>
      <c r="E91" s="82" t="s">
        <v>1840</v>
      </c>
      <c r="F91" s="80" t="str">
        <f>[4]Hoja1!AP85</f>
        <v xml:space="preserve">Masculino </v>
      </c>
      <c r="G91" s="81" t="str">
        <f>[5]Hoja1!AQ85</f>
        <v xml:space="preserve"> 1/12/2025</v>
      </c>
      <c r="H91" s="90" t="str">
        <f>[5]Hoja1!AR85</f>
        <v xml:space="preserve"> 1/06/2026</v>
      </c>
      <c r="I91" s="83">
        <f>[3]Hoja1!L85</f>
        <v>65000</v>
      </c>
      <c r="J91" s="88">
        <f>[3]Hoja1!W85</f>
        <v>4427.55</v>
      </c>
      <c r="K91" s="85">
        <f>[3]Hoja1!X85</f>
        <v>1865.5</v>
      </c>
      <c r="L91" s="83">
        <f>[3]Hoja1!Y85</f>
        <v>1976</v>
      </c>
      <c r="M91" s="83">
        <f>[3]Hoja1!Z85</f>
        <v>0</v>
      </c>
      <c r="N91" s="85">
        <f>[3]Hoja1!AA85</f>
        <v>0</v>
      </c>
      <c r="O91" s="83">
        <f>[3]Hoja1!AB85</f>
        <v>0</v>
      </c>
      <c r="P91" s="86">
        <f>[3]Hoja1!AG85</f>
        <v>25</v>
      </c>
      <c r="Q91" s="87">
        <f>[3]Hoja1!AE85</f>
        <v>0</v>
      </c>
      <c r="R91" s="88">
        <f>[3]Hoja1!AI87</f>
        <v>0</v>
      </c>
      <c r="S91" s="88">
        <f>[3]Hoja1!AM85</f>
        <v>8294.0499999999993</v>
      </c>
      <c r="T91" s="83">
        <f>[3]Hoja1!AN85</f>
        <v>56705.95</v>
      </c>
    </row>
    <row r="92" spans="1:20" ht="17.25" customHeight="1">
      <c r="A92" s="80">
        <v>85</v>
      </c>
      <c r="B92" s="81" t="str">
        <f>[3]Hoja1!G86</f>
        <v xml:space="preserve">12-SUB-SEC. ADM. Y FINANCIERA                                                   </v>
      </c>
      <c r="C92" s="80" t="str">
        <f>[3]Hoja1!A86</f>
        <v>IRONELIS GALVAN ADAMEZ</v>
      </c>
      <c r="D92" s="81" t="str">
        <f>[3]Hoja1!H86</f>
        <v xml:space="preserve">ANALISTA FINANCIERO(A)                  </v>
      </c>
      <c r="E92" s="82" t="s">
        <v>1840</v>
      </c>
      <c r="F92" s="80" t="str">
        <f>[4]Hoja1!AP86</f>
        <v xml:space="preserve">Masculino </v>
      </c>
      <c r="G92" s="81" t="str">
        <f>[5]Hoja1!AQ86</f>
        <v xml:space="preserve"> 1/06/2025</v>
      </c>
      <c r="H92" s="81" t="str">
        <f>[5]Hoja1!AR86</f>
        <v xml:space="preserve"> 1/03/2026</v>
      </c>
      <c r="I92" s="83">
        <f>[3]Hoja1!L86</f>
        <v>60000</v>
      </c>
      <c r="J92" s="88">
        <f>[3]Hoja1!W86</f>
        <v>3486.65</v>
      </c>
      <c r="K92" s="85">
        <f>[3]Hoja1!X86</f>
        <v>1722</v>
      </c>
      <c r="L92" s="83">
        <f>[3]Hoja1!Y86</f>
        <v>1824</v>
      </c>
      <c r="M92" s="83">
        <f>[3]Hoja1!Z86</f>
        <v>0</v>
      </c>
      <c r="N92" s="85">
        <f>[3]Hoja1!AA86</f>
        <v>0</v>
      </c>
      <c r="O92" s="83">
        <f>[3]Hoja1!AB86</f>
        <v>0</v>
      </c>
      <c r="P92" s="86">
        <f>[3]Hoja1!AG86</f>
        <v>25</v>
      </c>
      <c r="Q92" s="87">
        <f>[3]Hoja1!AE86</f>
        <v>0</v>
      </c>
      <c r="R92" s="88">
        <f>[3]Hoja1!AI88</f>
        <v>100</v>
      </c>
      <c r="S92" s="88">
        <f>[3]Hoja1!AM86</f>
        <v>7157.65</v>
      </c>
      <c r="T92" s="83">
        <f>[3]Hoja1!AN86</f>
        <v>52842.35</v>
      </c>
    </row>
    <row r="93" spans="1:20" ht="17.25" customHeight="1">
      <c r="A93" s="80">
        <v>86</v>
      </c>
      <c r="B93" s="81" t="str">
        <f>[3]Hoja1!G87</f>
        <v xml:space="preserve">12.1-SECCION DE ADUANAS Y EXONERACIONES                                         </v>
      </c>
      <c r="C93" s="80" t="str">
        <f>[3]Hoja1!A87</f>
        <v>ANNELISSA CRUZ GARCIA DE M.</v>
      </c>
      <c r="D93" s="81" t="str">
        <f>[3]Hoja1!H87</f>
        <v xml:space="preserve">ENC SEC ADUANAS Y EXON.                 </v>
      </c>
      <c r="E93" s="82" t="s">
        <v>1840</v>
      </c>
      <c r="F93" s="80" t="str">
        <f>[4]Hoja1!AP87</f>
        <v xml:space="preserve">Masculino </v>
      </c>
      <c r="G93" s="81" t="str">
        <f>[5]Hoja1!AQ87</f>
        <v xml:space="preserve"> 1/09/2025</v>
      </c>
      <c r="H93" s="81" t="str">
        <f>[5]Hoja1!AR87</f>
        <v xml:space="preserve"> 1/03/2026</v>
      </c>
      <c r="I93" s="83">
        <f>[3]Hoja1!L87</f>
        <v>65000</v>
      </c>
      <c r="J93" s="88">
        <f>[3]Hoja1!W87</f>
        <v>4427.55</v>
      </c>
      <c r="K93" s="85">
        <f>[3]Hoja1!X87</f>
        <v>1865.5</v>
      </c>
      <c r="L93" s="83">
        <f>[3]Hoja1!Y87</f>
        <v>1976</v>
      </c>
      <c r="M93" s="83">
        <f>[3]Hoja1!Z87</f>
        <v>0</v>
      </c>
      <c r="N93" s="85">
        <f>[3]Hoja1!AA87</f>
        <v>0</v>
      </c>
      <c r="O93" s="83">
        <f>[3]Hoja1!AB87</f>
        <v>1500</v>
      </c>
      <c r="P93" s="86">
        <f>[3]Hoja1!AG87</f>
        <v>25</v>
      </c>
      <c r="Q93" s="87">
        <f>[3]Hoja1!AE87</f>
        <v>0</v>
      </c>
      <c r="R93" s="88">
        <f>[3]Hoja1!AI89</f>
        <v>100</v>
      </c>
      <c r="S93" s="88">
        <f>[3]Hoja1!AM87</f>
        <v>9894.0499999999993</v>
      </c>
      <c r="T93" s="83">
        <f>[3]Hoja1!AN87</f>
        <v>55105.95</v>
      </c>
    </row>
    <row r="94" spans="1:20" ht="17.25" customHeight="1">
      <c r="A94" s="80">
        <v>87</v>
      </c>
      <c r="B94" s="81" t="str">
        <f>[3]Hoja1!G88</f>
        <v xml:space="preserve">13-DIRECCION FINANCIERA                                                         </v>
      </c>
      <c r="C94" s="80" t="str">
        <f>[3]Hoja1!A88</f>
        <v>CANDIDA MARLENY GOMEZ FERMIN</v>
      </c>
      <c r="D94" s="81" t="str">
        <f>[3]Hoja1!H88</f>
        <v xml:space="preserve">CONTADOR(A)                             </v>
      </c>
      <c r="E94" s="82" t="s">
        <v>1840</v>
      </c>
      <c r="F94" s="80" t="str">
        <f>[4]Hoja1!AP88</f>
        <v xml:space="preserve">Masculino </v>
      </c>
      <c r="G94" s="81" t="str">
        <f>[5]Hoja1!AQ88</f>
        <v xml:space="preserve"> 4/10/2025</v>
      </c>
      <c r="H94" s="90" t="str">
        <f>[5]Hoja1!AR88</f>
        <v xml:space="preserve"> 4/04/2026</v>
      </c>
      <c r="I94" s="83">
        <f>[3]Hoja1!L88</f>
        <v>65000</v>
      </c>
      <c r="J94" s="88">
        <f>[3]Hoja1!W88</f>
        <v>0</v>
      </c>
      <c r="K94" s="85">
        <f>[3]Hoja1!X88</f>
        <v>1865.5</v>
      </c>
      <c r="L94" s="83">
        <f>[3]Hoja1!Y88</f>
        <v>1976</v>
      </c>
      <c r="M94" s="83">
        <f>[3]Hoja1!Z88</f>
        <v>0</v>
      </c>
      <c r="N94" s="85">
        <f>[3]Hoja1!AA88</f>
        <v>0</v>
      </c>
      <c r="O94" s="83">
        <f>[3]Hoja1!AB88</f>
        <v>0</v>
      </c>
      <c r="P94" s="86">
        <f>[3]Hoja1!AG88</f>
        <v>25</v>
      </c>
      <c r="Q94" s="87">
        <f>[3]Hoja1!AE88</f>
        <v>0</v>
      </c>
      <c r="R94" s="88">
        <f>[3]Hoja1!AI90</f>
        <v>50</v>
      </c>
      <c r="S94" s="88">
        <f>[3]Hoja1!AM88</f>
        <v>3916.5</v>
      </c>
      <c r="T94" s="83">
        <f>[3]Hoja1!AN88</f>
        <v>61083.5</v>
      </c>
    </row>
    <row r="95" spans="1:20" ht="17.25" customHeight="1">
      <c r="A95" s="80">
        <v>88</v>
      </c>
      <c r="B95" s="81" t="str">
        <f>[3]Hoja1!G89</f>
        <v xml:space="preserve">13-DIRECCION FINANCIERA                                                         </v>
      </c>
      <c r="C95" s="80" t="str">
        <f>[3]Hoja1!A89</f>
        <v>FIORDALISA TORIBIO TORIBIO</v>
      </c>
      <c r="D95" s="81" t="str">
        <f>[3]Hoja1!H89</f>
        <v xml:space="preserve">ANALISTA FINANCIERO                     </v>
      </c>
      <c r="E95" s="82" t="s">
        <v>1840</v>
      </c>
      <c r="F95" s="80" t="str">
        <f>[4]Hoja1!AP89</f>
        <v xml:space="preserve">Femenino  </v>
      </c>
      <c r="G95" s="89" t="str">
        <f>[5]Hoja1!AQ89</f>
        <v xml:space="preserve"> 1/02/2026</v>
      </c>
      <c r="H95" s="89" t="str">
        <f>[5]Hoja1!AR89</f>
        <v xml:space="preserve"> 1/08/2026</v>
      </c>
      <c r="I95" s="83">
        <f>[3]Hoja1!L89</f>
        <v>50000</v>
      </c>
      <c r="J95" s="88">
        <f>[3]Hoja1!W89</f>
        <v>1854</v>
      </c>
      <c r="K95" s="85">
        <f>[3]Hoja1!X89</f>
        <v>1435</v>
      </c>
      <c r="L95" s="83">
        <f>[3]Hoja1!Y89</f>
        <v>1520</v>
      </c>
      <c r="M95" s="83">
        <f>[3]Hoja1!Z89</f>
        <v>0</v>
      </c>
      <c r="N95" s="85">
        <f>[3]Hoja1!AA89</f>
        <v>0</v>
      </c>
      <c r="O95" s="83">
        <f>[3]Hoja1!AB89</f>
        <v>0</v>
      </c>
      <c r="P95" s="86">
        <f>[3]Hoja1!AG89</f>
        <v>25</v>
      </c>
      <c r="Q95" s="87">
        <f>[3]Hoja1!AE89</f>
        <v>0</v>
      </c>
      <c r="R95" s="88">
        <f>[3]Hoja1!AI91</f>
        <v>0</v>
      </c>
      <c r="S95" s="88">
        <f>[3]Hoja1!AM89</f>
        <v>4834</v>
      </c>
      <c r="T95" s="83">
        <f>[3]Hoja1!AN89</f>
        <v>45166</v>
      </c>
    </row>
    <row r="96" spans="1:20" ht="17.25" customHeight="1">
      <c r="A96" s="80">
        <v>89</v>
      </c>
      <c r="B96" s="81" t="str">
        <f>[3]Hoja1!G90</f>
        <v xml:space="preserve">13-DIRECCION FINANCIERA                                                         </v>
      </c>
      <c r="C96" s="80" t="str">
        <f>[3]Hoja1!A90</f>
        <v>MARTHA DE JESUS VENTURA MINAYA</v>
      </c>
      <c r="D96" s="81" t="str">
        <f>[3]Hoja1!H90</f>
        <v xml:space="preserve">ANALISTA FINANCIERO                     </v>
      </c>
      <c r="E96" s="82" t="s">
        <v>1840</v>
      </c>
      <c r="F96" s="80" t="str">
        <f>[4]Hoja1!AP90</f>
        <v xml:space="preserve">Femenino  </v>
      </c>
      <c r="G96" s="90" t="str">
        <f>[5]Hoja1!AQ90</f>
        <v xml:space="preserve"> 1/09/2025</v>
      </c>
      <c r="H96" s="90" t="str">
        <f>[5]Hoja1!AR90</f>
        <v xml:space="preserve"> 1/03/2026</v>
      </c>
      <c r="I96" s="83">
        <f>[3]Hoja1!L90</f>
        <v>50000</v>
      </c>
      <c r="J96" s="88">
        <f>[3]Hoja1!W90</f>
        <v>1566.03</v>
      </c>
      <c r="K96" s="85">
        <f>[3]Hoja1!X90</f>
        <v>1435</v>
      </c>
      <c r="L96" s="83">
        <f>[3]Hoja1!Y90</f>
        <v>1520</v>
      </c>
      <c r="M96" s="83">
        <f>[3]Hoja1!Z90</f>
        <v>1919.78</v>
      </c>
      <c r="N96" s="85">
        <f>[3]Hoja1!AA90</f>
        <v>0</v>
      </c>
      <c r="O96" s="83">
        <f>[3]Hoja1!AB90</f>
        <v>0</v>
      </c>
      <c r="P96" s="86">
        <f>[3]Hoja1!AG90</f>
        <v>25</v>
      </c>
      <c r="Q96" s="87">
        <f>[3]Hoja1!AE90</f>
        <v>0</v>
      </c>
      <c r="R96" s="88">
        <f>[3]Hoja1!AI92</f>
        <v>0</v>
      </c>
      <c r="S96" s="88">
        <f>[3]Hoja1!AM90</f>
        <v>6465.81</v>
      </c>
      <c r="T96" s="83">
        <f>[3]Hoja1!AN90</f>
        <v>43534.19</v>
      </c>
    </row>
    <row r="97" spans="1:20" ht="17.25" customHeight="1">
      <c r="A97" s="80">
        <v>90</v>
      </c>
      <c r="B97" s="81" t="str">
        <f>[3]Hoja1!G91</f>
        <v xml:space="preserve">13.1-DEPARTAMENTO DE CONTABILIDAD                                               </v>
      </c>
      <c r="C97" s="80" t="str">
        <f>[3]Hoja1!A91</f>
        <v>ANTONIO FABIAN RAMOS</v>
      </c>
      <c r="D97" s="81" t="str">
        <f>[3]Hoja1!H91</f>
        <v xml:space="preserve">TECNICO DE CONTABILIDAD                 </v>
      </c>
      <c r="E97" s="82" t="s">
        <v>1840</v>
      </c>
      <c r="F97" s="80" t="str">
        <f>[4]Hoja1!AP91</f>
        <v xml:space="preserve">Femenino  </v>
      </c>
      <c r="G97" s="90" t="str">
        <f>[5]Hoja1!AQ91</f>
        <v xml:space="preserve"> 2/11/2025</v>
      </c>
      <c r="H97" s="90" t="str">
        <f>[5]Hoja1!AR91</f>
        <v xml:space="preserve"> 2/05/2026</v>
      </c>
      <c r="I97" s="83">
        <f>[3]Hoja1!L91</f>
        <v>40000</v>
      </c>
      <c r="J97" s="88">
        <f>[3]Hoja1!W91</f>
        <v>442.65</v>
      </c>
      <c r="K97" s="85">
        <f>[3]Hoja1!X91</f>
        <v>1148</v>
      </c>
      <c r="L97" s="83">
        <f>[3]Hoja1!Y91</f>
        <v>1216</v>
      </c>
      <c r="M97" s="83">
        <f>[3]Hoja1!Z91</f>
        <v>0</v>
      </c>
      <c r="N97" s="85">
        <f>[3]Hoja1!AA91</f>
        <v>0</v>
      </c>
      <c r="O97" s="83">
        <f>[3]Hoja1!AB91</f>
        <v>0</v>
      </c>
      <c r="P97" s="86">
        <f>[3]Hoja1!AG91</f>
        <v>25</v>
      </c>
      <c r="Q97" s="87">
        <f>[3]Hoja1!AE91</f>
        <v>0</v>
      </c>
      <c r="R97" s="88">
        <f>[3]Hoja1!AI93</f>
        <v>0</v>
      </c>
      <c r="S97" s="88">
        <f>[3]Hoja1!AM91</f>
        <v>2831.65</v>
      </c>
      <c r="T97" s="83">
        <f>[3]Hoja1!AN91</f>
        <v>37168.35</v>
      </c>
    </row>
    <row r="98" spans="1:20" ht="17.25" customHeight="1">
      <c r="A98" s="80">
        <v>91</v>
      </c>
      <c r="B98" s="81" t="str">
        <f>[3]Hoja1!G92</f>
        <v xml:space="preserve">13.1-DEPARTAMENTO DE CONTABILIDAD                                               </v>
      </c>
      <c r="C98" s="80" t="str">
        <f>[3]Hoja1!A92</f>
        <v>CARMEN YOSELIN LEVASSEUR MOLINA</v>
      </c>
      <c r="D98" s="81" t="str">
        <f>[3]Hoja1!H92</f>
        <v xml:space="preserve">ANALISTA FINANCIERO                     </v>
      </c>
      <c r="E98" s="82" t="s">
        <v>1840</v>
      </c>
      <c r="F98" s="80" t="str">
        <f>[4]Hoja1!AP92</f>
        <v xml:space="preserve">Femenino  </v>
      </c>
      <c r="G98" s="81" t="str">
        <f>[5]Hoja1!AQ92</f>
        <v xml:space="preserve"> 1/09/2025</v>
      </c>
      <c r="H98" s="81" t="str">
        <f>[5]Hoja1!AR92</f>
        <v xml:space="preserve"> 1/03/2026</v>
      </c>
      <c r="I98" s="83">
        <f>[3]Hoja1!L92</f>
        <v>60000</v>
      </c>
      <c r="J98" s="88">
        <f>[3]Hoja1!W92</f>
        <v>3486.65</v>
      </c>
      <c r="K98" s="85">
        <f>[3]Hoja1!X92</f>
        <v>1722</v>
      </c>
      <c r="L98" s="83">
        <f>[3]Hoja1!Y92</f>
        <v>1824</v>
      </c>
      <c r="M98" s="83">
        <f>[3]Hoja1!Z92</f>
        <v>0</v>
      </c>
      <c r="N98" s="85">
        <f>[3]Hoja1!AA92</f>
        <v>0</v>
      </c>
      <c r="O98" s="83">
        <f>[3]Hoja1!AB92</f>
        <v>500</v>
      </c>
      <c r="P98" s="86">
        <f>[3]Hoja1!AG92</f>
        <v>25</v>
      </c>
      <c r="Q98" s="87">
        <f>[3]Hoja1!AE92</f>
        <v>0</v>
      </c>
      <c r="R98" s="88">
        <f>[3]Hoja1!AI94</f>
        <v>100</v>
      </c>
      <c r="S98" s="88">
        <f>[3]Hoja1!AM92</f>
        <v>7657.65</v>
      </c>
      <c r="T98" s="83">
        <f>[3]Hoja1!AN92</f>
        <v>52342.35</v>
      </c>
    </row>
    <row r="99" spans="1:20" ht="17.25" customHeight="1">
      <c r="A99" s="80">
        <v>92</v>
      </c>
      <c r="B99" s="81" t="str">
        <f>[3]Hoja1!G93</f>
        <v xml:space="preserve">13.1-DEPARTAMENTO DE CONTABILIDAD                                               </v>
      </c>
      <c r="C99" s="80" t="str">
        <f>[3]Hoja1!A93</f>
        <v>FRANCHESCA NOVAS DIAZ</v>
      </c>
      <c r="D99" s="81" t="str">
        <f>[3]Hoja1!H93</f>
        <v xml:space="preserve">ANALISTA FINANCIERO                     </v>
      </c>
      <c r="E99" s="82" t="s">
        <v>1840</v>
      </c>
      <c r="F99" s="80" t="str">
        <f>[4]Hoja1!AP93</f>
        <v xml:space="preserve">Femenino  </v>
      </c>
      <c r="G99" s="90" t="str">
        <f>[5]Hoja1!AQ93</f>
        <v xml:space="preserve"> 1/09/2025</v>
      </c>
      <c r="H99" s="81" t="str">
        <f>[5]Hoja1!AR93</f>
        <v xml:space="preserve"> 1/03/2026</v>
      </c>
      <c r="I99" s="83">
        <f>[3]Hoja1!L93</f>
        <v>50000</v>
      </c>
      <c r="J99" s="88">
        <f>[3]Hoja1!W93</f>
        <v>1854</v>
      </c>
      <c r="K99" s="85">
        <f>[3]Hoja1!X93</f>
        <v>1435</v>
      </c>
      <c r="L99" s="83">
        <f>[3]Hoja1!Y93</f>
        <v>1520</v>
      </c>
      <c r="M99" s="83">
        <f>[3]Hoja1!Z93</f>
        <v>0</v>
      </c>
      <c r="N99" s="85">
        <f>[3]Hoja1!AA93</f>
        <v>0</v>
      </c>
      <c r="O99" s="83">
        <f>[3]Hoja1!AB93</f>
        <v>0</v>
      </c>
      <c r="P99" s="86">
        <f>[3]Hoja1!AG93</f>
        <v>25</v>
      </c>
      <c r="Q99" s="87">
        <f>[3]Hoja1!AE93</f>
        <v>0</v>
      </c>
      <c r="R99" s="88">
        <f>[3]Hoja1!AI95</f>
        <v>0</v>
      </c>
      <c r="S99" s="88">
        <f>[3]Hoja1!AM93</f>
        <v>4834</v>
      </c>
      <c r="T99" s="83">
        <f>[3]Hoja1!AN93</f>
        <v>45166</v>
      </c>
    </row>
    <row r="100" spans="1:20" ht="17.25" customHeight="1">
      <c r="A100" s="80">
        <v>93</v>
      </c>
      <c r="B100" s="81" t="str">
        <f>[3]Hoja1!G94</f>
        <v xml:space="preserve">13.1-DEPARTAMENTO DE CONTABILIDAD                                               </v>
      </c>
      <c r="C100" s="80" t="str">
        <f>[3]Hoja1!A94</f>
        <v>GRISMAYRI PEÑA CORONADO</v>
      </c>
      <c r="D100" s="81" t="str">
        <f>[3]Hoja1!H94</f>
        <v xml:space="preserve">TECNICO DE CONTABILIDAD                 </v>
      </c>
      <c r="E100" s="82" t="s">
        <v>1840</v>
      </c>
      <c r="F100" s="80" t="str">
        <f>[4]Hoja1!AP94</f>
        <v xml:space="preserve">Masculino </v>
      </c>
      <c r="G100" s="81" t="str">
        <f>[5]Hoja1!AQ94</f>
        <v xml:space="preserve"> 1/10/2025</v>
      </c>
      <c r="H100" s="81" t="str">
        <f>[5]Hoja1!AR94</f>
        <v xml:space="preserve"> 1/04/2026</v>
      </c>
      <c r="I100" s="83">
        <f>[3]Hoja1!L94</f>
        <v>36000</v>
      </c>
      <c r="J100" s="83">
        <f>[3]Hoja1!W94</f>
        <v>0</v>
      </c>
      <c r="K100" s="85">
        <f>[3]Hoja1!X94</f>
        <v>1033.2</v>
      </c>
      <c r="L100" s="83">
        <f>[3]Hoja1!Y94</f>
        <v>1094.4000000000001</v>
      </c>
      <c r="M100" s="83">
        <f>[3]Hoja1!Z94</f>
        <v>0</v>
      </c>
      <c r="N100" s="85">
        <f>[3]Hoja1!AA94</f>
        <v>0</v>
      </c>
      <c r="O100" s="83">
        <f>[3]Hoja1!AB94</f>
        <v>0</v>
      </c>
      <c r="P100" s="86">
        <f>[3]Hoja1!AG94</f>
        <v>25</v>
      </c>
      <c r="Q100" s="87">
        <f>[3]Hoja1!AE94</f>
        <v>0</v>
      </c>
      <c r="R100" s="88">
        <f>[3]Hoja1!AI96</f>
        <v>0</v>
      </c>
      <c r="S100" s="88">
        <f>[3]Hoja1!AM94</f>
        <v>2152.6</v>
      </c>
      <c r="T100" s="83">
        <f>[3]Hoja1!AN94</f>
        <v>33847.4</v>
      </c>
    </row>
    <row r="101" spans="1:20" ht="17.25" customHeight="1">
      <c r="A101" s="80">
        <v>94</v>
      </c>
      <c r="B101" s="81" t="str">
        <f>[3]Hoja1!G95</f>
        <v xml:space="preserve">13.1-DEPARTAMENTO DE CONTABILIDAD                                               </v>
      </c>
      <c r="C101" s="80" t="str">
        <f>[3]Hoja1!A95</f>
        <v>RENE POLANCO VIDAL</v>
      </c>
      <c r="D101" s="81" t="str">
        <f>[3]Hoja1!H95</f>
        <v xml:space="preserve">CONTADOR(A)                             </v>
      </c>
      <c r="E101" s="82" t="s">
        <v>1840</v>
      </c>
      <c r="F101" s="80" t="str">
        <f>[4]Hoja1!AP95</f>
        <v xml:space="preserve">Femenino  </v>
      </c>
      <c r="G101" s="90" t="str">
        <f>[5]Hoja1!AQ95</f>
        <v xml:space="preserve"> 1/09/2025</v>
      </c>
      <c r="H101" s="90" t="str">
        <f>[5]Hoja1!AR95</f>
        <v xml:space="preserve"> 1/03/2026</v>
      </c>
      <c r="I101" s="83">
        <f>[3]Hoja1!L95</f>
        <v>40000</v>
      </c>
      <c r="J101" s="88">
        <f>[3]Hoja1!W95</f>
        <v>442.65</v>
      </c>
      <c r="K101" s="85">
        <f>[3]Hoja1!X95</f>
        <v>1148</v>
      </c>
      <c r="L101" s="83">
        <f>[3]Hoja1!Y95</f>
        <v>1216</v>
      </c>
      <c r="M101" s="83">
        <f>[3]Hoja1!Z95</f>
        <v>0</v>
      </c>
      <c r="N101" s="85">
        <f>[3]Hoja1!AA95</f>
        <v>0</v>
      </c>
      <c r="O101" s="83">
        <f>[3]Hoja1!AB95</f>
        <v>0</v>
      </c>
      <c r="P101" s="86">
        <f>[3]Hoja1!AG95</f>
        <v>25</v>
      </c>
      <c r="Q101" s="87">
        <f>[3]Hoja1!AE95</f>
        <v>0</v>
      </c>
      <c r="R101" s="88">
        <f>[3]Hoja1!AI97</f>
        <v>0</v>
      </c>
      <c r="S101" s="88">
        <f>[3]Hoja1!AM95</f>
        <v>2831.65</v>
      </c>
      <c r="T101" s="83">
        <f>[3]Hoja1!AN95</f>
        <v>37168.35</v>
      </c>
    </row>
    <row r="102" spans="1:20" ht="17.25" customHeight="1">
      <c r="A102" s="80">
        <v>95</v>
      </c>
      <c r="B102" s="81" t="str">
        <f>[3]Hoja1!G96</f>
        <v xml:space="preserve">13.1-DEPARTAMENTO DE CONTABILIDAD                                               </v>
      </c>
      <c r="C102" s="80" t="str">
        <f>[3]Hoja1!A96</f>
        <v>VIRGINIA DESIREE CANELA</v>
      </c>
      <c r="D102" s="81" t="str">
        <f>[3]Hoja1!H96</f>
        <v xml:space="preserve">CONTADOR(A)                             </v>
      </c>
      <c r="E102" s="82" t="s">
        <v>1840</v>
      </c>
      <c r="F102" s="80" t="str">
        <f>[4]Hoja1!AP96</f>
        <v xml:space="preserve">Femenino  </v>
      </c>
      <c r="G102" s="81" t="str">
        <f>[5]Hoja1!AQ96</f>
        <v xml:space="preserve"> 2/06/2025</v>
      </c>
      <c r="H102" s="90" t="str">
        <f>[5]Hoja1!AR96</f>
        <v xml:space="preserve"> 2/12/2025</v>
      </c>
      <c r="I102" s="83">
        <f>[3]Hoja1!L96</f>
        <v>40000</v>
      </c>
      <c r="J102" s="84">
        <f>[3]Hoja1!W96</f>
        <v>442.65</v>
      </c>
      <c r="K102" s="85">
        <f>[3]Hoja1!X96</f>
        <v>1148</v>
      </c>
      <c r="L102" s="83">
        <f>[3]Hoja1!Y96</f>
        <v>1216</v>
      </c>
      <c r="M102" s="83">
        <f>[3]Hoja1!Z96</f>
        <v>0</v>
      </c>
      <c r="N102" s="85">
        <f>[3]Hoja1!AA96</f>
        <v>0</v>
      </c>
      <c r="O102" s="83">
        <f>[3]Hoja1!AB96</f>
        <v>0</v>
      </c>
      <c r="P102" s="86">
        <f>[3]Hoja1!AG96</f>
        <v>25</v>
      </c>
      <c r="Q102" s="87">
        <f>[3]Hoja1!AE96</f>
        <v>0</v>
      </c>
      <c r="R102" s="88">
        <f>[3]Hoja1!AI98</f>
        <v>0</v>
      </c>
      <c r="S102" s="88">
        <f>[3]Hoja1!AM96</f>
        <v>2831.65</v>
      </c>
      <c r="T102" s="83">
        <f>[3]Hoja1!AN96</f>
        <v>37168.35</v>
      </c>
    </row>
    <row r="103" spans="1:20" ht="17.25" customHeight="1">
      <c r="A103" s="80">
        <v>96</v>
      </c>
      <c r="B103" s="81" t="str">
        <f>[3]Hoja1!G97</f>
        <v xml:space="preserve">13.2-DEPARTAMENTO DE TESORERIA                                                  </v>
      </c>
      <c r="C103" s="80" t="str">
        <f>[3]Hoja1!A97</f>
        <v>NERY ALTAGRACIA DIAZ GARCIA</v>
      </c>
      <c r="D103" s="81" t="str">
        <f>[3]Hoja1!H97</f>
        <v xml:space="preserve">ENCARGADO(A)                            </v>
      </c>
      <c r="E103" s="82" t="s">
        <v>1840</v>
      </c>
      <c r="F103" s="80" t="str">
        <f>[4]Hoja1!AP97</f>
        <v xml:space="preserve">Femenino  </v>
      </c>
      <c r="G103" s="81" t="str">
        <f>[5]Hoja1!AQ97</f>
        <v xml:space="preserve"> 1/09/2025</v>
      </c>
      <c r="H103" s="81" t="str">
        <f>[5]Hoja1!AR97</f>
        <v xml:space="preserve"> 1/03/2026</v>
      </c>
      <c r="I103" s="83">
        <f>[3]Hoja1!L97</f>
        <v>120000</v>
      </c>
      <c r="J103" s="84">
        <f>[3]Hoja1!W97</f>
        <v>16809.939999999999</v>
      </c>
      <c r="K103" s="85">
        <f>[3]Hoja1!X97</f>
        <v>3444</v>
      </c>
      <c r="L103" s="83">
        <f>[3]Hoja1!Y97</f>
        <v>3648</v>
      </c>
      <c r="M103" s="83">
        <f>[3]Hoja1!Z97</f>
        <v>0</v>
      </c>
      <c r="N103" s="85">
        <f>[3]Hoja1!AA97</f>
        <v>0</v>
      </c>
      <c r="O103" s="83">
        <f>[3]Hoja1!AB97</f>
        <v>68525.850000000006</v>
      </c>
      <c r="P103" s="86">
        <f>[3]Hoja1!AG97</f>
        <v>25</v>
      </c>
      <c r="Q103" s="87">
        <f>[3]Hoja1!AE97</f>
        <v>0</v>
      </c>
      <c r="R103" s="88">
        <f>[3]Hoja1!AI99</f>
        <v>0</v>
      </c>
      <c r="S103" s="88">
        <f>[3]Hoja1!AM97</f>
        <v>92452.79</v>
      </c>
      <c r="T103" s="83">
        <f>[3]Hoja1!AN97</f>
        <v>27547.21</v>
      </c>
    </row>
    <row r="104" spans="1:20" ht="17.25" customHeight="1">
      <c r="A104" s="80">
        <v>97</v>
      </c>
      <c r="B104" s="81" t="str">
        <f>[3]Hoja1!G98</f>
        <v xml:space="preserve">14-DIRECCION ADMINISTRATIVA                                                     </v>
      </c>
      <c r="C104" s="80" t="str">
        <f>[3]Hoja1!A98</f>
        <v>ALEJANDRO MOTA REYNOSO</v>
      </c>
      <c r="D104" s="81" t="str">
        <f>[3]Hoja1!H98</f>
        <v xml:space="preserve">TECNICO ADMINISTRATIVO                  </v>
      </c>
      <c r="E104" s="82" t="s">
        <v>1840</v>
      </c>
      <c r="F104" s="80" t="str">
        <f>[4]Hoja1!AP98</f>
        <v xml:space="preserve">Masculino </v>
      </c>
      <c r="G104" s="81" t="str">
        <f>[5]Hoja1!AQ98</f>
        <v xml:space="preserve"> 1/01/2026</v>
      </c>
      <c r="H104" s="81" t="str">
        <f>[5]Hoja1!AR98</f>
        <v xml:space="preserve"> 1/07/2026</v>
      </c>
      <c r="I104" s="83">
        <f>[3]Hoja1!L98</f>
        <v>40000</v>
      </c>
      <c r="J104" s="88">
        <f>[3]Hoja1!W98</f>
        <v>442.65</v>
      </c>
      <c r="K104" s="85">
        <f>[3]Hoja1!X98</f>
        <v>1148</v>
      </c>
      <c r="L104" s="83">
        <f>[3]Hoja1!Y98</f>
        <v>1216</v>
      </c>
      <c r="M104" s="83">
        <f>[3]Hoja1!Z98</f>
        <v>0</v>
      </c>
      <c r="N104" s="85">
        <f>[3]Hoja1!AA98</f>
        <v>0</v>
      </c>
      <c r="O104" s="83">
        <f>[3]Hoja1!AB98</f>
        <v>0</v>
      </c>
      <c r="P104" s="86">
        <f>[3]Hoja1!AG98</f>
        <v>25</v>
      </c>
      <c r="Q104" s="87">
        <f>[3]Hoja1!AE98</f>
        <v>0</v>
      </c>
      <c r="R104" s="88">
        <f>[3]Hoja1!AI100</f>
        <v>0</v>
      </c>
      <c r="S104" s="88">
        <f>[3]Hoja1!AM98</f>
        <v>2831.65</v>
      </c>
      <c r="T104" s="83">
        <f>[3]Hoja1!AN98</f>
        <v>37168.35</v>
      </c>
    </row>
    <row r="105" spans="1:20" ht="17.25" customHeight="1">
      <c r="A105" s="80">
        <v>98</v>
      </c>
      <c r="B105" s="81" t="str">
        <f>[3]Hoja1!G99</f>
        <v xml:space="preserve">14-DIRECCION ADMINISTRATIVA                                                     </v>
      </c>
      <c r="C105" s="80" t="str">
        <f>[3]Hoja1!A99</f>
        <v>ANGELO DAVID PEREZ VENTURA</v>
      </c>
      <c r="D105" s="81" t="str">
        <f>[3]Hoja1!H99</f>
        <v xml:space="preserve">TECNICO ADMINISTRATIVO                  </v>
      </c>
      <c r="E105" s="82" t="s">
        <v>1840</v>
      </c>
      <c r="F105" s="80" t="str">
        <f>[4]Hoja1!AP99</f>
        <v xml:space="preserve">Femenino  </v>
      </c>
      <c r="G105" s="81" t="str">
        <f>[5]Hoja1!AQ99</f>
        <v xml:space="preserve"> 1/12/2025</v>
      </c>
      <c r="H105" s="81" t="str">
        <f>[5]Hoja1!AR99</f>
        <v xml:space="preserve"> 1/06/2026</v>
      </c>
      <c r="I105" s="83">
        <f>[3]Hoja1!L99</f>
        <v>45000</v>
      </c>
      <c r="J105" s="88">
        <f>[3]Hoja1!W99</f>
        <v>1148.33</v>
      </c>
      <c r="K105" s="85">
        <f>[3]Hoja1!X99</f>
        <v>1291.5</v>
      </c>
      <c r="L105" s="83">
        <f>[3]Hoja1!Y99</f>
        <v>1368</v>
      </c>
      <c r="M105" s="83">
        <f>[3]Hoja1!Z99</f>
        <v>0</v>
      </c>
      <c r="N105" s="85">
        <f>[3]Hoja1!AA99</f>
        <v>0</v>
      </c>
      <c r="O105" s="83">
        <f>[3]Hoja1!AB99</f>
        <v>7753.12</v>
      </c>
      <c r="P105" s="86">
        <f>[3]Hoja1!AG99</f>
        <v>25</v>
      </c>
      <c r="Q105" s="87">
        <f>[3]Hoja1!AE99</f>
        <v>0</v>
      </c>
      <c r="R105" s="88">
        <f>[3]Hoja1!AI101</f>
        <v>0</v>
      </c>
      <c r="S105" s="88">
        <f>[3]Hoja1!AM99</f>
        <v>11585.95</v>
      </c>
      <c r="T105" s="83">
        <f>[3]Hoja1!AN99</f>
        <v>33414.050000000003</v>
      </c>
    </row>
    <row r="106" spans="1:20" ht="17.25" customHeight="1">
      <c r="A106" s="80">
        <v>99</v>
      </c>
      <c r="B106" s="81" t="str">
        <f>[3]Hoja1!G100</f>
        <v xml:space="preserve">14-DIRECCION ADMINISTRATIVA                                                     </v>
      </c>
      <c r="C106" s="80" t="str">
        <f>[3]Hoja1!A100</f>
        <v>LUIS MANUEL RODRIGUEZ VARGAS</v>
      </c>
      <c r="D106" s="81" t="str">
        <f>[3]Hoja1!H100</f>
        <v xml:space="preserve">ANALISTA DE PROYECTOS                   </v>
      </c>
      <c r="E106" s="82" t="s">
        <v>1840</v>
      </c>
      <c r="F106" s="80" t="str">
        <f>[4]Hoja1!AP100</f>
        <v xml:space="preserve">Femenino  </v>
      </c>
      <c r="G106" s="90" t="str">
        <f>[5]Hoja1!AQ100</f>
        <v xml:space="preserve"> 1/09/2025</v>
      </c>
      <c r="H106" s="90" t="str">
        <f>[5]Hoja1!AR100</f>
        <v xml:space="preserve"> 1/03/2026</v>
      </c>
      <c r="I106" s="83">
        <f>[3]Hoja1!L100</f>
        <v>60000</v>
      </c>
      <c r="J106" s="88">
        <f>[3]Hoja1!W100</f>
        <v>3486.65</v>
      </c>
      <c r="K106" s="85">
        <f>[3]Hoja1!X100</f>
        <v>1722</v>
      </c>
      <c r="L106" s="83">
        <f>[3]Hoja1!Y100</f>
        <v>1824</v>
      </c>
      <c r="M106" s="83">
        <f>[3]Hoja1!Z100</f>
        <v>0</v>
      </c>
      <c r="N106" s="85">
        <f>[3]Hoja1!AA100</f>
        <v>0</v>
      </c>
      <c r="O106" s="83">
        <f>[3]Hoja1!AB100</f>
        <v>0</v>
      </c>
      <c r="P106" s="86">
        <f>[3]Hoja1!AG100</f>
        <v>25</v>
      </c>
      <c r="Q106" s="87">
        <f>[3]Hoja1!AE100</f>
        <v>0</v>
      </c>
      <c r="R106" s="88">
        <f>[3]Hoja1!AI102</f>
        <v>0</v>
      </c>
      <c r="S106" s="88">
        <f>[3]Hoja1!AM100</f>
        <v>7057.65</v>
      </c>
      <c r="T106" s="83">
        <f>[3]Hoja1!AN100</f>
        <v>52942.35</v>
      </c>
    </row>
    <row r="107" spans="1:20" ht="17.25" customHeight="1">
      <c r="A107" s="80">
        <v>100</v>
      </c>
      <c r="B107" s="81" t="str">
        <f>[3]Hoja1!G101</f>
        <v xml:space="preserve">14.2.1-SECCION DE MAYORDOMIA                                                    </v>
      </c>
      <c r="C107" s="80" t="str">
        <f>[3]Hoja1!A101</f>
        <v>JOSE CARLOS HERNANDEZ MARTINEZ</v>
      </c>
      <c r="D107" s="81" t="str">
        <f>[3]Hoja1!H101</f>
        <v xml:space="preserve">ENC. SECCION DE MAYORDOMIA              </v>
      </c>
      <c r="E107" s="82" t="s">
        <v>1840</v>
      </c>
      <c r="F107" s="80" t="str">
        <f>[4]Hoja1!AP101</f>
        <v xml:space="preserve">Masculino </v>
      </c>
      <c r="G107" s="81" t="str">
        <f>[5]Hoja1!AQ101</f>
        <v xml:space="preserve"> 1/10/2025</v>
      </c>
      <c r="H107" s="81" t="str">
        <f>[5]Hoja1!AR101</f>
        <v xml:space="preserve"> 1/04/2026</v>
      </c>
      <c r="I107" s="83">
        <f>[3]Hoja1!L101</f>
        <v>90000</v>
      </c>
      <c r="J107" s="88">
        <f>[3]Hoja1!W101</f>
        <v>9753.19</v>
      </c>
      <c r="K107" s="85">
        <f>[3]Hoja1!X101</f>
        <v>2583</v>
      </c>
      <c r="L107" s="83">
        <f>[3]Hoja1!Y101</f>
        <v>2736</v>
      </c>
      <c r="M107" s="83">
        <f>[3]Hoja1!Z101</f>
        <v>0</v>
      </c>
      <c r="N107" s="85">
        <f>[3]Hoja1!AA101</f>
        <v>0</v>
      </c>
      <c r="O107" s="83">
        <f>[3]Hoja1!AB101</f>
        <v>0</v>
      </c>
      <c r="P107" s="86">
        <f>[3]Hoja1!AG101</f>
        <v>25</v>
      </c>
      <c r="Q107" s="87">
        <f>[3]Hoja1!AE101</f>
        <v>0</v>
      </c>
      <c r="R107" s="88">
        <f>[3]Hoja1!AI103</f>
        <v>0</v>
      </c>
      <c r="S107" s="88">
        <f>[3]Hoja1!AM101</f>
        <v>15097.19</v>
      </c>
      <c r="T107" s="83">
        <f>[3]Hoja1!AN101</f>
        <v>74902.81</v>
      </c>
    </row>
    <row r="108" spans="1:20" ht="17.25" customHeight="1">
      <c r="A108" s="80">
        <v>101</v>
      </c>
      <c r="B108" s="81" t="str">
        <f>[3]Hoja1!G102</f>
        <v xml:space="preserve">14.2.3-SECCION DE ARCHIVO Y CORRESP.                                            </v>
      </c>
      <c r="C108" s="80" t="str">
        <f>[3]Hoja1!A102</f>
        <v>JUANA JACQUELINE ORTIZ SOTO</v>
      </c>
      <c r="D108" s="81" t="str">
        <f>[3]Hoja1!H102</f>
        <v xml:space="preserve">ENC. ARCHIVO Y CORRESP.                 </v>
      </c>
      <c r="E108" s="82" t="s">
        <v>1840</v>
      </c>
      <c r="F108" s="80" t="str">
        <f>[4]Hoja1!AP102</f>
        <v xml:space="preserve">Masculino </v>
      </c>
      <c r="G108" s="81" t="str">
        <f>[5]Hoja1!AQ102</f>
        <v xml:space="preserve"> 1/09/2025</v>
      </c>
      <c r="H108" s="81" t="str">
        <f>[5]Hoja1!AR102</f>
        <v xml:space="preserve"> 1/03/2026</v>
      </c>
      <c r="I108" s="83">
        <f>[3]Hoja1!L102</f>
        <v>65000</v>
      </c>
      <c r="J108" s="88">
        <f>[3]Hoja1!W102</f>
        <v>4043.59</v>
      </c>
      <c r="K108" s="85">
        <f>[3]Hoja1!X102</f>
        <v>1865.5</v>
      </c>
      <c r="L108" s="83">
        <f>[3]Hoja1!Y102</f>
        <v>1976</v>
      </c>
      <c r="M108" s="83">
        <f>[3]Hoja1!Z102</f>
        <v>1919.78</v>
      </c>
      <c r="N108" s="85">
        <f>[3]Hoja1!AA102</f>
        <v>0</v>
      </c>
      <c r="O108" s="83">
        <f>[3]Hoja1!AB102</f>
        <v>0</v>
      </c>
      <c r="P108" s="86">
        <f>[3]Hoja1!AG102</f>
        <v>25</v>
      </c>
      <c r="Q108" s="87">
        <f>[3]Hoja1!AE102</f>
        <v>0</v>
      </c>
      <c r="R108" s="88">
        <f>[3]Hoja1!AI104</f>
        <v>0</v>
      </c>
      <c r="S108" s="88">
        <f>[3]Hoja1!AM102</f>
        <v>9829.8700000000008</v>
      </c>
      <c r="T108" s="83">
        <f>[3]Hoja1!AN102</f>
        <v>55170.13</v>
      </c>
    </row>
    <row r="109" spans="1:20" ht="17.25" customHeight="1">
      <c r="A109" s="80">
        <v>102</v>
      </c>
      <c r="B109" s="81" t="str">
        <f>[3]Hoja1!G103</f>
        <v xml:space="preserve">14.3-DPTO. DE COMPRAS Y CONTRATACIONES                                          </v>
      </c>
      <c r="C109" s="80" t="str">
        <f>[3]Hoja1!A103</f>
        <v>ICAURY LISSETTE ALVAREZ ALVAREZ</v>
      </c>
      <c r="D109" s="81" t="str">
        <f>[3]Hoja1!H103</f>
        <v xml:space="preserve">TECNICO DE COMPRAS Y CONTRATACIONES     </v>
      </c>
      <c r="E109" s="82" t="s">
        <v>1840</v>
      </c>
      <c r="F109" s="80" t="str">
        <f>[4]Hoja1!AP103</f>
        <v xml:space="preserve">Masculino </v>
      </c>
      <c r="G109" s="81" t="str">
        <f>[5]Hoja1!AQ103</f>
        <v xml:space="preserve"> 1/11/2025</v>
      </c>
      <c r="H109" s="81" t="str">
        <f>[5]Hoja1!AR103</f>
        <v xml:space="preserve"> 1/05/2026</v>
      </c>
      <c r="I109" s="83">
        <f>[3]Hoja1!L103</f>
        <v>35000</v>
      </c>
      <c r="J109" s="88">
        <f>[3]Hoja1!W103</f>
        <v>0</v>
      </c>
      <c r="K109" s="85">
        <f>[3]Hoja1!X103</f>
        <v>1004.5</v>
      </c>
      <c r="L109" s="83">
        <f>[3]Hoja1!Y103</f>
        <v>1064</v>
      </c>
      <c r="M109" s="83">
        <f>[3]Hoja1!Z103</f>
        <v>0</v>
      </c>
      <c r="N109" s="85">
        <f>[3]Hoja1!AA103</f>
        <v>0</v>
      </c>
      <c r="O109" s="83">
        <f>[3]Hoja1!AB103</f>
        <v>0</v>
      </c>
      <c r="P109" s="86">
        <f>[3]Hoja1!AG103</f>
        <v>25</v>
      </c>
      <c r="Q109" s="87">
        <f>[3]Hoja1!AE103</f>
        <v>0</v>
      </c>
      <c r="R109" s="88">
        <f>[3]Hoja1!AI105</f>
        <v>0</v>
      </c>
      <c r="S109" s="88">
        <f>[3]Hoja1!AM103</f>
        <v>2093.5</v>
      </c>
      <c r="T109" s="83">
        <f>[3]Hoja1!AN103</f>
        <v>32906.5</v>
      </c>
    </row>
    <row r="110" spans="1:20" ht="17.25" customHeight="1">
      <c r="A110" s="80">
        <v>103</v>
      </c>
      <c r="B110" s="81" t="str">
        <f>[3]Hoja1!G104</f>
        <v xml:space="preserve">14.3-DPTO. DE COMPRAS Y CONTRATACIONES                                          </v>
      </c>
      <c r="C110" s="80" t="str">
        <f>[3]Hoja1!A104</f>
        <v>WILSON ARIEL MEZON ESPINAL</v>
      </c>
      <c r="D110" s="81" t="str">
        <f>[3]Hoja1!H104</f>
        <v xml:space="preserve">ANALISTA DE COMPRAS Y CONTRATACIONES    </v>
      </c>
      <c r="E110" s="82" t="s">
        <v>1840</v>
      </c>
      <c r="F110" s="80" t="str">
        <f>[4]Hoja1!AP104</f>
        <v xml:space="preserve">Masculino </v>
      </c>
      <c r="G110" s="81" t="str">
        <f>[5]Hoja1!AQ104</f>
        <v xml:space="preserve"> 3/11/2025</v>
      </c>
      <c r="H110" s="81" t="str">
        <f>[5]Hoja1!AR104</f>
        <v xml:space="preserve"> 3/05/2026</v>
      </c>
      <c r="I110" s="83">
        <f>[3]Hoja1!L104</f>
        <v>50000</v>
      </c>
      <c r="J110" s="88">
        <f>[3]Hoja1!W104</f>
        <v>1566.03</v>
      </c>
      <c r="K110" s="85">
        <f>[3]Hoja1!X104</f>
        <v>1435</v>
      </c>
      <c r="L110" s="83">
        <f>[3]Hoja1!Y104</f>
        <v>1520</v>
      </c>
      <c r="M110" s="83">
        <f>[3]Hoja1!Z104</f>
        <v>1919.78</v>
      </c>
      <c r="N110" s="85">
        <f>[3]Hoja1!AA104</f>
        <v>0</v>
      </c>
      <c r="O110" s="83">
        <f>[3]Hoja1!AB104</f>
        <v>0</v>
      </c>
      <c r="P110" s="86">
        <f>[3]Hoja1!AG104</f>
        <v>25</v>
      </c>
      <c r="Q110" s="87">
        <f>[3]Hoja1!AE104</f>
        <v>0</v>
      </c>
      <c r="R110" s="88">
        <f>[3]Hoja1!AI106</f>
        <v>0</v>
      </c>
      <c r="S110" s="88">
        <f>[3]Hoja1!AM104</f>
        <v>6465.81</v>
      </c>
      <c r="T110" s="83">
        <f>[3]Hoja1!AN104</f>
        <v>43534.19</v>
      </c>
    </row>
    <row r="111" spans="1:20" ht="17.25" customHeight="1">
      <c r="A111" s="80">
        <v>104</v>
      </c>
      <c r="B111" s="81" t="str">
        <f>[3]Hoja1!G105</f>
        <v xml:space="preserve">16-DIR.  DE CAP. Y FORM. PARA LOS GOB. LOC.                                     </v>
      </c>
      <c r="C111" s="80" t="str">
        <f>[3]Hoja1!A105</f>
        <v>AMELIA CRUZ</v>
      </c>
      <c r="D111" s="81" t="str">
        <f>[3]Hoja1!H105</f>
        <v xml:space="preserve">TECNICO ADMINISTRATIVO                  </v>
      </c>
      <c r="E111" s="82" t="s">
        <v>1840</v>
      </c>
      <c r="F111" s="80" t="str">
        <f>[4]Hoja1!AP105</f>
        <v xml:space="preserve">Masculino </v>
      </c>
      <c r="G111" s="81" t="str">
        <f>[5]Hoja1!AQ105</f>
        <v xml:space="preserve"> 1/05/2025</v>
      </c>
      <c r="H111" s="81" t="str">
        <f>[5]Hoja1!AR105</f>
        <v xml:space="preserve"> 1/11/2026</v>
      </c>
      <c r="I111" s="83">
        <f>[3]Hoja1!L105</f>
        <v>40000</v>
      </c>
      <c r="J111" s="83">
        <f>[3]Hoja1!W105</f>
        <v>442.65</v>
      </c>
      <c r="K111" s="85">
        <f>[3]Hoja1!X105</f>
        <v>1148</v>
      </c>
      <c r="L111" s="83">
        <f>[3]Hoja1!Y105</f>
        <v>1216</v>
      </c>
      <c r="M111" s="83">
        <f>[3]Hoja1!Z105</f>
        <v>0</v>
      </c>
      <c r="N111" s="85">
        <f>[3]Hoja1!AA105</f>
        <v>0</v>
      </c>
      <c r="O111" s="83">
        <f>[3]Hoja1!AB105</f>
        <v>0</v>
      </c>
      <c r="P111" s="86">
        <f>[3]Hoja1!AG105</f>
        <v>25</v>
      </c>
      <c r="Q111" s="87">
        <f>[3]Hoja1!AE105</f>
        <v>0</v>
      </c>
      <c r="R111" s="88">
        <f>[3]Hoja1!AI107</f>
        <v>0</v>
      </c>
      <c r="S111" s="88">
        <f>[3]Hoja1!AM105</f>
        <v>2831.65</v>
      </c>
      <c r="T111" s="83">
        <f>[3]Hoja1!AN105</f>
        <v>37168.35</v>
      </c>
    </row>
    <row r="112" spans="1:20" ht="17.25" customHeight="1">
      <c r="A112" s="80">
        <v>105</v>
      </c>
      <c r="B112" s="81" t="str">
        <f>[3]Hoja1!G106</f>
        <v xml:space="preserve">16-DIR.  DE CAP. Y FORM. PARA LOS GOB. LOC.                                     </v>
      </c>
      <c r="C112" s="80" t="str">
        <f>[3]Hoja1!A106</f>
        <v>AMNELIS GERALDINE GONZALEZ HERRERA</v>
      </c>
      <c r="D112" s="81" t="str">
        <f>[3]Hoja1!H106</f>
        <v xml:space="preserve">TECNICO ADMINISTRATIVO                  </v>
      </c>
      <c r="E112" s="82" t="s">
        <v>1840</v>
      </c>
      <c r="F112" s="80" t="str">
        <f>[4]Hoja1!AP106</f>
        <v xml:space="preserve">Femenino  </v>
      </c>
      <c r="G112" s="81" t="str">
        <f>[5]Hoja1!AQ106</f>
        <v xml:space="preserve"> 1/04/2025</v>
      </c>
      <c r="H112" s="81" t="str">
        <f>[5]Hoja1!AR106</f>
        <v xml:space="preserve"> 1/10/2026</v>
      </c>
      <c r="I112" s="83">
        <f>[3]Hoja1!L106</f>
        <v>36000</v>
      </c>
      <c r="J112" s="88">
        <f>[3]Hoja1!W106</f>
        <v>0</v>
      </c>
      <c r="K112" s="85">
        <f>[3]Hoja1!X106</f>
        <v>1033.2</v>
      </c>
      <c r="L112" s="83">
        <f>[3]Hoja1!Y106</f>
        <v>1094.4000000000001</v>
      </c>
      <c r="M112" s="83">
        <f>[3]Hoja1!Z106</f>
        <v>0</v>
      </c>
      <c r="N112" s="85">
        <f>[3]Hoja1!AA106</f>
        <v>0</v>
      </c>
      <c r="O112" s="83">
        <f>[3]Hoja1!AB106</f>
        <v>0</v>
      </c>
      <c r="P112" s="86">
        <f>[3]Hoja1!AG106</f>
        <v>25</v>
      </c>
      <c r="Q112" s="87">
        <f>[3]Hoja1!AE106</f>
        <v>0</v>
      </c>
      <c r="R112" s="88">
        <f>[3]Hoja1!AI108</f>
        <v>0</v>
      </c>
      <c r="S112" s="88">
        <f>[3]Hoja1!AM106</f>
        <v>2152.6</v>
      </c>
      <c r="T112" s="83">
        <f>[3]Hoja1!AN106</f>
        <v>33847.4</v>
      </c>
    </row>
    <row r="113" spans="1:20" ht="17.25" customHeight="1">
      <c r="A113" s="80">
        <v>106</v>
      </c>
      <c r="B113" s="81" t="str">
        <f>[3]Hoja1!G107</f>
        <v xml:space="preserve">16-DIR.  DE CAP. Y FORM. PARA LOS GOB. LOC.                                     </v>
      </c>
      <c r="C113" s="80" t="str">
        <f>[3]Hoja1!A107</f>
        <v>CESAR ROLANDO FLORES BAUTISTA</v>
      </c>
      <c r="D113" s="81" t="str">
        <f>[3]Hoja1!H107</f>
        <v xml:space="preserve">ANALISTA DE CAPACITACION Y DESARROLLO   </v>
      </c>
      <c r="E113" s="82" t="s">
        <v>1840</v>
      </c>
      <c r="F113" s="80" t="str">
        <f>[4]Hoja1!AP107</f>
        <v xml:space="preserve">Femenino  </v>
      </c>
      <c r="G113" s="81" t="str">
        <f>[5]Hoja1!AQ107</f>
        <v xml:space="preserve"> 2/01/2026</v>
      </c>
      <c r="H113" s="81" t="str">
        <f>[5]Hoja1!AR107</f>
        <v xml:space="preserve"> 2/07/2026</v>
      </c>
      <c r="I113" s="83">
        <f>[3]Hoja1!L107</f>
        <v>56000</v>
      </c>
      <c r="J113" s="88">
        <f>[3]Hoja1!W107</f>
        <v>2733.93</v>
      </c>
      <c r="K113" s="85">
        <f>[3]Hoja1!X107</f>
        <v>1607.2</v>
      </c>
      <c r="L113" s="83">
        <f>[3]Hoja1!Y107</f>
        <v>1702.4</v>
      </c>
      <c r="M113" s="83">
        <f>[3]Hoja1!Z107</f>
        <v>0</v>
      </c>
      <c r="N113" s="85">
        <f>[3]Hoja1!AA107</f>
        <v>0</v>
      </c>
      <c r="O113" s="83">
        <f>[3]Hoja1!AB107</f>
        <v>10327.280000000001</v>
      </c>
      <c r="P113" s="86">
        <f>[3]Hoja1!AG107</f>
        <v>25</v>
      </c>
      <c r="Q113" s="87">
        <f>[3]Hoja1!AE107</f>
        <v>0</v>
      </c>
      <c r="R113" s="88">
        <f>[3]Hoja1!AI109</f>
        <v>100</v>
      </c>
      <c r="S113" s="88">
        <f>[3]Hoja1!AM107</f>
        <v>16495.810000000001</v>
      </c>
      <c r="T113" s="83">
        <f>[3]Hoja1!AN107</f>
        <v>39504.19</v>
      </c>
    </row>
    <row r="114" spans="1:20" ht="17.25" customHeight="1">
      <c r="A114" s="80">
        <v>107</v>
      </c>
      <c r="B114" s="81" t="str">
        <f>[3]Hoja1!G108</f>
        <v xml:space="preserve">16-DIR.  DE CAP. Y FORM. PARA LOS GOB. LOC.                                     </v>
      </c>
      <c r="C114" s="80" t="str">
        <f>[3]Hoja1!A108</f>
        <v>LILIAN ALTAGRACIA DIAZ</v>
      </c>
      <c r="D114" s="81" t="str">
        <f>[3]Hoja1!H108</f>
        <v xml:space="preserve">FACILITADOR(A)                          </v>
      </c>
      <c r="E114" s="82" t="s">
        <v>1840</v>
      </c>
      <c r="F114" s="80" t="str">
        <f>[4]Hoja1!AP108</f>
        <v xml:space="preserve">Femenino  </v>
      </c>
      <c r="G114" s="81" t="str">
        <f>[5]Hoja1!AQ108</f>
        <v xml:space="preserve"> 1/09/2025</v>
      </c>
      <c r="H114" s="81" t="str">
        <f>[5]Hoja1!AR108</f>
        <v xml:space="preserve"> 1/03/2026</v>
      </c>
      <c r="I114" s="83">
        <f>[3]Hoja1!L108</f>
        <v>35000</v>
      </c>
      <c r="J114" s="88">
        <f>[3]Hoja1!W108</f>
        <v>0</v>
      </c>
      <c r="K114" s="85">
        <f>[3]Hoja1!X108</f>
        <v>1004.5</v>
      </c>
      <c r="L114" s="83">
        <f>[3]Hoja1!Y108</f>
        <v>1064</v>
      </c>
      <c r="M114" s="83">
        <f>[3]Hoja1!Z108</f>
        <v>0</v>
      </c>
      <c r="N114" s="85">
        <f>[3]Hoja1!AA108</f>
        <v>0</v>
      </c>
      <c r="O114" s="83">
        <f>[3]Hoja1!AB108</f>
        <v>0</v>
      </c>
      <c r="P114" s="86">
        <f>[3]Hoja1!AG108</f>
        <v>25</v>
      </c>
      <c r="Q114" s="87">
        <f>[3]Hoja1!AE108</f>
        <v>0</v>
      </c>
      <c r="R114" s="88">
        <f>[3]Hoja1!AI110</f>
        <v>0</v>
      </c>
      <c r="S114" s="88">
        <f>[3]Hoja1!AM108</f>
        <v>2093.5</v>
      </c>
      <c r="T114" s="83">
        <f>[3]Hoja1!AN108</f>
        <v>32906.5</v>
      </c>
    </row>
    <row r="115" spans="1:20" ht="17.25" customHeight="1">
      <c r="A115" s="80">
        <v>108</v>
      </c>
      <c r="B115" s="81" t="str">
        <f>[3]Hoja1!G109</f>
        <v xml:space="preserve">16-DIR.  DE CAP. Y FORM. PARA LOS GOB. LOC.                                     </v>
      </c>
      <c r="C115" s="80" t="str">
        <f>[3]Hoja1!A109</f>
        <v>MANUEL ALEJANDRO DE JESUS RUIZ</v>
      </c>
      <c r="D115" s="81" t="str">
        <f>[3]Hoja1!H109</f>
        <v xml:space="preserve">COORDINADOR DE ESTUDIO Y CAPAC.  MNCPL  </v>
      </c>
      <c r="E115" s="82" t="s">
        <v>1840</v>
      </c>
      <c r="F115" s="80" t="str">
        <f>[4]Hoja1!AP109</f>
        <v xml:space="preserve">Masculino </v>
      </c>
      <c r="G115" s="81" t="str">
        <f>[5]Hoja1!AQ109</f>
        <v>16/10/2025</v>
      </c>
      <c r="H115" s="81" t="str">
        <f>[5]Hoja1!AR109</f>
        <v>16/04/2026</v>
      </c>
      <c r="I115" s="83">
        <f>[3]Hoja1!L109</f>
        <v>75000</v>
      </c>
      <c r="J115" s="83">
        <f>[3]Hoja1!W109</f>
        <v>5541.44</v>
      </c>
      <c r="K115" s="85">
        <f>[3]Hoja1!X109</f>
        <v>2152.5</v>
      </c>
      <c r="L115" s="83">
        <f>[3]Hoja1!Y109</f>
        <v>2280</v>
      </c>
      <c r="M115" s="83">
        <f>[3]Hoja1!Z109</f>
        <v>3839.56</v>
      </c>
      <c r="N115" s="85">
        <f>[3]Hoja1!AA109</f>
        <v>0</v>
      </c>
      <c r="O115" s="83">
        <f>[3]Hoja1!AB109</f>
        <v>0</v>
      </c>
      <c r="P115" s="86">
        <f>[3]Hoja1!AG109</f>
        <v>25</v>
      </c>
      <c r="Q115" s="87">
        <f>[3]Hoja1!AE109</f>
        <v>0</v>
      </c>
      <c r="R115" s="88">
        <f>[3]Hoja1!AI111</f>
        <v>0</v>
      </c>
      <c r="S115" s="88">
        <f>[3]Hoja1!AM109</f>
        <v>13838.5</v>
      </c>
      <c r="T115" s="83">
        <f>[3]Hoja1!AN109</f>
        <v>61161.5</v>
      </c>
    </row>
    <row r="116" spans="1:20" ht="17.25" customHeight="1">
      <c r="A116" s="80">
        <v>109</v>
      </c>
      <c r="B116" s="81" t="str">
        <f>[3]Hoja1!G110</f>
        <v xml:space="preserve">16-DIR.  DE CAP. Y FORM. PARA LOS GOB. LOC.                                     </v>
      </c>
      <c r="C116" s="80" t="str">
        <f>[3]Hoja1!A110</f>
        <v>MIGUEL ANGEL VELASQUEZ ARIAS</v>
      </c>
      <c r="D116" s="81" t="str">
        <f>[3]Hoja1!H110</f>
        <v xml:space="preserve">TECNICO ADMINISTRATIVO                  </v>
      </c>
      <c r="E116" s="82" t="s">
        <v>1840</v>
      </c>
      <c r="F116" s="80" t="str">
        <f>[4]Hoja1!AP110</f>
        <v xml:space="preserve">Femenino  </v>
      </c>
      <c r="G116" s="81" t="str">
        <f>[5]Hoja1!AQ110</f>
        <v xml:space="preserve"> 1/12/2025</v>
      </c>
      <c r="H116" s="90" t="str">
        <f>[5]Hoja1!AR110</f>
        <v xml:space="preserve"> 1/06/2026</v>
      </c>
      <c r="I116" s="83">
        <f>[3]Hoja1!L110</f>
        <v>40000</v>
      </c>
      <c r="J116" s="83">
        <f>[3]Hoja1!W110</f>
        <v>442.65</v>
      </c>
      <c r="K116" s="85">
        <f>[3]Hoja1!X110</f>
        <v>1148</v>
      </c>
      <c r="L116" s="83">
        <f>[3]Hoja1!Y110</f>
        <v>1216</v>
      </c>
      <c r="M116" s="83">
        <f>[3]Hoja1!Z110</f>
        <v>0</v>
      </c>
      <c r="N116" s="85">
        <f>[3]Hoja1!AA110</f>
        <v>0</v>
      </c>
      <c r="O116" s="83">
        <f>[3]Hoja1!AB110</f>
        <v>0</v>
      </c>
      <c r="P116" s="86">
        <f>[3]Hoja1!AG110</f>
        <v>25</v>
      </c>
      <c r="Q116" s="87">
        <f>[3]Hoja1!AE110</f>
        <v>0</v>
      </c>
      <c r="R116" s="88">
        <f>[3]Hoja1!AI112</f>
        <v>0</v>
      </c>
      <c r="S116" s="88">
        <f>[3]Hoja1!AM110</f>
        <v>2831.65</v>
      </c>
      <c r="T116" s="83">
        <f>[3]Hoja1!AN110</f>
        <v>37168.35</v>
      </c>
    </row>
    <row r="117" spans="1:20" ht="17.25" customHeight="1">
      <c r="A117" s="80">
        <v>110</v>
      </c>
      <c r="B117" s="81" t="str">
        <f>[3]Hoja1!G111</f>
        <v xml:space="preserve">20-DPTO. DE RESIDUOS SOLIDOS                                                    </v>
      </c>
      <c r="C117" s="80" t="str">
        <f>[3]Hoja1!A111</f>
        <v>CRISTIAN ELIESER SILVERIO GARCIA</v>
      </c>
      <c r="D117" s="81" t="str">
        <f>[3]Hoja1!H111</f>
        <v xml:space="preserve">FACILITADOR(A)                          </v>
      </c>
      <c r="E117" s="82" t="s">
        <v>1840</v>
      </c>
      <c r="F117" s="80" t="str">
        <f>[4]Hoja1!AP111</f>
        <v xml:space="preserve">Femenino  </v>
      </c>
      <c r="G117" s="81" t="str">
        <f>[5]Hoja1!AQ111</f>
        <v xml:space="preserve"> 1/12/2025</v>
      </c>
      <c r="H117" s="81" t="str">
        <f>[5]Hoja1!AR111</f>
        <v xml:space="preserve"> 1/06/2026</v>
      </c>
      <c r="I117" s="83">
        <f>[3]Hoja1!L111</f>
        <v>30000</v>
      </c>
      <c r="J117" s="83">
        <f>[3]Hoja1!W111</f>
        <v>0</v>
      </c>
      <c r="K117" s="85">
        <f>[3]Hoja1!X111</f>
        <v>861</v>
      </c>
      <c r="L117" s="83">
        <f>[3]Hoja1!Y111</f>
        <v>912</v>
      </c>
      <c r="M117" s="83">
        <f>[3]Hoja1!Z111</f>
        <v>0</v>
      </c>
      <c r="N117" s="85">
        <f>[3]Hoja1!AA111</f>
        <v>0</v>
      </c>
      <c r="O117" s="83">
        <f>[3]Hoja1!AB111</f>
        <v>3923.53</v>
      </c>
      <c r="P117" s="86">
        <f>[3]Hoja1!AG111</f>
        <v>25</v>
      </c>
      <c r="Q117" s="87">
        <f>[3]Hoja1!AE111</f>
        <v>0</v>
      </c>
      <c r="R117" s="88">
        <f>[3]Hoja1!AI113</f>
        <v>0</v>
      </c>
      <c r="S117" s="88">
        <f>[3]Hoja1!AM111</f>
        <v>5721.53</v>
      </c>
      <c r="T117" s="83">
        <f>[3]Hoja1!AN111</f>
        <v>24278.47</v>
      </c>
    </row>
    <row r="118" spans="1:20" ht="17.25" customHeight="1">
      <c r="A118" s="80">
        <v>111</v>
      </c>
      <c r="B118" s="81" t="str">
        <f>[3]Hoja1!G112</f>
        <v xml:space="preserve">16.1-DEPARTAMENTO DE ESTUDIOS Y CAPACITACION MUNICIPAL                          </v>
      </c>
      <c r="C118" s="80" t="str">
        <f>[3]Hoja1!A112</f>
        <v>GABRIELA CRUZ</v>
      </c>
      <c r="D118" s="81" t="str">
        <f>[3]Hoja1!H112</f>
        <v xml:space="preserve">FACILITADOR(A)                          </v>
      </c>
      <c r="E118" s="82" t="s">
        <v>1840</v>
      </c>
      <c r="F118" s="80" t="str">
        <f>[4]Hoja1!AP112</f>
        <v xml:space="preserve">Masculino </v>
      </c>
      <c r="G118" s="90" t="str">
        <f>[5]Hoja1!AQ112</f>
        <v>16/10/2025</v>
      </c>
      <c r="H118" s="90" t="str">
        <f>[5]Hoja1!AR112</f>
        <v>16/04/2026</v>
      </c>
      <c r="I118" s="83">
        <f>[3]Hoja1!L112</f>
        <v>45000</v>
      </c>
      <c r="J118" s="83">
        <f>[3]Hoja1!W112</f>
        <v>1148.33</v>
      </c>
      <c r="K118" s="85">
        <f>[3]Hoja1!X112</f>
        <v>1291.5</v>
      </c>
      <c r="L118" s="83">
        <f>[3]Hoja1!Y112</f>
        <v>1368</v>
      </c>
      <c r="M118" s="83">
        <f>[3]Hoja1!Z112</f>
        <v>0</v>
      </c>
      <c r="N118" s="85">
        <f>[3]Hoja1!AA112</f>
        <v>0</v>
      </c>
      <c r="O118" s="83">
        <f>[3]Hoja1!AB112</f>
        <v>0</v>
      </c>
      <c r="P118" s="86">
        <f>[3]Hoja1!AG112</f>
        <v>25</v>
      </c>
      <c r="Q118" s="87">
        <f>[3]Hoja1!AE112</f>
        <v>0</v>
      </c>
      <c r="R118" s="88">
        <f>[3]Hoja1!AI114</f>
        <v>0</v>
      </c>
      <c r="S118" s="88">
        <f>[3]Hoja1!AM112</f>
        <v>3832.83</v>
      </c>
      <c r="T118" s="83">
        <f>[3]Hoja1!AN112</f>
        <v>41167.17</v>
      </c>
    </row>
    <row r="119" spans="1:20" ht="17.25" customHeight="1">
      <c r="A119" s="80">
        <v>112</v>
      </c>
      <c r="B119" s="81" t="str">
        <f>[3]Hoja1!G113</f>
        <v xml:space="preserve">16.1.1-SECCION DE GESTION DE PLATAFORMA EN CAPACITACION MUNICIPAL               </v>
      </c>
      <c r="C119" s="80" t="str">
        <f>[3]Hoja1!A113</f>
        <v>ANA CELIA CASTILLO ROSADO</v>
      </c>
      <c r="D119" s="81" t="str">
        <f>[3]Hoja1!H113</f>
        <v xml:space="preserve">ENCARGADO(A)                            </v>
      </c>
      <c r="E119" s="82" t="s">
        <v>1840</v>
      </c>
      <c r="F119" s="80" t="str">
        <f>[4]Hoja1!AP113</f>
        <v xml:space="preserve">Femenino  </v>
      </c>
      <c r="G119" s="81" t="str">
        <f>[5]Hoja1!AQ113</f>
        <v xml:space="preserve"> 1/09/2025</v>
      </c>
      <c r="H119" s="81" t="str">
        <f>[5]Hoja1!AR113</f>
        <v xml:space="preserve"> 1/03/2026</v>
      </c>
      <c r="I119" s="83">
        <f>[3]Hoja1!L113</f>
        <v>100000</v>
      </c>
      <c r="J119" s="88">
        <f>[3]Hoja1!W113</f>
        <v>12105.44</v>
      </c>
      <c r="K119" s="85">
        <f>[3]Hoja1!X113</f>
        <v>2870</v>
      </c>
      <c r="L119" s="83">
        <f>[3]Hoja1!Y113</f>
        <v>3040</v>
      </c>
      <c r="M119" s="83">
        <f>[3]Hoja1!Z113</f>
        <v>0</v>
      </c>
      <c r="N119" s="85">
        <f>[3]Hoja1!AA113</f>
        <v>0</v>
      </c>
      <c r="O119" s="83">
        <f>[3]Hoja1!AB113</f>
        <v>0</v>
      </c>
      <c r="P119" s="86">
        <f>[3]Hoja1!AG113</f>
        <v>25</v>
      </c>
      <c r="Q119" s="87">
        <f>[3]Hoja1!AE113</f>
        <v>0</v>
      </c>
      <c r="R119" s="88">
        <f>[3]Hoja1!AI115</f>
        <v>0</v>
      </c>
      <c r="S119" s="88">
        <f>[3]Hoja1!AM113</f>
        <v>18040.439999999999</v>
      </c>
      <c r="T119" s="83">
        <f>[3]Hoja1!AN113</f>
        <v>81959.56</v>
      </c>
    </row>
    <row r="120" spans="1:20" ht="17.25" customHeight="1">
      <c r="A120" s="80">
        <v>113</v>
      </c>
      <c r="B120" s="81" t="str">
        <f>[3]Hoja1!G114</f>
        <v xml:space="preserve">17.1-DPTO. DE ASESORIA CONST. MNCPLS                                            </v>
      </c>
      <c r="C120" s="80" t="str">
        <f>[3]Hoja1!A114</f>
        <v>ALBERTO MARTIN NUÑEZ RODRIGUEZ</v>
      </c>
      <c r="D120" s="81" t="str">
        <f>[3]Hoja1!H114</f>
        <v xml:space="preserve">INGENIERO                               </v>
      </c>
      <c r="E120" s="82" t="s">
        <v>1840</v>
      </c>
      <c r="F120" s="80" t="str">
        <f>[4]Hoja1!AP114</f>
        <v xml:space="preserve">Masculino </v>
      </c>
      <c r="G120" s="81" t="str">
        <f>[5]Hoja1!AQ114</f>
        <v xml:space="preserve"> 1/12/2025</v>
      </c>
      <c r="H120" s="81" t="str">
        <f>[5]Hoja1!AR114</f>
        <v xml:space="preserve"> 1/06/2026</v>
      </c>
      <c r="I120" s="83">
        <f>[3]Hoja1!L114</f>
        <v>60000</v>
      </c>
      <c r="J120" s="88">
        <f>[3]Hoja1!W114</f>
        <v>3486.65</v>
      </c>
      <c r="K120" s="85">
        <f>[3]Hoja1!X114</f>
        <v>1722</v>
      </c>
      <c r="L120" s="83">
        <f>[3]Hoja1!Y114</f>
        <v>1824</v>
      </c>
      <c r="M120" s="83">
        <f>[3]Hoja1!Z114</f>
        <v>0</v>
      </c>
      <c r="N120" s="85">
        <f>[3]Hoja1!AA114</f>
        <v>0</v>
      </c>
      <c r="O120" s="83">
        <f>[3]Hoja1!AB114</f>
        <v>11692.48</v>
      </c>
      <c r="P120" s="86">
        <f>[3]Hoja1!AG114</f>
        <v>25</v>
      </c>
      <c r="Q120" s="87">
        <f>[3]Hoja1!AE114</f>
        <v>0</v>
      </c>
      <c r="R120" s="88">
        <f>[3]Hoja1!AI116</f>
        <v>0</v>
      </c>
      <c r="S120" s="88">
        <f>[3]Hoja1!AM114</f>
        <v>18750.13</v>
      </c>
      <c r="T120" s="83">
        <f>[3]Hoja1!AN114</f>
        <v>41249.870000000003</v>
      </c>
    </row>
    <row r="121" spans="1:20" ht="17.25" customHeight="1">
      <c r="A121" s="80">
        <v>114</v>
      </c>
      <c r="B121" s="81" t="str">
        <f>[3]Hoja1!G115</f>
        <v xml:space="preserve">17.1-DPTO. DE ASESORIA CONST. MNCPLS                                            </v>
      </c>
      <c r="C121" s="80" t="str">
        <f>[3]Hoja1!A115</f>
        <v>JOEL MENA MARIA</v>
      </c>
      <c r="D121" s="81" t="str">
        <f>[3]Hoja1!H115</f>
        <v xml:space="preserve">ING. MECANICO                           </v>
      </c>
      <c r="E121" s="82" t="s">
        <v>1840</v>
      </c>
      <c r="F121" s="80" t="str">
        <f>[4]Hoja1!AP115</f>
        <v xml:space="preserve">Masculino </v>
      </c>
      <c r="G121" s="81" t="str">
        <f>[5]Hoja1!AQ115</f>
        <v xml:space="preserve"> 1/09/2025</v>
      </c>
      <c r="H121" s="81" t="str">
        <f>[5]Hoja1!AR115</f>
        <v xml:space="preserve"> 1/03/2026</v>
      </c>
      <c r="I121" s="83">
        <f>[3]Hoja1!L115</f>
        <v>60000</v>
      </c>
      <c r="J121" s="83">
        <f>[3]Hoja1!W115</f>
        <v>3486.65</v>
      </c>
      <c r="K121" s="85">
        <f>[3]Hoja1!X115</f>
        <v>1722</v>
      </c>
      <c r="L121" s="83">
        <f>[3]Hoja1!Y115</f>
        <v>1824</v>
      </c>
      <c r="M121" s="83">
        <f>[3]Hoja1!Z115</f>
        <v>0</v>
      </c>
      <c r="N121" s="85">
        <f>[3]Hoja1!AA115</f>
        <v>0</v>
      </c>
      <c r="O121" s="83">
        <f>[3]Hoja1!AB115</f>
        <v>0</v>
      </c>
      <c r="P121" s="86">
        <f>[3]Hoja1!AG115</f>
        <v>25</v>
      </c>
      <c r="Q121" s="87">
        <f>[3]Hoja1!AE115</f>
        <v>0</v>
      </c>
      <c r="R121" s="88">
        <f>[3]Hoja1!AI117</f>
        <v>0</v>
      </c>
      <c r="S121" s="88">
        <f>[3]Hoja1!AM115</f>
        <v>7057.65</v>
      </c>
      <c r="T121" s="83">
        <f>[3]Hoja1!AN115</f>
        <v>52942.35</v>
      </c>
    </row>
    <row r="122" spans="1:20" ht="17.25" customHeight="1">
      <c r="A122" s="80">
        <v>115</v>
      </c>
      <c r="B122" s="81" t="str">
        <f>[3]Hoja1!G116</f>
        <v xml:space="preserve">17.1-DPTO. DE ASESORIA CONST. MNCPLS                                            </v>
      </c>
      <c r="C122" s="80" t="str">
        <f>[3]Hoja1!A116</f>
        <v>JUAN GUILLERMO ACOSTA</v>
      </c>
      <c r="D122" s="81" t="str">
        <f>[3]Hoja1!H116</f>
        <v xml:space="preserve">COORDINADOR DE CONST MNCPLS.            </v>
      </c>
      <c r="E122" s="82" t="s">
        <v>1840</v>
      </c>
      <c r="F122" s="80" t="str">
        <f>[4]Hoja1!AP116</f>
        <v xml:space="preserve">Masculino </v>
      </c>
      <c r="G122" s="81" t="str">
        <f>[5]Hoja1!AQ116</f>
        <v xml:space="preserve"> 4/04/2025</v>
      </c>
      <c r="H122" s="81" t="str">
        <f>[5]Hoja1!AR116</f>
        <v xml:space="preserve"> 4/10/2026</v>
      </c>
      <c r="I122" s="83">
        <f>[3]Hoja1!L116</f>
        <v>50000</v>
      </c>
      <c r="J122" s="88">
        <f>[3]Hoja1!W116</f>
        <v>1854</v>
      </c>
      <c r="K122" s="85">
        <f>[3]Hoja1!X116</f>
        <v>1435</v>
      </c>
      <c r="L122" s="83">
        <f>[3]Hoja1!Y116</f>
        <v>1520</v>
      </c>
      <c r="M122" s="83">
        <f>[3]Hoja1!Z116</f>
        <v>0</v>
      </c>
      <c r="N122" s="85">
        <f>[3]Hoja1!AA116</f>
        <v>0</v>
      </c>
      <c r="O122" s="83">
        <f>[3]Hoja1!AB116</f>
        <v>0</v>
      </c>
      <c r="P122" s="86">
        <f>[3]Hoja1!AG116</f>
        <v>25</v>
      </c>
      <c r="Q122" s="87">
        <f>[3]Hoja1!AE116</f>
        <v>0</v>
      </c>
      <c r="R122" s="88">
        <f>[3]Hoja1!AI118</f>
        <v>0</v>
      </c>
      <c r="S122" s="88">
        <f>[3]Hoja1!AM116</f>
        <v>4834</v>
      </c>
      <c r="T122" s="83">
        <f>[3]Hoja1!AN116</f>
        <v>45166</v>
      </c>
    </row>
    <row r="123" spans="1:20" ht="17.25" customHeight="1">
      <c r="A123" s="80">
        <v>116</v>
      </c>
      <c r="B123" s="81" t="str">
        <f>[3]Hoja1!G117</f>
        <v xml:space="preserve">17.1-DPTO. DE ASESORIA CONST. MNCPLS                                            </v>
      </c>
      <c r="C123" s="80" t="str">
        <f>[3]Hoja1!A117</f>
        <v>JUANA CECILIA RAMIREZ QUEVEDO</v>
      </c>
      <c r="D123" s="81" t="str">
        <f>[3]Hoja1!H117</f>
        <v xml:space="preserve">TECNICO ADMINISTRATIVO                  </v>
      </c>
      <c r="E123" s="82" t="s">
        <v>1840</v>
      </c>
      <c r="F123" s="80" t="str">
        <f>[4]Hoja1!AP117</f>
        <v xml:space="preserve">Masculino </v>
      </c>
      <c r="G123" s="81" t="str">
        <f>[5]Hoja1!AQ117</f>
        <v xml:space="preserve"> 3/08/2025</v>
      </c>
      <c r="H123" s="81" t="str">
        <f>[5]Hoja1!AR117</f>
        <v xml:space="preserve"> 3/02/2026</v>
      </c>
      <c r="I123" s="83">
        <f>[3]Hoja1!L117</f>
        <v>40000</v>
      </c>
      <c r="J123" s="88">
        <f>[3]Hoja1!W117</f>
        <v>442.65</v>
      </c>
      <c r="K123" s="85">
        <f>[3]Hoja1!X117</f>
        <v>1148</v>
      </c>
      <c r="L123" s="83">
        <f>[3]Hoja1!Y117</f>
        <v>1216</v>
      </c>
      <c r="M123" s="83">
        <f>[3]Hoja1!Z117</f>
        <v>0</v>
      </c>
      <c r="N123" s="85">
        <f>[3]Hoja1!AA117</f>
        <v>0</v>
      </c>
      <c r="O123" s="83">
        <f>[3]Hoja1!AB117</f>
        <v>0</v>
      </c>
      <c r="P123" s="86">
        <f>[3]Hoja1!AG117</f>
        <v>25</v>
      </c>
      <c r="Q123" s="87">
        <f>[3]Hoja1!AE117</f>
        <v>0</v>
      </c>
      <c r="R123" s="88">
        <f>[3]Hoja1!AI119</f>
        <v>0</v>
      </c>
      <c r="S123" s="88">
        <f>[3]Hoja1!AM117</f>
        <v>2831.65</v>
      </c>
      <c r="T123" s="83">
        <f>[3]Hoja1!AN117</f>
        <v>37168.35</v>
      </c>
    </row>
    <row r="124" spans="1:20" ht="17.25" customHeight="1">
      <c r="A124" s="80">
        <v>117</v>
      </c>
      <c r="B124" s="81" t="str">
        <f>[3]Hoja1!G118</f>
        <v xml:space="preserve">17.1-DPTO. DE ASESORIA CONST. MNCPLS                                            </v>
      </c>
      <c r="C124" s="80" t="str">
        <f>[3]Hoja1!A118</f>
        <v>KEILIN AGUSTIN MORA MEDINA</v>
      </c>
      <c r="D124" s="81" t="str">
        <f>[3]Hoja1!H118</f>
        <v xml:space="preserve">ARQUITECTO                              </v>
      </c>
      <c r="E124" s="82" t="s">
        <v>1840</v>
      </c>
      <c r="F124" s="80" t="str">
        <f>[4]Hoja1!AP118</f>
        <v xml:space="preserve">Masculino </v>
      </c>
      <c r="G124" s="81" t="str">
        <f>[5]Hoja1!AQ118</f>
        <v xml:space="preserve"> 1/10/2025</v>
      </c>
      <c r="H124" s="81" t="str">
        <f>[5]Hoja1!AR118</f>
        <v xml:space="preserve"> 1/04/2026</v>
      </c>
      <c r="I124" s="83">
        <f>[3]Hoja1!L118</f>
        <v>55000</v>
      </c>
      <c r="J124" s="84">
        <f>[3]Hoja1!W118</f>
        <v>2559.6799999999998</v>
      </c>
      <c r="K124" s="85">
        <f>[3]Hoja1!X118</f>
        <v>1578.5</v>
      </c>
      <c r="L124" s="83">
        <f>[3]Hoja1!Y118</f>
        <v>1672</v>
      </c>
      <c r="M124" s="83">
        <f>[3]Hoja1!Z118</f>
        <v>0</v>
      </c>
      <c r="N124" s="85">
        <f>[3]Hoja1!AA118</f>
        <v>0</v>
      </c>
      <c r="O124" s="83">
        <f>[3]Hoja1!AB118</f>
        <v>0</v>
      </c>
      <c r="P124" s="86">
        <f>[3]Hoja1!AG118</f>
        <v>25</v>
      </c>
      <c r="Q124" s="87">
        <f>[3]Hoja1!AE118</f>
        <v>0</v>
      </c>
      <c r="R124" s="88">
        <f>[3]Hoja1!AI120</f>
        <v>0</v>
      </c>
      <c r="S124" s="88">
        <f>[3]Hoja1!AM118</f>
        <v>5835.18</v>
      </c>
      <c r="T124" s="83">
        <f>[3]Hoja1!AN118</f>
        <v>49164.82</v>
      </c>
    </row>
    <row r="125" spans="1:20" ht="17.25" customHeight="1">
      <c r="A125" s="80">
        <v>118</v>
      </c>
      <c r="B125" s="81" t="str">
        <f>[3]Hoja1!G119</f>
        <v xml:space="preserve">17.1-DPTO. DE ASESORIA CONST. MNCPLS                                            </v>
      </c>
      <c r="C125" s="80" t="str">
        <f>[3]Hoja1!A119</f>
        <v>MAGDELYN ALTAGRACIA RODRIGUEZ OLIVIER</v>
      </c>
      <c r="D125" s="81" t="str">
        <f>[3]Hoja1!H119</f>
        <v xml:space="preserve">TECNICO ADMINISTRATIVO                  </v>
      </c>
      <c r="E125" s="82" t="s">
        <v>1840</v>
      </c>
      <c r="F125" s="80" t="str">
        <f>[4]Hoja1!AP119</f>
        <v xml:space="preserve">Femenino  </v>
      </c>
      <c r="G125" s="81" t="str">
        <f>[5]Hoja1!AQ119</f>
        <v xml:space="preserve"> 3/09/2025</v>
      </c>
      <c r="H125" s="81" t="str">
        <f>[5]Hoja1!AR119</f>
        <v xml:space="preserve"> 3/03/2026</v>
      </c>
      <c r="I125" s="83">
        <f>[3]Hoja1!L119</f>
        <v>45000</v>
      </c>
      <c r="J125" s="88">
        <f>[3]Hoja1!W119</f>
        <v>1148.33</v>
      </c>
      <c r="K125" s="85">
        <f>[3]Hoja1!X119</f>
        <v>1291.5</v>
      </c>
      <c r="L125" s="83">
        <f>[3]Hoja1!Y119</f>
        <v>1368</v>
      </c>
      <c r="M125" s="83">
        <f>[3]Hoja1!Z119</f>
        <v>0</v>
      </c>
      <c r="N125" s="85">
        <f>[3]Hoja1!AA119</f>
        <v>0</v>
      </c>
      <c r="O125" s="83">
        <f>[3]Hoja1!AB119</f>
        <v>0</v>
      </c>
      <c r="P125" s="86">
        <f>[3]Hoja1!AG119</f>
        <v>25</v>
      </c>
      <c r="Q125" s="87">
        <f>[3]Hoja1!AE119</f>
        <v>0</v>
      </c>
      <c r="R125" s="88">
        <f>[3]Hoja1!AI121</f>
        <v>0</v>
      </c>
      <c r="S125" s="88">
        <f>[3]Hoja1!AM119</f>
        <v>3832.83</v>
      </c>
      <c r="T125" s="83">
        <f>[3]Hoja1!AN119</f>
        <v>41167.17</v>
      </c>
    </row>
    <row r="126" spans="1:20" ht="17.25" customHeight="1">
      <c r="A126" s="80">
        <v>119</v>
      </c>
      <c r="B126" s="81" t="str">
        <f>[3]Hoja1!G120</f>
        <v xml:space="preserve">17.1-DPTO. DE ASESORIA CONST. MNCPLS                                            </v>
      </c>
      <c r="C126" s="80" t="str">
        <f>[3]Hoja1!A120</f>
        <v>MIRANDA AURORA RAMIREZ ACOSTA</v>
      </c>
      <c r="D126" s="81" t="str">
        <f>[3]Hoja1!H120</f>
        <v xml:space="preserve">INGENIERO                               </v>
      </c>
      <c r="E126" s="82" t="s">
        <v>1840</v>
      </c>
      <c r="F126" s="80" t="str">
        <f>[4]Hoja1!AP120</f>
        <v xml:space="preserve">Femenino  </v>
      </c>
      <c r="G126" s="81" t="str">
        <f>[5]Hoja1!AQ120</f>
        <v xml:space="preserve"> 1/09/2025</v>
      </c>
      <c r="H126" s="81" t="str">
        <f>[5]Hoja1!AR120</f>
        <v xml:space="preserve"> 1/03/2026</v>
      </c>
      <c r="I126" s="83">
        <f>[3]Hoja1!L120</f>
        <v>50000</v>
      </c>
      <c r="J126" s="83">
        <f>[3]Hoja1!W120</f>
        <v>1854</v>
      </c>
      <c r="K126" s="85">
        <f>[3]Hoja1!X120</f>
        <v>1435</v>
      </c>
      <c r="L126" s="83">
        <f>[3]Hoja1!Y120</f>
        <v>1520</v>
      </c>
      <c r="M126" s="83">
        <f>[3]Hoja1!Z120</f>
        <v>0</v>
      </c>
      <c r="N126" s="85">
        <f>[3]Hoja1!AA120</f>
        <v>0</v>
      </c>
      <c r="O126" s="83">
        <f>[3]Hoja1!AB120</f>
        <v>0</v>
      </c>
      <c r="P126" s="86">
        <f>[3]Hoja1!AG120</f>
        <v>25</v>
      </c>
      <c r="Q126" s="87">
        <f>[3]Hoja1!AE120</f>
        <v>0</v>
      </c>
      <c r="R126" s="88">
        <f>[3]Hoja1!AI122</f>
        <v>0</v>
      </c>
      <c r="S126" s="88">
        <f>[3]Hoja1!AM120</f>
        <v>4834</v>
      </c>
      <c r="T126" s="83">
        <f>[3]Hoja1!AN120</f>
        <v>45166</v>
      </c>
    </row>
    <row r="127" spans="1:20" ht="17.25" customHeight="1">
      <c r="A127" s="80">
        <v>120</v>
      </c>
      <c r="B127" s="81" t="str">
        <f>[3]Hoja1!G121</f>
        <v xml:space="preserve">17.1-DPTO. DE ASESORIA CONST. MNCPLS                                            </v>
      </c>
      <c r="C127" s="80" t="str">
        <f>[3]Hoja1!A121</f>
        <v>PERLA CONTRERAS ARROYO</v>
      </c>
      <c r="D127" s="81" t="str">
        <f>[3]Hoja1!H121</f>
        <v xml:space="preserve">ARQUITECTO                              </v>
      </c>
      <c r="E127" s="82" t="s">
        <v>1840</v>
      </c>
      <c r="F127" s="80" t="str">
        <f>[4]Hoja1!AP121</f>
        <v xml:space="preserve">Masculino </v>
      </c>
      <c r="G127" s="81" t="str">
        <f>[5]Hoja1!AQ121</f>
        <v xml:space="preserve"> 3/09/2025</v>
      </c>
      <c r="H127" s="81" t="str">
        <f>[5]Hoja1!AR121</f>
        <v xml:space="preserve"> 3/03/2026</v>
      </c>
      <c r="I127" s="83">
        <f>[3]Hoja1!L121</f>
        <v>50000</v>
      </c>
      <c r="J127" s="83">
        <f>[3]Hoja1!W121</f>
        <v>1854</v>
      </c>
      <c r="K127" s="85">
        <f>[3]Hoja1!X121</f>
        <v>1435</v>
      </c>
      <c r="L127" s="83">
        <f>[3]Hoja1!Y121</f>
        <v>1520</v>
      </c>
      <c r="M127" s="83">
        <f>[3]Hoja1!Z121</f>
        <v>0</v>
      </c>
      <c r="N127" s="85">
        <f>[3]Hoja1!AA121</f>
        <v>0</v>
      </c>
      <c r="O127" s="83">
        <f>[3]Hoja1!AB121</f>
        <v>0</v>
      </c>
      <c r="P127" s="86">
        <f>[3]Hoja1!AG121</f>
        <v>25</v>
      </c>
      <c r="Q127" s="87">
        <f>[3]Hoja1!AE121</f>
        <v>0</v>
      </c>
      <c r="R127" s="88">
        <f>[3]Hoja1!AI123</f>
        <v>0</v>
      </c>
      <c r="S127" s="88">
        <f>[3]Hoja1!AM121</f>
        <v>4834</v>
      </c>
      <c r="T127" s="83">
        <f>[3]Hoja1!AN121</f>
        <v>45166</v>
      </c>
    </row>
    <row r="128" spans="1:20" ht="17.25" customHeight="1">
      <c r="A128" s="80">
        <v>121</v>
      </c>
      <c r="B128" s="81" t="str">
        <f>[3]Hoja1!G122</f>
        <v xml:space="preserve">17.1-DPTO. DE ASESORIA CONST. MNCPLS                                            </v>
      </c>
      <c r="C128" s="80" t="str">
        <f>[3]Hoja1!A122</f>
        <v>STAYLIN MENDOZA HEREDIA</v>
      </c>
      <c r="D128" s="81" t="str">
        <f>[3]Hoja1!H122</f>
        <v xml:space="preserve">INGENIERO CIVIL                         </v>
      </c>
      <c r="E128" s="82" t="s">
        <v>1840</v>
      </c>
      <c r="F128" s="80" t="str">
        <f>[4]Hoja1!AP122</f>
        <v xml:space="preserve">Masculino </v>
      </c>
      <c r="G128" s="90">
        <v>45992</v>
      </c>
      <c r="H128" s="90">
        <v>46174</v>
      </c>
      <c r="I128" s="83">
        <f>[3]Hoja1!L122</f>
        <v>55000</v>
      </c>
      <c r="J128" s="84">
        <f>[3]Hoja1!W122</f>
        <v>2559.6799999999998</v>
      </c>
      <c r="K128" s="85">
        <f>[3]Hoja1!X122</f>
        <v>1578.5</v>
      </c>
      <c r="L128" s="83">
        <f>[3]Hoja1!Y122</f>
        <v>1672</v>
      </c>
      <c r="M128" s="83">
        <f>[3]Hoja1!Z122</f>
        <v>0</v>
      </c>
      <c r="N128" s="85">
        <f>[3]Hoja1!AA122</f>
        <v>0</v>
      </c>
      <c r="O128" s="83">
        <f>[3]Hoja1!AB122</f>
        <v>1500</v>
      </c>
      <c r="P128" s="86">
        <f>[3]Hoja1!AG122</f>
        <v>25</v>
      </c>
      <c r="Q128" s="87">
        <f>[3]Hoja1!AE122</f>
        <v>0</v>
      </c>
      <c r="R128" s="88">
        <f>[3]Hoja1!AI124</f>
        <v>0</v>
      </c>
      <c r="S128" s="88">
        <f>[3]Hoja1!AM122</f>
        <v>7335.18</v>
      </c>
      <c r="T128" s="83">
        <f>[3]Hoja1!AN122</f>
        <v>47664.82</v>
      </c>
    </row>
    <row r="129" spans="1:20" ht="17.25" customHeight="1">
      <c r="A129" s="80">
        <v>122</v>
      </c>
      <c r="B129" s="81" t="str">
        <f>[3]Hoja1!G123</f>
        <v xml:space="preserve">17.1-DPTO. DE ASESORIA CONST. MNCPLS                                            </v>
      </c>
      <c r="C129" s="80" t="str">
        <f>[3]Hoja1!A123</f>
        <v>STEPHANY ESTHERLING CASTRO DE LA CRUZ</v>
      </c>
      <c r="D129" s="81" t="str">
        <f>[3]Hoja1!H123</f>
        <v xml:space="preserve">INGENIERO CIVIL                         </v>
      </c>
      <c r="E129" s="82" t="s">
        <v>1840</v>
      </c>
      <c r="F129" s="80" t="str">
        <f>[4]Hoja1!AP123</f>
        <v xml:space="preserve">Masculino </v>
      </c>
      <c r="G129" s="81" t="str">
        <f>[5]Hoja1!AQ123</f>
        <v xml:space="preserve"> 2/12/2025</v>
      </c>
      <c r="H129" s="81" t="str">
        <f>[5]Hoja1!AR123</f>
        <v xml:space="preserve"> 2/06/2026</v>
      </c>
      <c r="I129" s="83">
        <f>[3]Hoja1!L123</f>
        <v>55000</v>
      </c>
      <c r="J129" s="88">
        <f>[3]Hoja1!W123</f>
        <v>2559.6799999999998</v>
      </c>
      <c r="K129" s="85">
        <f>[3]Hoja1!X123</f>
        <v>1578.5</v>
      </c>
      <c r="L129" s="83">
        <f>[3]Hoja1!Y123</f>
        <v>1672</v>
      </c>
      <c r="M129" s="83">
        <f>[3]Hoja1!Z123</f>
        <v>0</v>
      </c>
      <c r="N129" s="85">
        <f>[3]Hoja1!AA123</f>
        <v>0</v>
      </c>
      <c r="O129" s="83">
        <f>[3]Hoja1!AB123</f>
        <v>0</v>
      </c>
      <c r="P129" s="86">
        <f>[3]Hoja1!AG123</f>
        <v>25</v>
      </c>
      <c r="Q129" s="87">
        <f>[3]Hoja1!AE123</f>
        <v>0</v>
      </c>
      <c r="R129" s="88">
        <f>[3]Hoja1!AI125</f>
        <v>200</v>
      </c>
      <c r="S129" s="88">
        <f>[3]Hoja1!AM123</f>
        <v>6035.18</v>
      </c>
      <c r="T129" s="83">
        <f>[3]Hoja1!AN123</f>
        <v>48964.82</v>
      </c>
    </row>
    <row r="130" spans="1:20" ht="17.25" customHeight="1">
      <c r="A130" s="80">
        <v>123</v>
      </c>
      <c r="B130" s="81" t="str">
        <f>[3]Hoja1!G124</f>
        <v xml:space="preserve">17.1-DPTO. DE ASESORIA CONST. MNCPLS                                            </v>
      </c>
      <c r="C130" s="80" t="str">
        <f>[3]Hoja1!A124</f>
        <v>WILBERT RAFAEL DOMINGUEZ VILLANUEVA</v>
      </c>
      <c r="D130" s="81" t="str">
        <f>[3]Hoja1!H124</f>
        <v xml:space="preserve">INGENIERO                               </v>
      </c>
      <c r="E130" s="82" t="s">
        <v>1840</v>
      </c>
      <c r="F130" s="80" t="str">
        <f>[4]Hoja1!AP124</f>
        <v xml:space="preserve">Femenino  </v>
      </c>
      <c r="G130" s="90" t="str">
        <f>[5]Hoja1!AQ124</f>
        <v>16/10/2025</v>
      </c>
      <c r="H130" s="90" t="str">
        <f>[5]Hoja1!AR124</f>
        <v>16/04/2026</v>
      </c>
      <c r="I130" s="83">
        <f>[3]Hoja1!L124</f>
        <v>50000</v>
      </c>
      <c r="J130" s="88">
        <f>[3]Hoja1!W124</f>
        <v>1854</v>
      </c>
      <c r="K130" s="85">
        <f>[3]Hoja1!X124</f>
        <v>1435</v>
      </c>
      <c r="L130" s="83">
        <f>[3]Hoja1!Y124</f>
        <v>1520</v>
      </c>
      <c r="M130" s="83">
        <f>[3]Hoja1!Z124</f>
        <v>0</v>
      </c>
      <c r="N130" s="85">
        <f>[3]Hoja1!AA124</f>
        <v>0</v>
      </c>
      <c r="O130" s="83">
        <f>[3]Hoja1!AB124</f>
        <v>0</v>
      </c>
      <c r="P130" s="86">
        <f>[3]Hoja1!AG124</f>
        <v>25</v>
      </c>
      <c r="Q130" s="87">
        <f>[3]Hoja1!AE124</f>
        <v>0</v>
      </c>
      <c r="R130" s="88">
        <f>[3]Hoja1!AI126</f>
        <v>0</v>
      </c>
      <c r="S130" s="88">
        <f>[3]Hoja1!AM124</f>
        <v>4834</v>
      </c>
      <c r="T130" s="83">
        <f>[3]Hoja1!AN124</f>
        <v>45166</v>
      </c>
    </row>
    <row r="131" spans="1:20" ht="17.25" customHeight="1">
      <c r="A131" s="80">
        <v>124</v>
      </c>
      <c r="B131" s="81" t="str">
        <f>[3]Hoja1!G125</f>
        <v xml:space="preserve">17.1.1-SECCION DE TOPOGRAFIA                                                    </v>
      </c>
      <c r="C131" s="80" t="str">
        <f>[3]Hoja1!A125</f>
        <v>PEDRO EMMANUEL ACOSTA RODRIGUEZ</v>
      </c>
      <c r="D131" s="81" t="str">
        <f>[3]Hoja1!H125</f>
        <v xml:space="preserve">TOPOGRAFO                               </v>
      </c>
      <c r="E131" s="82" t="s">
        <v>1840</v>
      </c>
      <c r="F131" s="80" t="str">
        <f>[4]Hoja1!AP125</f>
        <v xml:space="preserve">Masculino </v>
      </c>
      <c r="G131" s="81" t="str">
        <f>[5]Hoja1!AQ125</f>
        <v xml:space="preserve"> 1/09/2025</v>
      </c>
      <c r="H131" s="81" t="str">
        <f>[5]Hoja1!AR125</f>
        <v xml:space="preserve"> 1/03/2026</v>
      </c>
      <c r="I131" s="83">
        <f>[3]Hoja1!L125</f>
        <v>46000</v>
      </c>
      <c r="J131" s="84">
        <f>[3]Hoja1!W125</f>
        <v>1001.49</v>
      </c>
      <c r="K131" s="85">
        <f>[3]Hoja1!X125</f>
        <v>1320.2</v>
      </c>
      <c r="L131" s="83">
        <f>[3]Hoja1!Y125</f>
        <v>1398.4</v>
      </c>
      <c r="M131" s="83">
        <f>[3]Hoja1!Z125</f>
        <v>1919.78</v>
      </c>
      <c r="N131" s="85">
        <f>[3]Hoja1!AA125</f>
        <v>1947.6</v>
      </c>
      <c r="O131" s="83">
        <f>[3]Hoja1!AB125</f>
        <v>0</v>
      </c>
      <c r="P131" s="86">
        <f>[3]Hoja1!AG125</f>
        <v>25</v>
      </c>
      <c r="Q131" s="87">
        <f>[3]Hoja1!AE125</f>
        <v>0</v>
      </c>
      <c r="R131" s="88">
        <f>[3]Hoja1!AI127</f>
        <v>0</v>
      </c>
      <c r="S131" s="88">
        <f>[3]Hoja1!AM125</f>
        <v>7612.47</v>
      </c>
      <c r="T131" s="83">
        <f>[3]Hoja1!AN125</f>
        <v>38387.53</v>
      </c>
    </row>
    <row r="132" spans="1:20" ht="17.25" customHeight="1">
      <c r="A132" s="80">
        <v>125</v>
      </c>
      <c r="B132" s="81" t="str">
        <f>[3]Hoja1!G126</f>
        <v xml:space="preserve">17.1.2-SECCION DE DIS. PRESUPUESTO Y CUB.                                       </v>
      </c>
      <c r="C132" s="80" t="str">
        <f>[3]Hoja1!A126</f>
        <v>YARISSA MARLENE PEREZ TORIBIO</v>
      </c>
      <c r="D132" s="81" t="str">
        <f>[3]Hoja1!H126</f>
        <v xml:space="preserve">ENCARGADO(A)                            </v>
      </c>
      <c r="E132" s="82" t="s">
        <v>1840</v>
      </c>
      <c r="F132" s="80" t="str">
        <f>[4]Hoja1!AP126</f>
        <v xml:space="preserve">Femenino  </v>
      </c>
      <c r="G132" s="81" t="str">
        <f>[5]Hoja1!AQ126</f>
        <v xml:space="preserve"> 1/06/2025</v>
      </c>
      <c r="H132" s="81" t="str">
        <f>[5]Hoja1!AR126</f>
        <v xml:space="preserve"> 1/12/2025</v>
      </c>
      <c r="I132" s="83">
        <f>[3]Hoja1!L126</f>
        <v>65000</v>
      </c>
      <c r="J132" s="88">
        <f>[3]Hoja1!W126</f>
        <v>4427.55</v>
      </c>
      <c r="K132" s="85">
        <f>[3]Hoja1!X126</f>
        <v>1865.5</v>
      </c>
      <c r="L132" s="83">
        <f>[3]Hoja1!Y126</f>
        <v>1976</v>
      </c>
      <c r="M132" s="83">
        <f>[3]Hoja1!Z126</f>
        <v>0</v>
      </c>
      <c r="N132" s="85">
        <f>[3]Hoja1!AA126</f>
        <v>0</v>
      </c>
      <c r="O132" s="83">
        <f>[3]Hoja1!AB126</f>
        <v>0</v>
      </c>
      <c r="P132" s="86">
        <f>[3]Hoja1!AG126</f>
        <v>25</v>
      </c>
      <c r="Q132" s="87">
        <f>[3]Hoja1!AE126</f>
        <v>0</v>
      </c>
      <c r="R132" s="88">
        <f>[3]Hoja1!AI128</f>
        <v>100</v>
      </c>
      <c r="S132" s="88">
        <f>[3]Hoja1!AM126</f>
        <v>8394.0499999999993</v>
      </c>
      <c r="T132" s="83">
        <f>[3]Hoja1!AN126</f>
        <v>56605.95</v>
      </c>
    </row>
    <row r="133" spans="1:20" ht="17.25" customHeight="1">
      <c r="A133" s="80">
        <v>126</v>
      </c>
      <c r="B133" s="81" t="str">
        <f>[3]Hoja1!G127</f>
        <v xml:space="preserve">17.2-DPTO. DE APOYO TECNICO EN PLANEAMIENTO URBANO Y ORD. TERRITORIAL           </v>
      </c>
      <c r="C133" s="80" t="str">
        <f>[3]Hoja1!A127</f>
        <v>KARLA NOELIA CONCEPCION MEDINA</v>
      </c>
      <c r="D133" s="81" t="str">
        <f>[3]Hoja1!H127</f>
        <v xml:space="preserve">COORDINADOR(A)                          </v>
      </c>
      <c r="E133" s="82" t="s">
        <v>1840</v>
      </c>
      <c r="F133" s="80" t="str">
        <f>[4]Hoja1!AP127</f>
        <v xml:space="preserve">Femenino  </v>
      </c>
      <c r="G133" s="81" t="str">
        <f>[5]Hoja1!AQ127</f>
        <v xml:space="preserve"> 3/02/2026</v>
      </c>
      <c r="H133" s="81" t="str">
        <f>[5]Hoja1!AR127</f>
        <v xml:space="preserve"> 3/08/2026</v>
      </c>
      <c r="I133" s="83">
        <f>[3]Hoja1!L127</f>
        <v>85000</v>
      </c>
      <c r="J133" s="88">
        <f>[3]Hoja1!W127</f>
        <v>8577.06</v>
      </c>
      <c r="K133" s="85">
        <f>[3]Hoja1!X127</f>
        <v>2439.5</v>
      </c>
      <c r="L133" s="83">
        <f>[3]Hoja1!Y127</f>
        <v>2584</v>
      </c>
      <c r="M133" s="83">
        <f>[3]Hoja1!Z127</f>
        <v>0</v>
      </c>
      <c r="N133" s="85">
        <f>[3]Hoja1!AA127</f>
        <v>0</v>
      </c>
      <c r="O133" s="83">
        <f>[3]Hoja1!AB127</f>
        <v>0</v>
      </c>
      <c r="P133" s="86">
        <f>[3]Hoja1!AG127</f>
        <v>25</v>
      </c>
      <c r="Q133" s="87">
        <f>[3]Hoja1!AE127</f>
        <v>0</v>
      </c>
      <c r="R133" s="88">
        <f>[3]Hoja1!AI129</f>
        <v>0</v>
      </c>
      <c r="S133" s="88">
        <f>[3]Hoja1!AM127</f>
        <v>13625.56</v>
      </c>
      <c r="T133" s="83">
        <f>[3]Hoja1!AN127</f>
        <v>71374.44</v>
      </c>
    </row>
    <row r="134" spans="1:20" ht="17.25" customHeight="1">
      <c r="A134" s="80">
        <v>127</v>
      </c>
      <c r="B134" s="81" t="str">
        <f>[3]Hoja1!G128</f>
        <v xml:space="preserve">17.1.3-DIVISION APOYO EN EJEC. CUBICACION E INSPECCION                          </v>
      </c>
      <c r="C134" s="80" t="str">
        <f>[3]Hoja1!A128</f>
        <v>PEDRO YUNIOR MARTINEZ THEN</v>
      </c>
      <c r="D134" s="81" t="str">
        <f>[3]Hoja1!H128</f>
        <v xml:space="preserve">TECNICO ADMINISTRATIVO                  </v>
      </c>
      <c r="E134" s="82" t="s">
        <v>1840</v>
      </c>
      <c r="F134" s="80" t="str">
        <f>[4]Hoja1!AP128</f>
        <v xml:space="preserve">Masculino </v>
      </c>
      <c r="G134" s="81" t="str">
        <f>[5]Hoja1!AQ128</f>
        <v xml:space="preserve"> 2/06/2025</v>
      </c>
      <c r="H134" s="81" t="str">
        <f>[5]Hoja1!AR128</f>
        <v xml:space="preserve"> 2/12/2025</v>
      </c>
      <c r="I134" s="83">
        <f>[3]Hoja1!L128</f>
        <v>40000</v>
      </c>
      <c r="J134" s="84">
        <f>[3]Hoja1!W128</f>
        <v>442.65</v>
      </c>
      <c r="K134" s="85">
        <f>[3]Hoja1!X128</f>
        <v>1148</v>
      </c>
      <c r="L134" s="83">
        <f>[3]Hoja1!Y128</f>
        <v>1216</v>
      </c>
      <c r="M134" s="83">
        <f>[3]Hoja1!Z128</f>
        <v>0</v>
      </c>
      <c r="N134" s="85">
        <f>[3]Hoja1!AA128</f>
        <v>0</v>
      </c>
      <c r="O134" s="83">
        <f>[3]Hoja1!AB128</f>
        <v>0</v>
      </c>
      <c r="P134" s="86">
        <f>[3]Hoja1!AG128</f>
        <v>25</v>
      </c>
      <c r="Q134" s="87">
        <f>[3]Hoja1!AE128</f>
        <v>0</v>
      </c>
      <c r="R134" s="88">
        <f>[3]Hoja1!AI130</f>
        <v>0</v>
      </c>
      <c r="S134" s="88">
        <f>[3]Hoja1!AM128</f>
        <v>2831.65</v>
      </c>
      <c r="T134" s="83">
        <f>[3]Hoja1!AN128</f>
        <v>37168.35</v>
      </c>
    </row>
    <row r="135" spans="1:20" ht="17.25" customHeight="1">
      <c r="A135" s="80">
        <v>128</v>
      </c>
      <c r="B135" s="81" t="str">
        <f>[3]Hoja1!G129</f>
        <v xml:space="preserve">28-DIRECCION DE FORTALECIMIENTO Y CALIDAD EN LA GESTION MUNICIPAL               </v>
      </c>
      <c r="C135" s="80" t="str">
        <f>[3]Hoja1!A129</f>
        <v>KAREN LISBETH RICARDO CORNIEL</v>
      </c>
      <c r="D135" s="81" t="str">
        <f>[3]Hoja1!H129</f>
        <v xml:space="preserve">COORDINADOR(A)                          </v>
      </c>
      <c r="E135" s="82" t="s">
        <v>1840</v>
      </c>
      <c r="F135" s="80" t="str">
        <f>[4]Hoja1!AP129</f>
        <v xml:space="preserve">Femenino  </v>
      </c>
      <c r="G135" s="81" t="str">
        <f>[5]Hoja1!AQ129</f>
        <v xml:space="preserve"> 2/06/2025</v>
      </c>
      <c r="H135" s="81" t="str">
        <f>[5]Hoja1!AR129</f>
        <v xml:space="preserve"> 2/12/2025</v>
      </c>
      <c r="I135" s="83">
        <f>[3]Hoja1!L129</f>
        <v>100000</v>
      </c>
      <c r="J135" s="88">
        <f>[3]Hoja1!W129</f>
        <v>12105.44</v>
      </c>
      <c r="K135" s="85">
        <f>[3]Hoja1!X129</f>
        <v>2870</v>
      </c>
      <c r="L135" s="83">
        <f>[3]Hoja1!Y129</f>
        <v>3040</v>
      </c>
      <c r="M135" s="83">
        <f>[3]Hoja1!Z129</f>
        <v>0</v>
      </c>
      <c r="N135" s="85">
        <f>[3]Hoja1!AA129</f>
        <v>0</v>
      </c>
      <c r="O135" s="83">
        <f>[3]Hoja1!AB129</f>
        <v>0</v>
      </c>
      <c r="P135" s="86">
        <f>[3]Hoja1!AG129</f>
        <v>25</v>
      </c>
      <c r="Q135" s="87">
        <f>[3]Hoja1!AE129</f>
        <v>0</v>
      </c>
      <c r="R135" s="88">
        <f>[3]Hoja1!AI131</f>
        <v>0</v>
      </c>
      <c r="S135" s="88">
        <f>[3]Hoja1!AM129</f>
        <v>18040.439999999999</v>
      </c>
      <c r="T135" s="83">
        <f>[3]Hoja1!AN129</f>
        <v>81959.56</v>
      </c>
    </row>
    <row r="136" spans="1:20" ht="17.25" customHeight="1">
      <c r="A136" s="80">
        <v>129</v>
      </c>
      <c r="B136" s="81" t="str">
        <f>[3]Hoja1!G130</f>
        <v xml:space="preserve">28.1-DEPARTAMENTO DE GESTION DE CONTROL INTERNO MUNICIPAL                       </v>
      </c>
      <c r="C136" s="80" t="str">
        <f>[3]Hoja1!A130</f>
        <v>RUTH YVELISSE MOLINA ASTACIO</v>
      </c>
      <c r="D136" s="81" t="str">
        <f>[3]Hoja1!H130</f>
        <v xml:space="preserve">ENCARGADO(A)                            </v>
      </c>
      <c r="E136" s="82" t="s">
        <v>1840</v>
      </c>
      <c r="F136" s="80" t="str">
        <f>[4]Hoja1!AP130</f>
        <v xml:space="preserve">Masculino </v>
      </c>
      <c r="G136" s="81" t="str">
        <f>[5]Hoja1!AQ130</f>
        <v xml:space="preserve"> 1/09/2025</v>
      </c>
      <c r="H136" s="81" t="str">
        <f>[5]Hoja1!AR130</f>
        <v xml:space="preserve"> 1/03/2026</v>
      </c>
      <c r="I136" s="83">
        <f>[3]Hoja1!L130</f>
        <v>120000</v>
      </c>
      <c r="J136" s="88">
        <f>[3]Hoja1!W130</f>
        <v>16809.939999999999</v>
      </c>
      <c r="K136" s="85">
        <f>[3]Hoja1!X130</f>
        <v>3444</v>
      </c>
      <c r="L136" s="83">
        <f>[3]Hoja1!Y130</f>
        <v>3648</v>
      </c>
      <c r="M136" s="83">
        <f>[3]Hoja1!Z130</f>
        <v>0</v>
      </c>
      <c r="N136" s="85">
        <f>[3]Hoja1!AA130</f>
        <v>0</v>
      </c>
      <c r="O136" s="83">
        <f>[3]Hoja1!AB130</f>
        <v>0</v>
      </c>
      <c r="P136" s="86">
        <f>[3]Hoja1!AG130</f>
        <v>25</v>
      </c>
      <c r="Q136" s="87">
        <f>[3]Hoja1!AE130</f>
        <v>0</v>
      </c>
      <c r="R136" s="88">
        <f>[3]Hoja1!AI132</f>
        <v>0</v>
      </c>
      <c r="S136" s="88">
        <f>[3]Hoja1!AM130</f>
        <v>23926.94</v>
      </c>
      <c r="T136" s="83">
        <f>[3]Hoja1!AN130</f>
        <v>96073.06</v>
      </c>
    </row>
    <row r="137" spans="1:20" ht="17.25" customHeight="1">
      <c r="A137" s="80">
        <v>130</v>
      </c>
      <c r="B137" s="81" t="str">
        <f>[3]Hoja1!G131</f>
        <v xml:space="preserve">28.2-DEPARTAMENTO DE APOYO A LA GESTION FINANCIERA MUNICIPAL                    </v>
      </c>
      <c r="C137" s="80" t="str">
        <f>[3]Hoja1!A131</f>
        <v>JACQUELINE ZORRILLA TAVERAS</v>
      </c>
      <c r="D137" s="81" t="str">
        <f>[3]Hoja1!H131</f>
        <v xml:space="preserve">ENCARGADO(A)                            </v>
      </c>
      <c r="E137" s="82" t="s">
        <v>1840</v>
      </c>
      <c r="F137" s="80" t="str">
        <f>[4]Hoja1!AP131</f>
        <v xml:space="preserve">Femenino  </v>
      </c>
      <c r="G137" s="81" t="str">
        <f>[5]Hoja1!AQ131</f>
        <v xml:space="preserve"> 1/09/2025</v>
      </c>
      <c r="H137" s="81" t="str">
        <f>[5]Hoja1!AR131</f>
        <v xml:space="preserve"> 1/03/2026</v>
      </c>
      <c r="I137" s="83">
        <f>[3]Hoja1!L131</f>
        <v>120000</v>
      </c>
      <c r="J137" s="88">
        <f>[3]Hoja1!W131</f>
        <v>16809.939999999999</v>
      </c>
      <c r="K137" s="85">
        <f>[3]Hoja1!X131</f>
        <v>3444</v>
      </c>
      <c r="L137" s="83">
        <f>[3]Hoja1!Y131</f>
        <v>3648</v>
      </c>
      <c r="M137" s="83">
        <f>[3]Hoja1!Z131</f>
        <v>0</v>
      </c>
      <c r="N137" s="85">
        <f>[3]Hoja1!AA131</f>
        <v>0</v>
      </c>
      <c r="O137" s="83">
        <f>[3]Hoja1!AB131</f>
        <v>0</v>
      </c>
      <c r="P137" s="86">
        <f>[3]Hoja1!AG131</f>
        <v>25</v>
      </c>
      <c r="Q137" s="87">
        <f>[3]Hoja1!AE131</f>
        <v>0</v>
      </c>
      <c r="R137" s="88">
        <f>[3]Hoja1!AI133</f>
        <v>0</v>
      </c>
      <c r="S137" s="88">
        <f>[3]Hoja1!AM131</f>
        <v>23926.94</v>
      </c>
      <c r="T137" s="83">
        <f>[3]Hoja1!AN131</f>
        <v>96073.06</v>
      </c>
    </row>
    <row r="138" spans="1:20" ht="17.25" customHeight="1">
      <c r="A138" s="80">
        <v>131</v>
      </c>
      <c r="B138" s="81" t="str">
        <f>[3]Hoja1!G132</f>
        <v xml:space="preserve">28.4-SECCION DE APOYO A LA PLANIFICACION MUNICIPAL                              </v>
      </c>
      <c r="C138" s="80" t="str">
        <f>[3]Hoja1!A132</f>
        <v>ROSA ELENA MESA CASTILLO</v>
      </c>
      <c r="D138" s="81" t="str">
        <f>[3]Hoja1!H132</f>
        <v xml:space="preserve">ENCARGADO(A)                            </v>
      </c>
      <c r="E138" s="82" t="s">
        <v>1840</v>
      </c>
      <c r="F138" s="80" t="str">
        <f>[4]Hoja1!AP132</f>
        <v xml:space="preserve">Masculino </v>
      </c>
      <c r="G138" s="81" t="str">
        <f>[5]Hoja1!AQ132</f>
        <v xml:space="preserve"> 3/11/2025</v>
      </c>
      <c r="H138" s="81" t="str">
        <f>[5]Hoja1!AR132</f>
        <v xml:space="preserve"> 3/05/2026</v>
      </c>
      <c r="I138" s="83">
        <f>[3]Hoja1!L132</f>
        <v>100000</v>
      </c>
      <c r="J138" s="88">
        <f>[3]Hoja1!W132</f>
        <v>12105.44</v>
      </c>
      <c r="K138" s="85">
        <f>[3]Hoja1!X132</f>
        <v>2870</v>
      </c>
      <c r="L138" s="83">
        <f>[3]Hoja1!Y132</f>
        <v>3040</v>
      </c>
      <c r="M138" s="83">
        <f>[3]Hoja1!Z132</f>
        <v>0</v>
      </c>
      <c r="N138" s="85">
        <f>[3]Hoja1!AA132</f>
        <v>0</v>
      </c>
      <c r="O138" s="83">
        <f>[3]Hoja1!AB132</f>
        <v>0</v>
      </c>
      <c r="P138" s="86">
        <f>[3]Hoja1!AG132</f>
        <v>25</v>
      </c>
      <c r="Q138" s="87">
        <f>[3]Hoja1!AE132</f>
        <v>0</v>
      </c>
      <c r="R138" s="88">
        <f>[3]Hoja1!AI134</f>
        <v>0</v>
      </c>
      <c r="S138" s="88">
        <f>[3]Hoja1!AM132</f>
        <v>18040.439999999999</v>
      </c>
      <c r="T138" s="83">
        <f>[3]Hoja1!AN132</f>
        <v>81959.56</v>
      </c>
    </row>
    <row r="139" spans="1:20" ht="17.25" customHeight="1">
      <c r="A139" s="80">
        <v>132</v>
      </c>
      <c r="B139" s="81" t="str">
        <f>[3]Hoja1!G133</f>
        <v xml:space="preserve">28.4-SECCION DE APOYO A LA PLANIFICACION MUNICIPAL                              </v>
      </c>
      <c r="C139" s="80" t="str">
        <f>[3]Hoja1!A133</f>
        <v>RUBEN DARIO GOMEZ HERNANDEZ</v>
      </c>
      <c r="D139" s="81" t="str">
        <f>[3]Hoja1!H133</f>
        <v xml:space="preserve">ANALISTA DE PLANIFICACION               </v>
      </c>
      <c r="E139" s="82" t="s">
        <v>1840</v>
      </c>
      <c r="F139" s="80" t="str">
        <f>[4]Hoja1!AP133</f>
        <v xml:space="preserve">Masculino </v>
      </c>
      <c r="G139" s="81" t="str">
        <f>[5]Hoja1!AQ133</f>
        <v xml:space="preserve"> 2/01/2026</v>
      </c>
      <c r="H139" s="81" t="str">
        <f>[5]Hoja1!AR133</f>
        <v xml:space="preserve"> 2/07/2026</v>
      </c>
      <c r="I139" s="83">
        <f>[3]Hoja1!L133</f>
        <v>60000</v>
      </c>
      <c r="J139" s="88">
        <f>[3]Hoja1!W133</f>
        <v>3486.65</v>
      </c>
      <c r="K139" s="85">
        <f>[3]Hoja1!X133</f>
        <v>1722</v>
      </c>
      <c r="L139" s="83">
        <f>[3]Hoja1!Y133</f>
        <v>1824</v>
      </c>
      <c r="M139" s="83">
        <f>[3]Hoja1!Z133</f>
        <v>0</v>
      </c>
      <c r="N139" s="85">
        <f>[3]Hoja1!AA133</f>
        <v>0</v>
      </c>
      <c r="O139" s="83">
        <f>[3]Hoja1!AB133</f>
        <v>0</v>
      </c>
      <c r="P139" s="86">
        <f>[3]Hoja1!AG133</f>
        <v>25</v>
      </c>
      <c r="Q139" s="87">
        <f>[3]Hoja1!AE133</f>
        <v>0</v>
      </c>
      <c r="R139" s="88">
        <f>[3]Hoja1!AI135</f>
        <v>0</v>
      </c>
      <c r="S139" s="88">
        <f>[3]Hoja1!AM133</f>
        <v>7057.65</v>
      </c>
      <c r="T139" s="83">
        <f>[3]Hoja1!AN133</f>
        <v>52942.35</v>
      </c>
    </row>
    <row r="140" spans="1:20" ht="17.25" customHeight="1">
      <c r="A140" s="80">
        <v>133</v>
      </c>
      <c r="B140" s="81" t="str">
        <f>[3]Hoja1!G134</f>
        <v xml:space="preserve">28.5-SECCION DE PARTICIPACION Y PRESUPUESTO PARTICIPATIVO                       </v>
      </c>
      <c r="C140" s="80" t="str">
        <f>[3]Hoja1!A134</f>
        <v>FRANCIS ALTAGRACIA JORGE GARCIA</v>
      </c>
      <c r="D140" s="81" t="str">
        <f>[3]Hoja1!H134</f>
        <v xml:space="preserve">ENCARGADO(A)                            </v>
      </c>
      <c r="E140" s="82" t="s">
        <v>1840</v>
      </c>
      <c r="F140" s="80" t="str">
        <f>[4]Hoja1!AP134</f>
        <v xml:space="preserve">Masculino </v>
      </c>
      <c r="G140" s="81" t="str">
        <f>[5]Hoja1!AQ134</f>
        <v xml:space="preserve"> 1/10/2025</v>
      </c>
      <c r="H140" s="81" t="str">
        <f>[5]Hoja1!AR134</f>
        <v xml:space="preserve"> 1/04/2026</v>
      </c>
      <c r="I140" s="83">
        <f>[3]Hoja1!L134</f>
        <v>100000</v>
      </c>
      <c r="J140" s="88">
        <f>[3]Hoja1!W134</f>
        <v>12105.44</v>
      </c>
      <c r="K140" s="85">
        <f>[3]Hoja1!X134</f>
        <v>2870</v>
      </c>
      <c r="L140" s="83">
        <f>[3]Hoja1!Y134</f>
        <v>3040</v>
      </c>
      <c r="M140" s="83">
        <f>[3]Hoja1!Z134</f>
        <v>0</v>
      </c>
      <c r="N140" s="85">
        <f>[3]Hoja1!AA134</f>
        <v>0</v>
      </c>
      <c r="O140" s="83">
        <f>[3]Hoja1!AB134</f>
        <v>0</v>
      </c>
      <c r="P140" s="86">
        <f>[3]Hoja1!AG134</f>
        <v>25</v>
      </c>
      <c r="Q140" s="87">
        <f>[3]Hoja1!AE134</f>
        <v>0</v>
      </c>
      <c r="R140" s="88">
        <f>[3]Hoja1!AH134</f>
        <v>0</v>
      </c>
      <c r="S140" s="88">
        <f>[3]Hoja1!AM134</f>
        <v>18040.439999999999</v>
      </c>
      <c r="T140" s="83">
        <f>[3]Hoja1!AN134</f>
        <v>81959.56</v>
      </c>
    </row>
    <row r="141" spans="1:20" ht="17.25" customHeight="1">
      <c r="A141" s="80">
        <v>134</v>
      </c>
      <c r="B141" s="81" t="str">
        <f>[3]Hoja1!G135</f>
        <v xml:space="preserve">29-DIRECCION DE MONITOREO Y CAPACITACION DE LA GESTION MUNICIPAL                </v>
      </c>
      <c r="C141" s="80" t="str">
        <f>[3]Hoja1!A135</f>
        <v>WILSON ASTACIO BELLIARD</v>
      </c>
      <c r="D141" s="81" t="str">
        <f>[3]Hoja1!H135</f>
        <v xml:space="preserve">TECNICO ADMINISTRATIVO                  </v>
      </c>
      <c r="E141" s="82" t="s">
        <v>1840</v>
      </c>
      <c r="F141" s="80" t="str">
        <f>[4]Hoja1!AP135</f>
        <v xml:space="preserve">Femenino  </v>
      </c>
      <c r="G141" s="81" t="str">
        <f>[5]Hoja1!AQ135</f>
        <v xml:space="preserve"> 1/10/2025</v>
      </c>
      <c r="H141" s="81" t="str">
        <f>[5]Hoja1!AR135</f>
        <v xml:space="preserve"> 1/04/2026</v>
      </c>
      <c r="I141" s="83">
        <f>[3]Hoja1!L135</f>
        <v>45000</v>
      </c>
      <c r="J141" s="88">
        <f>[3]Hoja1!W135</f>
        <v>1148.33</v>
      </c>
      <c r="K141" s="85">
        <f>[3]Hoja1!X135</f>
        <v>1291.5</v>
      </c>
      <c r="L141" s="83">
        <f>[3]Hoja1!Y135</f>
        <v>1368</v>
      </c>
      <c r="M141" s="83">
        <f>[3]Hoja1!Z135</f>
        <v>0</v>
      </c>
      <c r="N141" s="85">
        <f>[3]Hoja1!AA135</f>
        <v>0</v>
      </c>
      <c r="O141" s="83">
        <f>[3]Hoja1!AB135</f>
        <v>0</v>
      </c>
      <c r="P141" s="86">
        <f>[3]Hoja1!AG135</f>
        <v>25</v>
      </c>
      <c r="Q141" s="87">
        <f>[3]Hoja1!AE135</f>
        <v>0</v>
      </c>
      <c r="R141" s="88">
        <f>[3]Hoja1!AH135</f>
        <v>0</v>
      </c>
      <c r="S141" s="88">
        <f>[3]Hoja1!AM135</f>
        <v>3832.83</v>
      </c>
      <c r="T141" s="83">
        <f>[3]Hoja1!AN135</f>
        <v>41167.17</v>
      </c>
    </row>
    <row r="142" spans="1:20" ht="15.75" customHeight="1">
      <c r="A142" s="91"/>
      <c r="B142" s="91"/>
      <c r="C142" s="91"/>
      <c r="D142" s="91"/>
      <c r="E142" s="91"/>
      <c r="F142" s="91"/>
      <c r="G142" s="91"/>
      <c r="H142" s="91"/>
      <c r="I142" s="92">
        <f t="shared" ref="I142:T142" si="0">SUM(I8:I141)</f>
        <v>7737000</v>
      </c>
      <c r="J142" s="92">
        <f t="shared" si="0"/>
        <v>454752.80000000045</v>
      </c>
      <c r="K142" s="92">
        <f t="shared" si="0"/>
        <v>222051.9</v>
      </c>
      <c r="L142" s="92">
        <f t="shared" si="0"/>
        <v>235204.8</v>
      </c>
      <c r="M142" s="92">
        <f t="shared" si="0"/>
        <v>17278.02</v>
      </c>
      <c r="N142" s="92">
        <f t="shared" si="0"/>
        <v>9293.7199999999993</v>
      </c>
      <c r="O142" s="92">
        <f t="shared" si="0"/>
        <v>209866.79</v>
      </c>
      <c r="P142" s="92">
        <f t="shared" si="0"/>
        <v>3350</v>
      </c>
      <c r="Q142" s="93">
        <f t="shared" si="0"/>
        <v>0</v>
      </c>
      <c r="R142" s="94">
        <f t="shared" si="0"/>
        <v>4773.6000000000004</v>
      </c>
      <c r="S142" s="93">
        <f t="shared" si="0"/>
        <v>1156571.6300000004</v>
      </c>
      <c r="T142" s="93">
        <f t="shared" si="0"/>
        <v>6580428.3699999955</v>
      </c>
    </row>
    <row r="143" spans="1:20">
      <c r="J143" s="9"/>
      <c r="K143" s="9"/>
      <c r="L143" s="2"/>
      <c r="S143" s="9"/>
      <c r="T143" s="9"/>
    </row>
    <row r="144" spans="1:20">
      <c r="L144" s="2"/>
    </row>
    <row r="145" spans="3:18">
      <c r="L145" s="2"/>
    </row>
    <row r="146" spans="3:18">
      <c r="C146" s="96"/>
      <c r="K146" s="96"/>
      <c r="L146" s="96"/>
      <c r="M146" s="97"/>
    </row>
    <row r="147" spans="3:18">
      <c r="C147" s="51" t="s">
        <v>1825</v>
      </c>
      <c r="D147" s="51"/>
      <c r="L147" s="98" t="s">
        <v>1841</v>
      </c>
    </row>
    <row r="148" spans="3:18">
      <c r="C148" s="45" t="s">
        <v>1827</v>
      </c>
      <c r="D148" s="45"/>
      <c r="L148" s="98" t="s">
        <v>1842</v>
      </c>
    </row>
    <row r="149" spans="3:18">
      <c r="E149" s="2"/>
    </row>
    <row r="150" spans="3:18">
      <c r="D150" s="99"/>
      <c r="E150" s="2"/>
    </row>
    <row r="151" spans="3:18">
      <c r="D151" s="99"/>
      <c r="E151" s="2"/>
      <c r="I151" s="100"/>
      <c r="J151" s="101"/>
      <c r="N151" s="100"/>
      <c r="O151" s="100"/>
      <c r="P151" s="100"/>
      <c r="Q151" s="100"/>
      <c r="R151" s="100"/>
    </row>
    <row r="152" spans="3:18">
      <c r="D152" s="102"/>
      <c r="E152" s="2"/>
      <c r="H152" s="99"/>
      <c r="I152" s="100"/>
      <c r="J152" s="103"/>
      <c r="K152" s="103"/>
      <c r="L152" s="103"/>
    </row>
    <row r="153" spans="3:18">
      <c r="D153" s="102"/>
      <c r="E153" s="2"/>
      <c r="H153" s="99"/>
      <c r="I153" s="100"/>
      <c r="J153" s="103"/>
      <c r="K153" s="103"/>
      <c r="L153" s="103"/>
    </row>
    <row r="154" spans="3:18">
      <c r="E154" s="2"/>
    </row>
    <row r="155" spans="3:18">
      <c r="E155" s="2"/>
    </row>
    <row r="156" spans="3:18">
      <c r="E156" s="2"/>
    </row>
    <row r="157" spans="3:18">
      <c r="E157" s="2"/>
    </row>
    <row r="158" spans="3:18">
      <c r="E158" s="2"/>
    </row>
    <row r="159" spans="3:18">
      <c r="E159" s="2"/>
    </row>
    <row r="160" spans="3:18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</sheetData>
  <mergeCells count="25">
    <mergeCell ref="A142:H142"/>
    <mergeCell ref="C147:D147"/>
    <mergeCell ref="C148:D148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19685039370078741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F554-DC51-4053-86D9-1B38A3758DD3}">
  <dimension ref="A1:AW348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13" customWidth="1"/>
    <col min="8" max="8" width="12.33203125" style="113" customWidth="1"/>
    <col min="9" max="9" width="9.44140625" customWidth="1"/>
    <col min="10" max="10" width="10.109375" style="113" customWidth="1"/>
    <col min="11" max="11" width="11" style="114" customWidth="1"/>
    <col min="12" max="12" width="9.88671875" style="114" customWidth="1"/>
    <col min="13" max="13" width="7.88671875" style="114" customWidth="1"/>
    <col min="14" max="14" width="12.44140625" style="115" customWidth="1"/>
    <col min="15" max="15" width="11.6640625" customWidth="1"/>
    <col min="16" max="16" width="24.109375" customWidth="1"/>
  </cols>
  <sheetData>
    <row r="1" spans="1:44" ht="25.5" customHeight="1">
      <c r="B1" s="104" t="s">
        <v>1807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44" ht="15" customHeight="1">
      <c r="B2" s="105" t="s">
        <v>1808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44" ht="15" customHeight="1">
      <c r="B3" s="106"/>
      <c r="C3" s="107"/>
      <c r="D3" s="108"/>
      <c r="E3" s="109"/>
      <c r="F3" s="109"/>
      <c r="G3" s="110"/>
      <c r="H3" s="111"/>
      <c r="I3" s="112"/>
      <c r="J3" s="111"/>
      <c r="K3" s="111"/>
      <c r="L3" s="111"/>
      <c r="M3" s="111"/>
      <c r="N3" s="111"/>
      <c r="O3" s="112"/>
      <c r="P3" s="112"/>
    </row>
    <row r="4" spans="1:44" ht="15" customHeight="1">
      <c r="B4" s="105" t="s">
        <v>1843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44" ht="15" customHeight="1">
      <c r="B5" s="105" t="s">
        <v>1829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44" ht="7.5" customHeight="1"/>
    <row r="7" spans="1:44" s="122" customFormat="1" ht="48.75" customHeight="1">
      <c r="A7" s="116" t="s">
        <v>1810</v>
      </c>
      <c r="B7" s="117" t="s">
        <v>1811</v>
      </c>
      <c r="C7" s="116" t="s">
        <v>1812</v>
      </c>
      <c r="D7" s="118" t="s">
        <v>1814</v>
      </c>
      <c r="E7" s="118" t="s">
        <v>33</v>
      </c>
      <c r="F7" s="119" t="s">
        <v>1815</v>
      </c>
      <c r="G7" s="120" t="s">
        <v>19</v>
      </c>
      <c r="H7" s="120" t="s">
        <v>20</v>
      </c>
      <c r="I7" s="116" t="s">
        <v>21</v>
      </c>
      <c r="J7" s="120" t="s">
        <v>1816</v>
      </c>
      <c r="K7" s="121" t="s">
        <v>1844</v>
      </c>
      <c r="L7" s="118" t="s">
        <v>1845</v>
      </c>
      <c r="M7" s="121" t="s">
        <v>1818</v>
      </c>
      <c r="N7" s="121" t="s">
        <v>1820</v>
      </c>
      <c r="O7" s="118" t="s">
        <v>30</v>
      </c>
      <c r="P7" s="119" t="s">
        <v>1822</v>
      </c>
    </row>
    <row r="8" spans="1:44" s="122" customFormat="1">
      <c r="A8" s="123">
        <v>1</v>
      </c>
      <c r="B8" s="81" t="str">
        <f>[6]Hoja1!G2</f>
        <v xml:space="preserve">1-COMITE EJECUTIVO                                                              </v>
      </c>
      <c r="C8" s="124" t="str">
        <f>[6]Hoja1!A2</f>
        <v>LUZ ALBANIA SANCHEZ</v>
      </c>
      <c r="D8" s="125" t="str">
        <f>[7]Hoja1!H2</f>
        <v xml:space="preserve">PROC. DE PENSION                        </v>
      </c>
      <c r="E8" s="81" t="str">
        <f>[8]Hoja1!AO2</f>
        <v xml:space="preserve">Femenino  </v>
      </c>
      <c r="F8" s="85">
        <f>[6]Hoja1!L2</f>
        <v>45000</v>
      </c>
      <c r="G8" s="126">
        <f>[6]Hoja1!W2</f>
        <v>1148.33</v>
      </c>
      <c r="H8" s="127">
        <f>[6]Hoja1!X2</f>
        <v>1291.5</v>
      </c>
      <c r="I8" s="128">
        <f>[6]Hoja1!Y2</f>
        <v>1368</v>
      </c>
      <c r="J8" s="85">
        <f>[6]Hoja1!Z2</f>
        <v>0</v>
      </c>
      <c r="K8" s="85" t="str">
        <f>[6]Hoja1!AA1</f>
        <v xml:space="preserve">COMP. SENASA </v>
      </c>
      <c r="L8" s="85">
        <f>[8]Hoja1!AG2</f>
        <v>25</v>
      </c>
      <c r="M8" s="85">
        <f>[6]Hoja1!AB2</f>
        <v>0</v>
      </c>
      <c r="N8" s="85">
        <f>[8]Hoja1!AJ1</f>
        <v>0</v>
      </c>
      <c r="O8" s="127">
        <f>[7]Hoja1!AL2</f>
        <v>3832.83</v>
      </c>
      <c r="P8" s="127">
        <f>[7]Hoja1!AM2</f>
        <v>41167.17</v>
      </c>
    </row>
    <row r="9" spans="1:44" s="122" customFormat="1">
      <c r="A9" s="123">
        <v>2</v>
      </c>
      <c r="B9" s="81" t="str">
        <f>[6]Hoja1!G3</f>
        <v xml:space="preserve">1-COMITE EJECUTIVO                                                              </v>
      </c>
      <c r="C9" s="124" t="str">
        <f>[6]Hoja1!A3</f>
        <v>RAMON EMILIO VARGAS SANCHEZ</v>
      </c>
      <c r="D9" s="125" t="str">
        <f>[7]Hoja1!H3</f>
        <v xml:space="preserve">PROC. DE PENSION                        </v>
      </c>
      <c r="E9" s="81" t="str">
        <f>[8]Hoja1!AO3</f>
        <v xml:space="preserve">Masculino </v>
      </c>
      <c r="F9" s="85">
        <f>[6]Hoja1!L3</f>
        <v>16500</v>
      </c>
      <c r="G9" s="126">
        <f>[6]Hoja1!W3</f>
        <v>0</v>
      </c>
      <c r="H9" s="127">
        <f>[6]Hoja1!X3</f>
        <v>473.55</v>
      </c>
      <c r="I9" s="128">
        <f>[6]Hoja1!Y3</f>
        <v>501.6</v>
      </c>
      <c r="J9" s="85">
        <f>[6]Hoja1!Z3</f>
        <v>0</v>
      </c>
      <c r="K9" s="85">
        <f>[6]Hoja1!AA2</f>
        <v>0</v>
      </c>
      <c r="L9" s="85">
        <f>[8]Hoja1!AG3</f>
        <v>25</v>
      </c>
      <c r="M9" s="85">
        <f>[6]Hoja1!AB3</f>
        <v>0</v>
      </c>
      <c r="N9" s="85">
        <f>[8]Hoja1!AJ2</f>
        <v>0</v>
      </c>
      <c r="O9" s="127">
        <f>[7]Hoja1!AL3</f>
        <v>1000.15</v>
      </c>
      <c r="P9" s="127">
        <f>[7]Hoja1!AM3</f>
        <v>15499.85</v>
      </c>
      <c r="R9"/>
    </row>
    <row r="10" spans="1:44" s="122" customFormat="1">
      <c r="A10" s="123">
        <v>3</v>
      </c>
      <c r="B10" s="81" t="str">
        <f>[6]Hoja1!G4</f>
        <v xml:space="preserve">2-SECRETARIA GENERAL                                                            </v>
      </c>
      <c r="C10" s="124" t="str">
        <f>[6]Hoja1!A4</f>
        <v>ECOLASTICA GUERRERO CASTILLO</v>
      </c>
      <c r="D10" s="125" t="str">
        <f>[7]Hoja1!H4</f>
        <v xml:space="preserve">PROC. DE PENSION                        </v>
      </c>
      <c r="E10" s="81" t="str">
        <f>[8]Hoja1!AO4</f>
        <v xml:space="preserve">Femenino  </v>
      </c>
      <c r="F10" s="85">
        <f>[6]Hoja1!L4</f>
        <v>16500</v>
      </c>
      <c r="G10" s="126">
        <f>[6]Hoja1!W4</f>
        <v>0</v>
      </c>
      <c r="H10" s="127">
        <f>[6]Hoja1!X4</f>
        <v>473.55</v>
      </c>
      <c r="I10" s="128">
        <f>[6]Hoja1!Y4</f>
        <v>501.6</v>
      </c>
      <c r="J10" s="85">
        <f>[6]Hoja1!Z4</f>
        <v>0</v>
      </c>
      <c r="K10" s="85">
        <f>[7]Hoja1!AA4</f>
        <v>0</v>
      </c>
      <c r="L10" s="85">
        <f>[8]Hoja1!AG4</f>
        <v>25</v>
      </c>
      <c r="M10" s="85">
        <f>[6]Hoja1!AB4</f>
        <v>0</v>
      </c>
      <c r="N10" s="85">
        <f>[8]Hoja1!AJ3</f>
        <v>0</v>
      </c>
      <c r="O10" s="127">
        <f>[7]Hoja1!AL4</f>
        <v>1000.15</v>
      </c>
      <c r="P10" s="127">
        <f>[7]Hoja1!AM4</f>
        <v>15499.85</v>
      </c>
      <c r="R10"/>
    </row>
    <row r="11" spans="1:44" s="122" customFormat="1">
      <c r="A11" s="123">
        <v>4</v>
      </c>
      <c r="B11" s="81" t="str">
        <f>[6]Hoja1!G5</f>
        <v xml:space="preserve">2-SECRETARIA GENERAL                                                            </v>
      </c>
      <c r="C11" s="124" t="str">
        <f>[6]Hoja1!A5</f>
        <v>JOSE ANT. DE JS. BEATO RODRIGUEZ</v>
      </c>
      <c r="D11" s="125" t="str">
        <f>[7]Hoja1!H5</f>
        <v xml:space="preserve">PROC. DE PENSION                        </v>
      </c>
      <c r="E11" s="81" t="str">
        <f>[8]Hoja1!AO5</f>
        <v xml:space="preserve">Masculino </v>
      </c>
      <c r="F11" s="85">
        <f>[6]Hoja1!L5</f>
        <v>31500</v>
      </c>
      <c r="G11" s="126">
        <f>[6]Hoja1!W5</f>
        <v>0</v>
      </c>
      <c r="H11" s="127">
        <f>[6]Hoja1!X5</f>
        <v>904.05</v>
      </c>
      <c r="I11" s="128">
        <f>[6]Hoja1!Y5</f>
        <v>957.6</v>
      </c>
      <c r="J11" s="85">
        <f>[6]Hoja1!Z5</f>
        <v>0</v>
      </c>
      <c r="K11" s="85">
        <f>[7]Hoja1!AA5</f>
        <v>0</v>
      </c>
      <c r="L11" s="85">
        <f>[8]Hoja1!AG5</f>
        <v>25</v>
      </c>
      <c r="M11" s="85">
        <f>[6]Hoja1!AB5</f>
        <v>0</v>
      </c>
      <c r="N11" s="85">
        <f>[8]Hoja1!AJ4</f>
        <v>0</v>
      </c>
      <c r="O11" s="127">
        <f>[7]Hoja1!AL5</f>
        <v>1886.65</v>
      </c>
      <c r="P11" s="127">
        <f>[7]Hoja1!AM5</f>
        <v>29613.35</v>
      </c>
      <c r="R11"/>
      <c r="W11" s="129"/>
      <c r="AG11" s="129"/>
      <c r="AH11" s="129"/>
      <c r="AI11" s="129"/>
      <c r="AQ11" s="129"/>
      <c r="AR11" s="129"/>
    </row>
    <row r="12" spans="1:44" s="122" customFormat="1">
      <c r="A12" s="123">
        <v>5</v>
      </c>
      <c r="B12" s="81" t="str">
        <f>[6]Hoja1!G6</f>
        <v xml:space="preserve">2-SECRETARIA GENERAL                                                            </v>
      </c>
      <c r="C12" s="124" t="str">
        <f>[6]Hoja1!A6</f>
        <v>NERYS SANCHEZ  MATOS</v>
      </c>
      <c r="D12" s="125" t="str">
        <f>[7]Hoja1!H6</f>
        <v xml:space="preserve">PROC. DE PENSION                        </v>
      </c>
      <c r="E12" s="81" t="str">
        <f>[8]Hoja1!AO6</f>
        <v xml:space="preserve">Masculino </v>
      </c>
      <c r="F12" s="85">
        <f>[6]Hoja1!L6</f>
        <v>75000</v>
      </c>
      <c r="G12" s="126">
        <f>[6]Hoja1!W6</f>
        <v>6309.35</v>
      </c>
      <c r="H12" s="127">
        <f>[6]Hoja1!X6</f>
        <v>2152.5</v>
      </c>
      <c r="I12" s="128">
        <f>[6]Hoja1!Y6</f>
        <v>2280</v>
      </c>
      <c r="J12" s="85">
        <f>[6]Hoja1!Z6</f>
        <v>0</v>
      </c>
      <c r="K12" s="85">
        <f>[7]Hoja1!AA6</f>
        <v>0</v>
      </c>
      <c r="L12" s="85">
        <f>[8]Hoja1!AG6</f>
        <v>25</v>
      </c>
      <c r="M12" s="85">
        <f>[6]Hoja1!AB6</f>
        <v>0</v>
      </c>
      <c r="N12" s="85">
        <f>[8]Hoja1!AJ5</f>
        <v>0</v>
      </c>
      <c r="O12" s="127">
        <f>[7]Hoja1!AL6</f>
        <v>10766.85</v>
      </c>
      <c r="P12" s="127">
        <f>[7]Hoja1!AM6</f>
        <v>64233.15</v>
      </c>
      <c r="R12"/>
      <c r="W12" s="129"/>
      <c r="AR12" s="129"/>
    </row>
    <row r="13" spans="1:44" s="122" customFormat="1">
      <c r="A13" s="123">
        <v>6</v>
      </c>
      <c r="B13" s="81" t="str">
        <f>[6]Hoja1!G7</f>
        <v xml:space="preserve">2-SECRETARIA GENERAL                                                            </v>
      </c>
      <c r="C13" s="124" t="str">
        <f>[6]Hoja1!A7</f>
        <v>RAMON EUCLIDES GOMEZ SANCHEZ</v>
      </c>
      <c r="D13" s="125" t="str">
        <f>[7]Hoja1!H7</f>
        <v xml:space="preserve">PROC. DE PENSION                        </v>
      </c>
      <c r="E13" s="81" t="str">
        <f>[8]Hoja1!AO7</f>
        <v xml:space="preserve">Masculino </v>
      </c>
      <c r="F13" s="85">
        <f>[6]Hoja1!L7</f>
        <v>65000</v>
      </c>
      <c r="G13" s="126">
        <f>[6]Hoja1!W7</f>
        <v>4427.55</v>
      </c>
      <c r="H13" s="127">
        <f>[6]Hoja1!X7</f>
        <v>1865.5</v>
      </c>
      <c r="I13" s="128">
        <f>[6]Hoja1!Y7</f>
        <v>1976</v>
      </c>
      <c r="J13" s="85">
        <f>[6]Hoja1!Z7</f>
        <v>0</v>
      </c>
      <c r="K13" s="85">
        <f>[7]Hoja1!AA7</f>
        <v>0</v>
      </c>
      <c r="L13" s="85">
        <f>[8]Hoja1!AG7</f>
        <v>25</v>
      </c>
      <c r="M13" s="85">
        <f>[6]Hoja1!AB7</f>
        <v>0</v>
      </c>
      <c r="N13" s="85">
        <f>[8]Hoja1!AJ6</f>
        <v>0</v>
      </c>
      <c r="O13" s="127">
        <f>[7]Hoja1!AL7</f>
        <v>8294.0499999999993</v>
      </c>
      <c r="P13" s="127">
        <f>[7]Hoja1!AM7</f>
        <v>56705.95</v>
      </c>
      <c r="R13"/>
      <c r="W13" s="129"/>
      <c r="AR13" s="129"/>
    </row>
    <row r="14" spans="1:44" s="122" customFormat="1">
      <c r="A14" s="123">
        <v>7</v>
      </c>
      <c r="B14" s="81" t="str">
        <f>[6]Hoja1!G8</f>
        <v xml:space="preserve">3.-DIRECCION JURIDICA                                                           </v>
      </c>
      <c r="C14" s="124" t="str">
        <f>[6]Hoja1!A8</f>
        <v>BELQUIS MARITZA MOTA GUERRERO</v>
      </c>
      <c r="D14" s="125" t="str">
        <f>[7]Hoja1!H8</f>
        <v xml:space="preserve">PROC. DE PENSION                        </v>
      </c>
      <c r="E14" s="81" t="str">
        <f>[8]Hoja1!AO8</f>
        <v xml:space="preserve">Femenino  </v>
      </c>
      <c r="F14" s="85">
        <f>[6]Hoja1!L8</f>
        <v>25000</v>
      </c>
      <c r="G14" s="126">
        <f>[6]Hoja1!W8</f>
        <v>0</v>
      </c>
      <c r="H14" s="127">
        <f>[6]Hoja1!X8</f>
        <v>717.5</v>
      </c>
      <c r="I14" s="128">
        <f>[6]Hoja1!Y8</f>
        <v>760</v>
      </c>
      <c r="J14" s="85">
        <f>[6]Hoja1!Z8</f>
        <v>0</v>
      </c>
      <c r="K14" s="85">
        <f>[7]Hoja1!AA8</f>
        <v>0</v>
      </c>
      <c r="L14" s="85">
        <f>[8]Hoja1!AG8</f>
        <v>25</v>
      </c>
      <c r="M14" s="85">
        <f>[6]Hoja1!AB8</f>
        <v>0</v>
      </c>
      <c r="N14" s="85">
        <f>[8]Hoja1!AJ7</f>
        <v>0</v>
      </c>
      <c r="O14" s="127">
        <f>[7]Hoja1!AL8</f>
        <v>1502.5</v>
      </c>
      <c r="P14" s="127">
        <f>[7]Hoja1!AM8</f>
        <v>23497.5</v>
      </c>
      <c r="R14"/>
      <c r="W14" s="129"/>
      <c r="AQ14" s="129"/>
      <c r="AR14" s="129"/>
    </row>
    <row r="15" spans="1:44" s="122" customFormat="1">
      <c r="A15" s="123">
        <v>8</v>
      </c>
      <c r="B15" s="81" t="str">
        <f>[6]Hoja1!G9</f>
        <v xml:space="preserve">3.-DIRECCION JURIDICA                                                           </v>
      </c>
      <c r="C15" s="124" t="str">
        <f>[6]Hoja1!A9</f>
        <v>DARICO ANTONIO CASTILLO CRUCEN</v>
      </c>
      <c r="D15" s="125" t="str">
        <f>[7]Hoja1!H9</f>
        <v xml:space="preserve">PROC. DE PENSION                        </v>
      </c>
      <c r="E15" s="81" t="str">
        <f>[8]Hoja1!AO9</f>
        <v xml:space="preserve">Masculino </v>
      </c>
      <c r="F15" s="85">
        <f>[6]Hoja1!L9</f>
        <v>22000</v>
      </c>
      <c r="G15" s="126">
        <f>[6]Hoja1!W9</f>
        <v>0</v>
      </c>
      <c r="H15" s="127">
        <f>[6]Hoja1!X9</f>
        <v>631.4</v>
      </c>
      <c r="I15" s="128">
        <f>[6]Hoja1!Y9</f>
        <v>668.8</v>
      </c>
      <c r="J15" s="85">
        <f>[6]Hoja1!Z9</f>
        <v>0</v>
      </c>
      <c r="K15" s="85">
        <f>[7]Hoja1!AA9</f>
        <v>0</v>
      </c>
      <c r="L15" s="85">
        <f>[8]Hoja1!AG9</f>
        <v>25</v>
      </c>
      <c r="M15" s="85">
        <f>[6]Hoja1!AB9</f>
        <v>0</v>
      </c>
      <c r="N15" s="85">
        <f>[8]Hoja1!AJ8</f>
        <v>0</v>
      </c>
      <c r="O15" s="127">
        <f>[7]Hoja1!AL9</f>
        <v>1325.2</v>
      </c>
      <c r="P15" s="127">
        <f>[7]Hoja1!AM9</f>
        <v>20674.8</v>
      </c>
      <c r="R15"/>
      <c r="W15" s="129"/>
      <c r="AG15" s="129"/>
      <c r="AH15" s="129"/>
      <c r="AI15" s="129"/>
      <c r="AQ15" s="129"/>
      <c r="AR15" s="129"/>
    </row>
    <row r="16" spans="1:44" s="122" customFormat="1">
      <c r="A16" s="123">
        <v>9</v>
      </c>
      <c r="B16" s="81" t="str">
        <f>[6]Hoja1!G10</f>
        <v xml:space="preserve">3.-DIRECCION JURIDICA                                                           </v>
      </c>
      <c r="C16" s="124" t="str">
        <f>[6]Hoja1!A10</f>
        <v>FEDERICO FLORES QUEZADA</v>
      </c>
      <c r="D16" s="125" t="str">
        <f>[7]Hoja1!H10</f>
        <v xml:space="preserve">PROC. DE PENSION                        </v>
      </c>
      <c r="E16" s="81" t="str">
        <f>[8]Hoja1!AO10</f>
        <v xml:space="preserve">Masculino </v>
      </c>
      <c r="F16" s="85">
        <f>[6]Hoja1!L10</f>
        <v>58000</v>
      </c>
      <c r="G16" s="126">
        <f>[6]Hoja1!W10</f>
        <v>2726.33</v>
      </c>
      <c r="H16" s="127">
        <f>[6]Hoja1!X10</f>
        <v>1664.6</v>
      </c>
      <c r="I16" s="128">
        <f>[6]Hoja1!Y10</f>
        <v>1763.2</v>
      </c>
      <c r="J16" s="85">
        <f>[6]Hoja1!Z10</f>
        <v>1919.78</v>
      </c>
      <c r="K16" s="85">
        <f>[7]Hoja1!AA10</f>
        <v>0</v>
      </c>
      <c r="L16" s="85">
        <f>[8]Hoja1!AG10</f>
        <v>25</v>
      </c>
      <c r="M16" s="85">
        <f>[6]Hoja1!AB10</f>
        <v>0</v>
      </c>
      <c r="N16" s="85">
        <f>[8]Hoja1!AJ9</f>
        <v>0</v>
      </c>
      <c r="O16" s="127">
        <f>[7]Hoja1!AL10</f>
        <v>8098.91</v>
      </c>
      <c r="P16" s="127">
        <f>[7]Hoja1!AM10</f>
        <v>49901.09</v>
      </c>
      <c r="R16"/>
      <c r="W16" s="129"/>
      <c r="AG16" s="129"/>
      <c r="AH16" s="129"/>
      <c r="AI16" s="129"/>
      <c r="AQ16" s="129"/>
      <c r="AR16" s="129"/>
    </row>
    <row r="17" spans="1:49" s="122" customFormat="1">
      <c r="A17" s="123">
        <v>10</v>
      </c>
      <c r="B17" s="81" t="str">
        <f>[6]Hoja1!G11</f>
        <v xml:space="preserve">3.-DIRECCION JURIDICA                                                           </v>
      </c>
      <c r="C17" s="124" t="str">
        <f>[6]Hoja1!A11</f>
        <v>TIRSO SEPULVEDA CONTRERAS</v>
      </c>
      <c r="D17" s="125" t="str">
        <f>[7]Hoja1!H11</f>
        <v xml:space="preserve">PROC. DE PENSION                        </v>
      </c>
      <c r="E17" s="81" t="str">
        <f>[8]Hoja1!AO11</f>
        <v xml:space="preserve">Masculino </v>
      </c>
      <c r="F17" s="85">
        <f>[6]Hoja1!L11</f>
        <v>27000</v>
      </c>
      <c r="G17" s="126">
        <f>[6]Hoja1!W11</f>
        <v>0</v>
      </c>
      <c r="H17" s="127">
        <f>[6]Hoja1!X11</f>
        <v>774.9</v>
      </c>
      <c r="I17" s="128">
        <f>[6]Hoja1!Y11</f>
        <v>820.8</v>
      </c>
      <c r="J17" s="85">
        <f>[6]Hoja1!Z11</f>
        <v>1919.78</v>
      </c>
      <c r="K17" s="85">
        <f>[7]Hoja1!AA11</f>
        <v>0</v>
      </c>
      <c r="L17" s="85">
        <f>[8]Hoja1!AG11</f>
        <v>25</v>
      </c>
      <c r="M17" s="85">
        <f>[6]Hoja1!AB11</f>
        <v>0</v>
      </c>
      <c r="N17" s="85">
        <f>[8]Hoja1!AJ10</f>
        <v>0</v>
      </c>
      <c r="O17" s="127">
        <f>[7]Hoja1!AL11</f>
        <v>3540.48</v>
      </c>
      <c r="P17" s="127">
        <f>[7]Hoja1!AM11</f>
        <v>23459.52</v>
      </c>
      <c r="R17"/>
      <c r="W17" s="129"/>
      <c r="AQ17" s="129"/>
      <c r="AR17" s="129"/>
    </row>
    <row r="18" spans="1:49" s="122" customFormat="1">
      <c r="A18" s="123">
        <v>11</v>
      </c>
      <c r="B18" s="81" t="str">
        <f>[6]Hoja1!G12</f>
        <v xml:space="preserve">4.-DIRECCION DE COMUNICACIONES                                                  </v>
      </c>
      <c r="C18" s="124" t="str">
        <f>[6]Hoja1!A12</f>
        <v>BENERO MONTERO</v>
      </c>
      <c r="D18" s="125" t="str">
        <f>[7]Hoja1!H12</f>
        <v xml:space="preserve">PROC. DE PENSION                        </v>
      </c>
      <c r="E18" s="81" t="str">
        <f>[8]Hoja1!AO12</f>
        <v xml:space="preserve">Masculino </v>
      </c>
      <c r="F18" s="85">
        <f>[6]Hoja1!L12</f>
        <v>20000</v>
      </c>
      <c r="G18" s="126">
        <f>[6]Hoja1!W12</f>
        <v>0</v>
      </c>
      <c r="H18" s="127">
        <f>[6]Hoja1!X12</f>
        <v>574</v>
      </c>
      <c r="I18" s="128">
        <f>[6]Hoja1!Y12</f>
        <v>608</v>
      </c>
      <c r="J18" s="85">
        <f>[6]Hoja1!Z12</f>
        <v>0</v>
      </c>
      <c r="K18" s="85">
        <f>[7]Hoja1!AA12</f>
        <v>0</v>
      </c>
      <c r="L18" s="85">
        <f>[8]Hoja1!AG12</f>
        <v>25</v>
      </c>
      <c r="M18" s="85">
        <f>[6]Hoja1!AB12</f>
        <v>0</v>
      </c>
      <c r="N18" s="85">
        <f>[8]Hoja1!AJ11</f>
        <v>0</v>
      </c>
      <c r="O18" s="127">
        <f>[7]Hoja1!AL12</f>
        <v>1207</v>
      </c>
      <c r="P18" s="127">
        <f>[7]Hoja1!AM12</f>
        <v>18793</v>
      </c>
      <c r="R18"/>
      <c r="W18" s="129"/>
      <c r="AQ18" s="129"/>
      <c r="AR18" s="129"/>
    </row>
    <row r="19" spans="1:49" s="122" customFormat="1">
      <c r="A19" s="123">
        <v>12</v>
      </c>
      <c r="B19" s="81" t="str">
        <f>[6]Hoja1!G13</f>
        <v xml:space="preserve">4.-DIRECCION DE COMUNICACIONES                                                  </v>
      </c>
      <c r="C19" s="124" t="str">
        <f>[6]Hoja1!A13</f>
        <v>JORGE LORENZO MENA</v>
      </c>
      <c r="D19" s="125" t="str">
        <f>[7]Hoja1!H13</f>
        <v xml:space="preserve">PROC. DE PENSION                        </v>
      </c>
      <c r="E19" s="81" t="str">
        <f>[8]Hoja1!AO13</f>
        <v xml:space="preserve">Masculino </v>
      </c>
      <c r="F19" s="85">
        <f>[6]Hoja1!L13</f>
        <v>21000</v>
      </c>
      <c r="G19" s="126">
        <f>[6]Hoja1!W13</f>
        <v>0</v>
      </c>
      <c r="H19" s="127">
        <f>[6]Hoja1!X13</f>
        <v>602.70000000000005</v>
      </c>
      <c r="I19" s="128">
        <f>[6]Hoja1!Y13</f>
        <v>638.4</v>
      </c>
      <c r="J19" s="85">
        <f>[6]Hoja1!Z13</f>
        <v>0</v>
      </c>
      <c r="K19" s="85">
        <f>[7]Hoja1!AA13</f>
        <v>0</v>
      </c>
      <c r="L19" s="85">
        <f>[8]Hoja1!AG13</f>
        <v>25</v>
      </c>
      <c r="M19" s="85">
        <f>[6]Hoja1!AB13</f>
        <v>0</v>
      </c>
      <c r="N19" s="85">
        <f>[8]Hoja1!AJ12</f>
        <v>0</v>
      </c>
      <c r="O19" s="127">
        <f>[7]Hoja1!AL13</f>
        <v>1266.0999999999999</v>
      </c>
      <c r="P19" s="127">
        <f>[7]Hoja1!AM13</f>
        <v>19733.900000000001</v>
      </c>
      <c r="R19"/>
      <c r="W19" s="129"/>
      <c r="AB19" s="129"/>
      <c r="AG19" s="129"/>
      <c r="AH19" s="129"/>
      <c r="AI19" s="129"/>
      <c r="AJ19" s="129"/>
      <c r="AL19" s="129"/>
      <c r="AM19" s="129"/>
      <c r="AN19" s="129"/>
      <c r="AQ19" s="129"/>
      <c r="AR19" s="129"/>
      <c r="AV19" s="129"/>
      <c r="AW19" s="129"/>
    </row>
    <row r="20" spans="1:49" s="122" customFormat="1">
      <c r="A20" s="123">
        <v>13</v>
      </c>
      <c r="B20" s="81" t="str">
        <f>[6]Hoja1!G14</f>
        <v xml:space="preserve">4.-DIRECCION DE COMUNICACIONES                                                  </v>
      </c>
      <c r="C20" s="124" t="str">
        <f>[6]Hoja1!A14</f>
        <v>LUIS ANTONIO REYES ALVAREZ</v>
      </c>
      <c r="D20" s="125" t="str">
        <f>[7]Hoja1!H14</f>
        <v xml:space="preserve">PROC. DE PENSION                        </v>
      </c>
      <c r="E20" s="81" t="str">
        <f>[8]Hoja1!AO14</f>
        <v xml:space="preserve">Masculino </v>
      </c>
      <c r="F20" s="85">
        <f>[6]Hoja1!L14</f>
        <v>27000</v>
      </c>
      <c r="G20" s="126">
        <f>[6]Hoja1!W14</f>
        <v>0</v>
      </c>
      <c r="H20" s="127">
        <f>[6]Hoja1!X14</f>
        <v>774.9</v>
      </c>
      <c r="I20" s="128">
        <f>[6]Hoja1!Y14</f>
        <v>820.8</v>
      </c>
      <c r="J20" s="85">
        <f>[6]Hoja1!Z14</f>
        <v>0</v>
      </c>
      <c r="K20" s="85">
        <f>[7]Hoja1!AA14</f>
        <v>0</v>
      </c>
      <c r="L20" s="85">
        <f>[8]Hoja1!AG14</f>
        <v>25</v>
      </c>
      <c r="M20" s="85">
        <f>[6]Hoja1!AB14</f>
        <v>0</v>
      </c>
      <c r="N20" s="85">
        <f>[8]Hoja1!AJ13</f>
        <v>0</v>
      </c>
      <c r="O20" s="127">
        <f>[7]Hoja1!AL14</f>
        <v>1620.7</v>
      </c>
      <c r="P20" s="127">
        <f>[7]Hoja1!AM14</f>
        <v>25379.3</v>
      </c>
      <c r="R20"/>
      <c r="W20" s="129"/>
      <c r="AJ20" s="129"/>
      <c r="AQ20" s="129"/>
      <c r="AR20" s="129"/>
    </row>
    <row r="21" spans="1:49" s="122" customFormat="1">
      <c r="A21" s="123">
        <v>14</v>
      </c>
      <c r="B21" s="81" t="str">
        <f>[6]Hoja1!G15</f>
        <v xml:space="preserve">6-DIRECCION DE RECURSOS HUMANOS                                                 </v>
      </c>
      <c r="C21" s="124" t="str">
        <f>[6]Hoja1!A15</f>
        <v>FERNANDO DE LA CRUZ DE LACRUZ</v>
      </c>
      <c r="D21" s="125" t="str">
        <f>[7]Hoja1!H15</f>
        <v xml:space="preserve">PROC. DE PENSION                        </v>
      </c>
      <c r="E21" s="81" t="str">
        <f>[8]Hoja1!AO15</f>
        <v xml:space="preserve">Masculino </v>
      </c>
      <c r="F21" s="85">
        <f>[6]Hoja1!L15</f>
        <v>21000</v>
      </c>
      <c r="G21" s="126">
        <f>[6]Hoja1!W15</f>
        <v>0</v>
      </c>
      <c r="H21" s="127">
        <f>[6]Hoja1!X15</f>
        <v>602.70000000000005</v>
      </c>
      <c r="I21" s="128">
        <f>[6]Hoja1!Y15</f>
        <v>638.4</v>
      </c>
      <c r="J21" s="85">
        <f>[6]Hoja1!Z15</f>
        <v>0</v>
      </c>
      <c r="K21" s="85">
        <f>[7]Hoja1!AA15</f>
        <v>0</v>
      </c>
      <c r="L21" s="85">
        <f>[8]Hoja1!AG15</f>
        <v>25</v>
      </c>
      <c r="M21" s="85">
        <f>[6]Hoja1!AB15</f>
        <v>0</v>
      </c>
      <c r="N21" s="85">
        <f>[8]Hoja1!AJ14</f>
        <v>0</v>
      </c>
      <c r="O21" s="127">
        <f>[7]Hoja1!AL15</f>
        <v>1266.0999999999999</v>
      </c>
      <c r="P21" s="127">
        <f>[7]Hoja1!AM15</f>
        <v>19733.900000000001</v>
      </c>
      <c r="R21"/>
      <c r="W21" s="129"/>
      <c r="AQ21" s="129"/>
      <c r="AR21" s="129"/>
    </row>
    <row r="22" spans="1:49" s="122" customFormat="1">
      <c r="A22" s="123">
        <v>15</v>
      </c>
      <c r="B22" s="81" t="str">
        <f>[6]Hoja1!G16</f>
        <v xml:space="preserve">6-DIRECCION DE RECURSOS HUMANOS                                                 </v>
      </c>
      <c r="C22" s="124" t="str">
        <f>[6]Hoja1!A16</f>
        <v>FRANCISCA NELLY SANTANA VARELA</v>
      </c>
      <c r="D22" s="125" t="str">
        <f>[7]Hoja1!H16</f>
        <v xml:space="preserve">PROC. DE PENSION                        </v>
      </c>
      <c r="E22" s="81" t="str">
        <f>[8]Hoja1!AO16</f>
        <v xml:space="preserve">Femenino  </v>
      </c>
      <c r="F22" s="85">
        <f>[6]Hoja1!L16</f>
        <v>19800</v>
      </c>
      <c r="G22" s="126">
        <f>[6]Hoja1!W16</f>
        <v>0</v>
      </c>
      <c r="H22" s="127">
        <f>[6]Hoja1!X16</f>
        <v>568.26</v>
      </c>
      <c r="I22" s="128">
        <f>[6]Hoja1!Y16</f>
        <v>601.91999999999996</v>
      </c>
      <c r="J22" s="85">
        <f>[6]Hoja1!Z16</f>
        <v>0</v>
      </c>
      <c r="K22" s="85">
        <f>[7]Hoja1!AA16</f>
        <v>0</v>
      </c>
      <c r="L22" s="85">
        <f>[8]Hoja1!AG16</f>
        <v>25</v>
      </c>
      <c r="M22" s="85">
        <f>[6]Hoja1!AB16</f>
        <v>0</v>
      </c>
      <c r="N22" s="85">
        <f>[8]Hoja1!AJ15</f>
        <v>0</v>
      </c>
      <c r="O22" s="127">
        <f>[7]Hoja1!AL16</f>
        <v>1195.18</v>
      </c>
      <c r="P22" s="127">
        <f>[7]Hoja1!AM16</f>
        <v>18604.82</v>
      </c>
      <c r="R22"/>
      <c r="W22" s="129"/>
      <c r="AQ22" s="129"/>
      <c r="AR22" s="129"/>
    </row>
    <row r="23" spans="1:49" s="122" customFormat="1">
      <c r="A23" s="123">
        <v>16</v>
      </c>
      <c r="B23" s="81" t="str">
        <f>[6]Hoja1!G17</f>
        <v xml:space="preserve">6-DIRECCION DE RECURSOS HUMANOS                                                 </v>
      </c>
      <c r="C23" s="124" t="str">
        <f>[6]Hoja1!A17</f>
        <v>MARIA JULIANA ABREU</v>
      </c>
      <c r="D23" s="125" t="str">
        <f>[7]Hoja1!H17</f>
        <v xml:space="preserve">PROC. DE PENSION                        </v>
      </c>
      <c r="E23" s="81" t="str">
        <f>[8]Hoja1!AO17</f>
        <v xml:space="preserve">Femenino  </v>
      </c>
      <c r="F23" s="85">
        <f>[6]Hoja1!L17</f>
        <v>23000</v>
      </c>
      <c r="G23" s="126">
        <f>[6]Hoja1!W17</f>
        <v>0</v>
      </c>
      <c r="H23" s="127">
        <f>[6]Hoja1!X17</f>
        <v>660.1</v>
      </c>
      <c r="I23" s="128">
        <f>[6]Hoja1!Y17</f>
        <v>699.2</v>
      </c>
      <c r="J23" s="85">
        <f>[6]Hoja1!Z17</f>
        <v>0</v>
      </c>
      <c r="K23" s="85">
        <f>[7]Hoja1!AA17</f>
        <v>0</v>
      </c>
      <c r="L23" s="85">
        <f>[8]Hoja1!AG17</f>
        <v>25</v>
      </c>
      <c r="M23" s="85">
        <f>[6]Hoja1!AB17</f>
        <v>0</v>
      </c>
      <c r="N23" s="85">
        <f>[8]Hoja1!AJ16</f>
        <v>0</v>
      </c>
      <c r="O23" s="127">
        <f>[7]Hoja1!AL17</f>
        <v>1384.3</v>
      </c>
      <c r="P23" s="127">
        <f>[7]Hoja1!AM17</f>
        <v>21615.7</v>
      </c>
      <c r="R23"/>
      <c r="W23" s="129"/>
      <c r="AQ23" s="129"/>
      <c r="AR23" s="129"/>
    </row>
    <row r="24" spans="1:49" s="122" customFormat="1">
      <c r="A24" s="123">
        <v>17</v>
      </c>
      <c r="B24" s="81" t="str">
        <f>[6]Hoja1!G18</f>
        <v xml:space="preserve">6-DIRECCION DE RECURSOS HUMANOS                                                 </v>
      </c>
      <c r="C24" s="124" t="str">
        <f>[6]Hoja1!A18</f>
        <v>SANTA ELISA BREA MARTINEZ</v>
      </c>
      <c r="D24" s="125" t="str">
        <f>[7]Hoja1!H18</f>
        <v xml:space="preserve">PROC. DE PENSION                        </v>
      </c>
      <c r="E24" s="81" t="str">
        <f>[8]Hoja1!AO18</f>
        <v xml:space="preserve">Femenino  </v>
      </c>
      <c r="F24" s="85">
        <f>[6]Hoja1!L18</f>
        <v>15400</v>
      </c>
      <c r="G24" s="126">
        <f>[6]Hoja1!W18</f>
        <v>0</v>
      </c>
      <c r="H24" s="127">
        <f>[6]Hoja1!X18</f>
        <v>441.98</v>
      </c>
      <c r="I24" s="128">
        <f>[6]Hoja1!Y18</f>
        <v>468.16</v>
      </c>
      <c r="J24" s="85">
        <f>[6]Hoja1!Z18</f>
        <v>1919.78</v>
      </c>
      <c r="K24" s="85">
        <f>[7]Hoja1!AA18</f>
        <v>0</v>
      </c>
      <c r="L24" s="85">
        <f>[8]Hoja1!AG18</f>
        <v>25</v>
      </c>
      <c r="M24" s="85">
        <f>[6]Hoja1!AB18</f>
        <v>0</v>
      </c>
      <c r="N24" s="85">
        <f>[8]Hoja1!AJ17</f>
        <v>0</v>
      </c>
      <c r="O24" s="127">
        <f>[7]Hoja1!AL18</f>
        <v>2854.92</v>
      </c>
      <c r="P24" s="127">
        <f>[7]Hoja1!AM18</f>
        <v>12545.08</v>
      </c>
      <c r="R24"/>
      <c r="W24" s="129"/>
      <c r="AJ24" s="129"/>
      <c r="AQ24" s="129"/>
      <c r="AR24" s="129"/>
    </row>
    <row r="25" spans="1:49" s="122" customFormat="1">
      <c r="A25" s="123">
        <v>18</v>
      </c>
      <c r="B25" s="81" t="str">
        <f>[6]Hoja1!G19</f>
        <v xml:space="preserve">6-DIRECCION DE RECURSOS HUMANOS                                                 </v>
      </c>
      <c r="C25" s="124" t="str">
        <f>[6]Hoja1!A19</f>
        <v>SONIA VALDEZ ALCEQUIES</v>
      </c>
      <c r="D25" s="125" t="str">
        <f>[7]Hoja1!H19</f>
        <v xml:space="preserve">PROC. DE PENSION                        </v>
      </c>
      <c r="E25" s="81" t="str">
        <f>[8]Hoja1!AO19</f>
        <v xml:space="preserve">Femenino  </v>
      </c>
      <c r="F25" s="85">
        <f>[6]Hoja1!L19</f>
        <v>18000</v>
      </c>
      <c r="G25" s="126">
        <f>[6]Hoja1!W19</f>
        <v>0</v>
      </c>
      <c r="H25" s="127">
        <f>[6]Hoja1!X19</f>
        <v>516.6</v>
      </c>
      <c r="I25" s="128">
        <f>[6]Hoja1!Y19</f>
        <v>547.20000000000005</v>
      </c>
      <c r="J25" s="85">
        <f>[6]Hoja1!Z19</f>
        <v>0</v>
      </c>
      <c r="K25" s="85">
        <f>[7]Hoja1!AA19</f>
        <v>0</v>
      </c>
      <c r="L25" s="85">
        <f>[8]Hoja1!AG19</f>
        <v>25</v>
      </c>
      <c r="M25" s="85">
        <f>[6]Hoja1!AB19</f>
        <v>0</v>
      </c>
      <c r="N25" s="85">
        <f>[8]Hoja1!AJ18</f>
        <v>0</v>
      </c>
      <c r="O25" s="127">
        <f>[7]Hoja1!AL19</f>
        <v>1088.8</v>
      </c>
      <c r="P25" s="127">
        <f>[7]Hoja1!AM19</f>
        <v>16911.2</v>
      </c>
      <c r="R25"/>
      <c r="W25" s="129"/>
      <c r="AQ25" s="129"/>
      <c r="AR25" s="129"/>
    </row>
    <row r="26" spans="1:49" s="122" customFormat="1">
      <c r="A26" s="123">
        <v>19</v>
      </c>
      <c r="B26" s="81" t="str">
        <f>[6]Hoja1!G20</f>
        <v xml:space="preserve">7-SUB-SEC. DE PLAN. Y DES. INSTITUCIONAL                                        </v>
      </c>
      <c r="C26" s="124" t="str">
        <f>[6]Hoja1!A20</f>
        <v>MILAGROS BONILLA ALMONTE</v>
      </c>
      <c r="D26" s="125" t="str">
        <f>[7]Hoja1!H20</f>
        <v xml:space="preserve">PROC. DE PENSION                        </v>
      </c>
      <c r="E26" s="81" t="str">
        <f>[8]Hoja1!AO20</f>
        <v xml:space="preserve">Femenino  </v>
      </c>
      <c r="F26" s="85">
        <f>[6]Hoja1!L20</f>
        <v>35000</v>
      </c>
      <c r="G26" s="126">
        <f>[6]Hoja1!W20</f>
        <v>0</v>
      </c>
      <c r="H26" s="127">
        <f>[6]Hoja1!X20</f>
        <v>1004.5</v>
      </c>
      <c r="I26" s="128">
        <f>[6]Hoja1!Y20</f>
        <v>1064</v>
      </c>
      <c r="J26" s="85">
        <f>[6]Hoja1!Z20</f>
        <v>1919.78</v>
      </c>
      <c r="K26" s="85">
        <f>[7]Hoja1!AA20</f>
        <v>0</v>
      </c>
      <c r="L26" s="85">
        <f>[8]Hoja1!AG20</f>
        <v>25</v>
      </c>
      <c r="M26" s="85">
        <f>[6]Hoja1!AB20</f>
        <v>0</v>
      </c>
      <c r="N26" s="85">
        <f>[8]Hoja1!AJ19</f>
        <v>0</v>
      </c>
      <c r="O26" s="127">
        <f>[7]Hoja1!AL20</f>
        <v>4013.28</v>
      </c>
      <c r="P26" s="127">
        <f>[7]Hoja1!AM20</f>
        <v>30986.720000000001</v>
      </c>
      <c r="R26"/>
      <c r="W26" s="129"/>
      <c r="AQ26" s="129"/>
      <c r="AR26" s="129"/>
    </row>
    <row r="27" spans="1:49" s="122" customFormat="1">
      <c r="A27" s="123">
        <v>20</v>
      </c>
      <c r="B27" s="81" t="str">
        <f>[6]Hoja1!G21</f>
        <v xml:space="preserve">7-SUB-SEC. DE PLAN. Y DES. INSTITUCIONAL                                        </v>
      </c>
      <c r="C27" s="124" t="str">
        <f>[6]Hoja1!A21</f>
        <v>SOCRATES REYES MONTAS</v>
      </c>
      <c r="D27" s="125" t="str">
        <f>[7]Hoja1!H21</f>
        <v xml:space="preserve">PROC. DE PENSION                        </v>
      </c>
      <c r="E27" s="81" t="str">
        <f>[8]Hoja1!AO21</f>
        <v xml:space="preserve">Masculino </v>
      </c>
      <c r="F27" s="85">
        <f>[6]Hoja1!L21</f>
        <v>16500</v>
      </c>
      <c r="G27" s="126">
        <f>[6]Hoja1!W21</f>
        <v>0</v>
      </c>
      <c r="H27" s="127">
        <f>[6]Hoja1!X21</f>
        <v>473.55</v>
      </c>
      <c r="I27" s="128">
        <f>[6]Hoja1!Y21</f>
        <v>501.6</v>
      </c>
      <c r="J27" s="85">
        <f>[6]Hoja1!Z21</f>
        <v>0</v>
      </c>
      <c r="K27" s="85">
        <f>[7]Hoja1!AA21</f>
        <v>0</v>
      </c>
      <c r="L27" s="85">
        <f>[8]Hoja1!AG21</f>
        <v>25</v>
      </c>
      <c r="M27" s="85">
        <f>[6]Hoja1!AB21</f>
        <v>0</v>
      </c>
      <c r="N27" s="85">
        <f>[8]Hoja1!AJ20</f>
        <v>0</v>
      </c>
      <c r="O27" s="127">
        <f>[7]Hoja1!AL21</f>
        <v>1000.15</v>
      </c>
      <c r="P27" s="127">
        <f>[7]Hoja1!AM21</f>
        <v>15499.85</v>
      </c>
      <c r="R27"/>
      <c r="W27" s="129"/>
      <c r="AQ27" s="129"/>
      <c r="AR27" s="129"/>
    </row>
    <row r="28" spans="1:49" s="122" customFormat="1">
      <c r="A28" s="123">
        <v>21</v>
      </c>
      <c r="B28" s="81" t="str">
        <f>[6]Hoja1!G22</f>
        <v xml:space="preserve">7-SUB-SEC. DE PLAN. Y DES. INSTITUCIONAL                                        </v>
      </c>
      <c r="C28" s="124" t="str">
        <f>[6]Hoja1!A22</f>
        <v>TAMARA CELINA SOSA</v>
      </c>
      <c r="D28" s="125" t="str">
        <f>[7]Hoja1!H22</f>
        <v xml:space="preserve">PROC. DE PENSION                        </v>
      </c>
      <c r="E28" s="81" t="str">
        <f>[8]Hoja1!AO22</f>
        <v xml:space="preserve">Femenino  </v>
      </c>
      <c r="F28" s="85">
        <f>[6]Hoja1!L22</f>
        <v>120000</v>
      </c>
      <c r="G28" s="126">
        <f>[6]Hoja1!W22</f>
        <v>16809.939999999999</v>
      </c>
      <c r="H28" s="127">
        <f>[6]Hoja1!X22</f>
        <v>3444</v>
      </c>
      <c r="I28" s="128">
        <f>[6]Hoja1!Y22</f>
        <v>3648</v>
      </c>
      <c r="J28" s="85">
        <f>[6]Hoja1!Z22</f>
        <v>0</v>
      </c>
      <c r="K28" s="85">
        <f>[7]Hoja1!AA22</f>
        <v>3895.2</v>
      </c>
      <c r="L28" s="85">
        <f>[8]Hoja1!AG22</f>
        <v>25</v>
      </c>
      <c r="M28" s="85">
        <f>[6]Hoja1!AB22</f>
        <v>0</v>
      </c>
      <c r="N28" s="85">
        <f>[8]Hoja1!AJ21</f>
        <v>0</v>
      </c>
      <c r="O28" s="127">
        <f>[7]Hoja1!AL22</f>
        <v>27822.14</v>
      </c>
      <c r="P28" s="127">
        <f>[7]Hoja1!AM22</f>
        <v>92177.86</v>
      </c>
      <c r="R28"/>
      <c r="W28" s="129"/>
      <c r="AJ28" s="129"/>
      <c r="AQ28" s="129"/>
      <c r="AR28" s="129"/>
    </row>
    <row r="29" spans="1:49" s="122" customFormat="1">
      <c r="A29" s="123">
        <v>22</v>
      </c>
      <c r="B29" s="81" t="str">
        <f>[6]Hoja1!G23</f>
        <v xml:space="preserve">10-SUB-SEC. DE GEST. Y ASIST. TEC. MNCPL                                        </v>
      </c>
      <c r="C29" s="124" t="str">
        <f>[6]Hoja1!A23</f>
        <v>GREGORIO CRUZ CABRERA</v>
      </c>
      <c r="D29" s="125" t="str">
        <f>[7]Hoja1!H23</f>
        <v xml:space="preserve">PROC. DE PENSION                        </v>
      </c>
      <c r="E29" s="81" t="str">
        <f>[8]Hoja1!AO23</f>
        <v xml:space="preserve">Masculino </v>
      </c>
      <c r="F29" s="85">
        <f>[6]Hoja1!L23</f>
        <v>120000</v>
      </c>
      <c r="G29" s="126">
        <f>[6]Hoja1!W23</f>
        <v>16809.939999999999</v>
      </c>
      <c r="H29" s="127">
        <f>[6]Hoja1!X23</f>
        <v>3444</v>
      </c>
      <c r="I29" s="128">
        <f>[6]Hoja1!Y23</f>
        <v>3648</v>
      </c>
      <c r="J29" s="85">
        <f>[6]Hoja1!Z23</f>
        <v>0</v>
      </c>
      <c r="K29" s="85">
        <f>[7]Hoja1!AA23</f>
        <v>0</v>
      </c>
      <c r="L29" s="85">
        <f>[8]Hoja1!AG23</f>
        <v>25</v>
      </c>
      <c r="M29" s="85">
        <f>[6]Hoja1!AB23</f>
        <v>0</v>
      </c>
      <c r="N29" s="85">
        <f>[8]Hoja1!AJ22</f>
        <v>0</v>
      </c>
      <c r="O29" s="127">
        <f>[7]Hoja1!AL23</f>
        <v>23926.94</v>
      </c>
      <c r="P29" s="127">
        <f>[7]Hoja1!AM23</f>
        <v>96073.06</v>
      </c>
      <c r="R29"/>
      <c r="W29" s="129"/>
      <c r="AQ29" s="129"/>
      <c r="AR29" s="129"/>
    </row>
    <row r="30" spans="1:49" s="122" customFormat="1">
      <c r="A30" s="123">
        <v>23</v>
      </c>
      <c r="B30" s="81" t="str">
        <f>[6]Hoja1!G24</f>
        <v xml:space="preserve">10-SUB-SEC. DE GEST. Y ASIST. TEC. MNCPL                                        </v>
      </c>
      <c r="C30" s="124" t="str">
        <f>[6]Hoja1!A24</f>
        <v>LUIS BRITO</v>
      </c>
      <c r="D30" s="125" t="str">
        <f>[7]Hoja1!H24</f>
        <v xml:space="preserve">PROC. DE PENSION                        </v>
      </c>
      <c r="E30" s="81" t="str">
        <f>[8]Hoja1!AO24</f>
        <v xml:space="preserve">Masculino </v>
      </c>
      <c r="F30" s="85">
        <f>[6]Hoja1!L24</f>
        <v>29400</v>
      </c>
      <c r="G30" s="126">
        <f>[6]Hoja1!W24</f>
        <v>0</v>
      </c>
      <c r="H30" s="127">
        <f>[6]Hoja1!X24</f>
        <v>843.78</v>
      </c>
      <c r="I30" s="128">
        <f>[6]Hoja1!Y24</f>
        <v>893.76</v>
      </c>
      <c r="J30" s="85">
        <f>[6]Hoja1!Z24</f>
        <v>0</v>
      </c>
      <c r="K30" s="85">
        <f>[7]Hoja1!AA24</f>
        <v>0</v>
      </c>
      <c r="L30" s="85">
        <f>[8]Hoja1!AG24</f>
        <v>25</v>
      </c>
      <c r="M30" s="85">
        <f>[6]Hoja1!AB24</f>
        <v>0</v>
      </c>
      <c r="N30" s="85">
        <f>[8]Hoja1!AJ23</f>
        <v>0</v>
      </c>
      <c r="O30" s="127">
        <f>[7]Hoja1!AL24</f>
        <v>1762.54</v>
      </c>
      <c r="P30" s="127">
        <f>[7]Hoja1!AM24</f>
        <v>27637.46</v>
      </c>
      <c r="R30"/>
      <c r="W30" s="129"/>
      <c r="AH30" s="129"/>
      <c r="AI30" s="129"/>
      <c r="AQ30" s="129"/>
      <c r="AR30" s="129"/>
    </row>
    <row r="31" spans="1:49" s="122" customFormat="1">
      <c r="A31" s="123">
        <v>24</v>
      </c>
      <c r="B31" s="81" t="str">
        <f>[6]Hoja1!G25</f>
        <v xml:space="preserve">10-SUB-SEC. DE GEST. Y ASIST. TEC. MNCPL                                        </v>
      </c>
      <c r="C31" s="124" t="str">
        <f>[6]Hoja1!A25</f>
        <v>MARCELINA FIORDALIZA DE JESUS C.</v>
      </c>
      <c r="D31" s="125" t="str">
        <f>[7]Hoja1!H25</f>
        <v xml:space="preserve">PROC. DE PENSION                        </v>
      </c>
      <c r="E31" s="81" t="str">
        <f>[8]Hoja1!AO25</f>
        <v xml:space="preserve">Femenino  </v>
      </c>
      <c r="F31" s="85">
        <f>[6]Hoja1!L25</f>
        <v>41000</v>
      </c>
      <c r="G31" s="126">
        <f>[6]Hoja1!W25</f>
        <v>583.79</v>
      </c>
      <c r="H31" s="127">
        <f>[6]Hoja1!X25</f>
        <v>1176.7</v>
      </c>
      <c r="I31" s="128">
        <f>[6]Hoja1!Y25</f>
        <v>1246.4000000000001</v>
      </c>
      <c r="J31" s="85">
        <f>[6]Hoja1!Z25</f>
        <v>0</v>
      </c>
      <c r="K31" s="85">
        <f>[7]Hoja1!AA25</f>
        <v>0</v>
      </c>
      <c r="L31" s="85">
        <f>[8]Hoja1!AG25</f>
        <v>25</v>
      </c>
      <c r="M31" s="85">
        <f>[6]Hoja1!AB25</f>
        <v>0</v>
      </c>
      <c r="N31" s="85">
        <f>[8]Hoja1!AJ24</f>
        <v>0</v>
      </c>
      <c r="O31" s="127">
        <f>[7]Hoja1!AL25</f>
        <v>3031.89</v>
      </c>
      <c r="P31" s="127">
        <f>[7]Hoja1!AM25</f>
        <v>37968.11</v>
      </c>
      <c r="R31"/>
      <c r="W31" s="129"/>
      <c r="AR31" s="129"/>
    </row>
    <row r="32" spans="1:49" s="122" customFormat="1">
      <c r="A32" s="123">
        <v>25</v>
      </c>
      <c r="B32" s="81" t="str">
        <f>[6]Hoja1!G26</f>
        <v xml:space="preserve">10-SUB-SEC. DE GEST. Y ASIST. TEC. MNCPL                                        </v>
      </c>
      <c r="C32" s="124" t="str">
        <f>[6]Hoja1!A26</f>
        <v>MARIA DEL CARMEN REYNOSO</v>
      </c>
      <c r="D32" s="125" t="str">
        <f>[7]Hoja1!H26</f>
        <v xml:space="preserve">PROC. DE PENSION                        </v>
      </c>
      <c r="E32" s="81" t="str">
        <f>[8]Hoja1!AO26</f>
        <v xml:space="preserve">Femenino  </v>
      </c>
      <c r="F32" s="85">
        <f>[6]Hoja1!L26</f>
        <v>45000</v>
      </c>
      <c r="G32" s="126">
        <f>[6]Hoja1!W26</f>
        <v>860.36</v>
      </c>
      <c r="H32" s="127">
        <f>[6]Hoja1!X26</f>
        <v>1291.5</v>
      </c>
      <c r="I32" s="128">
        <f>[6]Hoja1!Y26</f>
        <v>1368</v>
      </c>
      <c r="J32" s="85">
        <f>[6]Hoja1!Z26</f>
        <v>1919.78</v>
      </c>
      <c r="K32" s="85">
        <f>[7]Hoja1!AA26</f>
        <v>0</v>
      </c>
      <c r="L32" s="85">
        <f>[8]Hoja1!AG26</f>
        <v>25</v>
      </c>
      <c r="M32" s="85">
        <f>[6]Hoja1!AB26</f>
        <v>0</v>
      </c>
      <c r="N32" s="85">
        <f>[8]Hoja1!AJ25</f>
        <v>0</v>
      </c>
      <c r="O32" s="127">
        <f>[7]Hoja1!AL26</f>
        <v>5464.64</v>
      </c>
      <c r="P32" s="127">
        <f>[7]Hoja1!AM26</f>
        <v>39535.360000000001</v>
      </c>
      <c r="R32"/>
      <c r="W32" s="129"/>
      <c r="AG32" s="129"/>
      <c r="AH32" s="129"/>
      <c r="AI32" s="129"/>
      <c r="AQ32" s="129"/>
      <c r="AR32" s="129"/>
    </row>
    <row r="33" spans="1:44" s="122" customFormat="1">
      <c r="A33" s="123">
        <v>26</v>
      </c>
      <c r="B33" s="81" t="str">
        <f>[6]Hoja1!G27</f>
        <v xml:space="preserve">10-SUB-SEC. DE GEST. Y ASIST. TEC. MNCPL                                        </v>
      </c>
      <c r="C33" s="124" t="str">
        <f>[6]Hoja1!A27</f>
        <v>RAFAEL DE JESUS FRIAS ABREU</v>
      </c>
      <c r="D33" s="125" t="str">
        <f>[7]Hoja1!H27</f>
        <v xml:space="preserve">PROC. DE PENSION                        </v>
      </c>
      <c r="E33" s="81" t="str">
        <f>[8]Hoja1!AO27</f>
        <v xml:space="preserve">Femenino  </v>
      </c>
      <c r="F33" s="85">
        <f>[6]Hoja1!L27</f>
        <v>35000</v>
      </c>
      <c r="G33" s="126">
        <f>[6]Hoja1!W27</f>
        <v>0</v>
      </c>
      <c r="H33" s="127">
        <f>[6]Hoja1!X27</f>
        <v>1004.5</v>
      </c>
      <c r="I33" s="128">
        <f>[6]Hoja1!Y27</f>
        <v>1064</v>
      </c>
      <c r="J33" s="85">
        <f>[6]Hoja1!Z27</f>
        <v>0</v>
      </c>
      <c r="K33" s="85">
        <f>[7]Hoja1!AA27</f>
        <v>0</v>
      </c>
      <c r="L33" s="85">
        <f>[8]Hoja1!AG27</f>
        <v>25</v>
      </c>
      <c r="M33" s="85">
        <f>[6]Hoja1!AB27</f>
        <v>0</v>
      </c>
      <c r="N33" s="85">
        <f>[8]Hoja1!AJ26</f>
        <v>0</v>
      </c>
      <c r="O33" s="127">
        <f>[7]Hoja1!AL27</f>
        <v>2093.5</v>
      </c>
      <c r="P33" s="127">
        <f>[7]Hoja1!AM27</f>
        <v>32906.5</v>
      </c>
      <c r="R33"/>
      <c r="W33" s="129"/>
      <c r="AG33" s="129"/>
      <c r="AH33" s="129"/>
      <c r="AI33" s="129"/>
      <c r="AQ33" s="129"/>
      <c r="AR33" s="129"/>
    </row>
    <row r="34" spans="1:44" s="122" customFormat="1">
      <c r="A34" s="123">
        <v>27</v>
      </c>
      <c r="B34" s="81" t="str">
        <f>[6]Hoja1!G28</f>
        <v xml:space="preserve">10.3.1-SECCION DE ASIST. TECNICA ESP. EN POLICIA MUNICIPAL Y CUERPO DE BOMBEROS </v>
      </c>
      <c r="C34" s="124" t="str">
        <f>[6]Hoja1!A28</f>
        <v>FEDERICO JOSE ARES GERMAN</v>
      </c>
      <c r="D34" s="125" t="str">
        <f>[7]Hoja1!H28</f>
        <v xml:space="preserve">PROC. DE PENSION                        </v>
      </c>
      <c r="E34" s="81" t="str">
        <f>[8]Hoja1!AO28</f>
        <v xml:space="preserve">Masculino </v>
      </c>
      <c r="F34" s="85">
        <f>[6]Hoja1!L28</f>
        <v>85000</v>
      </c>
      <c r="G34" s="126">
        <f>[6]Hoja1!W28</f>
        <v>8577.06</v>
      </c>
      <c r="H34" s="127">
        <f>[6]Hoja1!X28</f>
        <v>2439.5</v>
      </c>
      <c r="I34" s="128">
        <f>[6]Hoja1!Y28</f>
        <v>2584</v>
      </c>
      <c r="J34" s="85">
        <f>[6]Hoja1!Z28</f>
        <v>0</v>
      </c>
      <c r="K34" s="85">
        <f>[7]Hoja1!AA28</f>
        <v>0</v>
      </c>
      <c r="L34" s="85">
        <f>[8]Hoja1!AG28</f>
        <v>25</v>
      </c>
      <c r="M34" s="85">
        <f>[6]Hoja1!AB28</f>
        <v>0</v>
      </c>
      <c r="N34" s="85">
        <f>[8]Hoja1!AJ27</f>
        <v>0</v>
      </c>
      <c r="O34" s="127">
        <f>[7]Hoja1!AL28</f>
        <v>13625.56</v>
      </c>
      <c r="P34" s="127">
        <f>[7]Hoja1!AM28</f>
        <v>71374.44</v>
      </c>
      <c r="R34"/>
      <c r="W34" s="129"/>
      <c r="AQ34" s="129"/>
      <c r="AR34" s="129"/>
    </row>
    <row r="35" spans="1:44" s="122" customFormat="1">
      <c r="A35" s="123">
        <v>28</v>
      </c>
      <c r="B35" s="81" t="str">
        <f>[6]Hoja1!G29</f>
        <v xml:space="preserve">10.3.2-SECCION DE APOYO A LA GESTION AMBIENTAL Y DE RIESGO                      </v>
      </c>
      <c r="C35" s="124" t="str">
        <f>[6]Hoja1!A29</f>
        <v>MARIA CASTILLO GUERRERO</v>
      </c>
      <c r="D35" s="125" t="str">
        <f>[7]Hoja1!H29</f>
        <v xml:space="preserve">PROC. DE PENSION                        </v>
      </c>
      <c r="E35" s="81" t="str">
        <f>[8]Hoja1!AO29</f>
        <v xml:space="preserve">Masculino </v>
      </c>
      <c r="F35" s="85">
        <f>[6]Hoja1!L29</f>
        <v>16500</v>
      </c>
      <c r="G35" s="126">
        <f>[6]Hoja1!W29</f>
        <v>0</v>
      </c>
      <c r="H35" s="127">
        <f>[6]Hoja1!X29</f>
        <v>473.55</v>
      </c>
      <c r="I35" s="128">
        <f>[6]Hoja1!Y29</f>
        <v>501.6</v>
      </c>
      <c r="J35" s="85">
        <f>[6]Hoja1!Z29</f>
        <v>0</v>
      </c>
      <c r="K35" s="85">
        <f>[7]Hoja1!AA29</f>
        <v>0</v>
      </c>
      <c r="L35" s="85">
        <f>[8]Hoja1!AG29</f>
        <v>25</v>
      </c>
      <c r="M35" s="85">
        <f>[6]Hoja1!AB29</f>
        <v>0</v>
      </c>
      <c r="N35" s="85">
        <f>[8]Hoja1!AJ28</f>
        <v>0</v>
      </c>
      <c r="O35" s="127">
        <f>[7]Hoja1!AL29</f>
        <v>1000.15</v>
      </c>
      <c r="P35" s="127">
        <f>[7]Hoja1!AM29</f>
        <v>15499.85</v>
      </c>
      <c r="R35"/>
      <c r="W35" s="129"/>
      <c r="AQ35" s="129"/>
      <c r="AR35" s="129"/>
    </row>
    <row r="36" spans="1:44" s="122" customFormat="1">
      <c r="A36" s="123">
        <v>29</v>
      </c>
      <c r="B36" s="81" t="str">
        <f>[6]Hoja1!G30</f>
        <v xml:space="preserve">10.3.2-SECCION DE APOYO A LA GESTION AMBIENTAL Y DE RIESGO                      </v>
      </c>
      <c r="C36" s="124" t="str">
        <f>[6]Hoja1!A30</f>
        <v>MARTIN FRANCO PEREZ</v>
      </c>
      <c r="D36" s="125" t="str">
        <f>[7]Hoja1!H30</f>
        <v xml:space="preserve">PROC. DE PENSION                        </v>
      </c>
      <c r="E36" s="81" t="str">
        <f>[8]Hoja1!AO30</f>
        <v xml:space="preserve">Femenino  </v>
      </c>
      <c r="F36" s="85">
        <f>[6]Hoja1!L30</f>
        <v>11000</v>
      </c>
      <c r="G36" s="126">
        <f>[6]Hoja1!W30</f>
        <v>0</v>
      </c>
      <c r="H36" s="127">
        <f>[6]Hoja1!X30</f>
        <v>315.7</v>
      </c>
      <c r="I36" s="128">
        <f>[6]Hoja1!Y30</f>
        <v>334.4</v>
      </c>
      <c r="J36" s="85">
        <f>[6]Hoja1!Z30</f>
        <v>0</v>
      </c>
      <c r="K36" s="85">
        <f>[7]Hoja1!AA30</f>
        <v>0</v>
      </c>
      <c r="L36" s="85">
        <f>[8]Hoja1!AG30</f>
        <v>25</v>
      </c>
      <c r="M36" s="85">
        <f>[6]Hoja1!AB30</f>
        <v>0</v>
      </c>
      <c r="N36" s="85">
        <f>[8]Hoja1!AJ29</f>
        <v>0</v>
      </c>
      <c r="O36" s="127">
        <f>[7]Hoja1!AL30</f>
        <v>675.1</v>
      </c>
      <c r="P36" s="127">
        <f>[7]Hoja1!AM30</f>
        <v>10324.9</v>
      </c>
      <c r="R36"/>
      <c r="W36" s="129"/>
      <c r="AH36" s="129"/>
      <c r="AI36" s="129"/>
      <c r="AQ36" s="129"/>
      <c r="AR36" s="129"/>
    </row>
    <row r="37" spans="1:44" s="122" customFormat="1">
      <c r="A37" s="123">
        <v>30</v>
      </c>
      <c r="B37" s="81" t="str">
        <f>[6]Hoja1!G31</f>
        <v xml:space="preserve">10.4-DPTO. DE PROG. ESP. PARA LOS GOB.LOC. Y COORD. DEL PROYECTO DE TITULACION  </v>
      </c>
      <c r="C37" s="124" t="str">
        <f>[6]Hoja1!A31</f>
        <v>CARLOS ANTONIO SANTOS CONCEPCION</v>
      </c>
      <c r="D37" s="125" t="str">
        <f>[7]Hoja1!H31</f>
        <v xml:space="preserve">PROC. DE PENSION                        </v>
      </c>
      <c r="E37" s="81" t="str">
        <f>[8]Hoja1!AO31</f>
        <v xml:space="preserve">Masculino </v>
      </c>
      <c r="F37" s="85">
        <f>[6]Hoja1!L31</f>
        <v>22000</v>
      </c>
      <c r="G37" s="126">
        <f>[6]Hoja1!W31</f>
        <v>0</v>
      </c>
      <c r="H37" s="127">
        <f>[6]Hoja1!X31</f>
        <v>631.4</v>
      </c>
      <c r="I37" s="128">
        <f>[6]Hoja1!Y31</f>
        <v>668.8</v>
      </c>
      <c r="J37" s="85">
        <f>[6]Hoja1!Z31</f>
        <v>0</v>
      </c>
      <c r="K37" s="85">
        <f>[7]Hoja1!AA31</f>
        <v>0</v>
      </c>
      <c r="L37" s="85">
        <f>[8]Hoja1!AG31</f>
        <v>25</v>
      </c>
      <c r="M37" s="85">
        <f>[6]Hoja1!AB31</f>
        <v>0</v>
      </c>
      <c r="N37" s="85">
        <f>[8]Hoja1!AJ30</f>
        <v>0</v>
      </c>
      <c r="O37" s="127">
        <f>[7]Hoja1!AL31</f>
        <v>1325.2</v>
      </c>
      <c r="P37" s="127">
        <f>[7]Hoja1!AM31</f>
        <v>20674.8</v>
      </c>
      <c r="R37"/>
      <c r="W37" s="129"/>
      <c r="AH37" s="129"/>
      <c r="AI37" s="129"/>
      <c r="AJ37" s="129"/>
      <c r="AQ37" s="129"/>
      <c r="AR37" s="129"/>
    </row>
    <row r="38" spans="1:44" s="122" customFormat="1">
      <c r="A38" s="123">
        <v>31</v>
      </c>
      <c r="B38" s="81" t="str">
        <f>[6]Hoja1!G32</f>
        <v xml:space="preserve">12-SUB-SEC. ADM. Y FINANCIERA                                                   </v>
      </c>
      <c r="C38" s="124" t="str">
        <f>[6]Hoja1!A32</f>
        <v>ALTAGRACIA CASTILLO BERROA</v>
      </c>
      <c r="D38" s="125" t="str">
        <f>[7]Hoja1!H32</f>
        <v xml:space="preserve">PROC. DE PENSION                        </v>
      </c>
      <c r="E38" s="81" t="str">
        <f>[8]Hoja1!AO32</f>
        <v xml:space="preserve">Masculino </v>
      </c>
      <c r="F38" s="85">
        <f>[6]Hoja1!L32</f>
        <v>45000</v>
      </c>
      <c r="G38" s="126">
        <f>[6]Hoja1!W32</f>
        <v>1148.33</v>
      </c>
      <c r="H38" s="127">
        <f>[6]Hoja1!X32</f>
        <v>1291.5</v>
      </c>
      <c r="I38" s="128">
        <f>[6]Hoja1!Y32</f>
        <v>1368</v>
      </c>
      <c r="J38" s="85">
        <f>[6]Hoja1!Z32</f>
        <v>0</v>
      </c>
      <c r="K38" s="85">
        <f>[7]Hoja1!AA32</f>
        <v>0</v>
      </c>
      <c r="L38" s="85">
        <f>[8]Hoja1!AG32</f>
        <v>25</v>
      </c>
      <c r="M38" s="85">
        <f>[6]Hoja1!AB32</f>
        <v>0</v>
      </c>
      <c r="N38" s="85">
        <f>[8]Hoja1!AJ31</f>
        <v>0</v>
      </c>
      <c r="O38" s="127">
        <f>[7]Hoja1!AL32</f>
        <v>3832.83</v>
      </c>
      <c r="P38" s="127">
        <f>[7]Hoja1!AM32</f>
        <v>41167.17</v>
      </c>
      <c r="R38"/>
      <c r="W38" s="129"/>
      <c r="AH38" s="129"/>
      <c r="AI38" s="129"/>
      <c r="AJ38" s="129"/>
      <c r="AQ38" s="129"/>
      <c r="AR38" s="129"/>
    </row>
    <row r="39" spans="1:44" s="122" customFormat="1">
      <c r="A39" s="123">
        <v>32</v>
      </c>
      <c r="B39" s="81" t="str">
        <f>[6]Hoja1!G33</f>
        <v xml:space="preserve">13-DIRECCION FINANCIERA                                                         </v>
      </c>
      <c r="C39" s="124" t="str">
        <f>[6]Hoja1!A33</f>
        <v>EMILIA RIJO SANTANA</v>
      </c>
      <c r="D39" s="125" t="str">
        <f>[7]Hoja1!H33</f>
        <v xml:space="preserve">PROC. DE PENSION                        </v>
      </c>
      <c r="E39" s="81" t="str">
        <f>[8]Hoja1!AO33</f>
        <v xml:space="preserve">Femenino  </v>
      </c>
      <c r="F39" s="85">
        <f>[6]Hoja1!L33</f>
        <v>37000</v>
      </c>
      <c r="G39" s="126">
        <f>[6]Hoja1!W33</f>
        <v>19.25</v>
      </c>
      <c r="H39" s="127">
        <f>[6]Hoja1!X33</f>
        <v>1061.9000000000001</v>
      </c>
      <c r="I39" s="128">
        <f>[6]Hoja1!Y33</f>
        <v>1124.8</v>
      </c>
      <c r="J39" s="85">
        <f>[6]Hoja1!Z33</f>
        <v>0</v>
      </c>
      <c r="K39" s="85">
        <f>[7]Hoja1!AA33</f>
        <v>0</v>
      </c>
      <c r="L39" s="85">
        <f>[8]Hoja1!AG33</f>
        <v>25</v>
      </c>
      <c r="M39" s="85">
        <f>[6]Hoja1!AB33</f>
        <v>0</v>
      </c>
      <c r="N39" s="85">
        <f>[8]Hoja1!AJ32</f>
        <v>0</v>
      </c>
      <c r="O39" s="127">
        <f>[7]Hoja1!AL33</f>
        <v>2230.9499999999998</v>
      </c>
      <c r="P39" s="127">
        <f>[7]Hoja1!AM33</f>
        <v>34769.050000000003</v>
      </c>
      <c r="R39"/>
      <c r="W39" s="129"/>
      <c r="AH39" s="129"/>
      <c r="AI39" s="129"/>
      <c r="AQ39" s="129"/>
      <c r="AR39" s="129"/>
    </row>
    <row r="40" spans="1:44" s="122" customFormat="1">
      <c r="A40" s="123">
        <v>33</v>
      </c>
      <c r="B40" s="81" t="str">
        <f>[6]Hoja1!G34</f>
        <v xml:space="preserve">13-DIRECCION FINANCIERA                                                         </v>
      </c>
      <c r="C40" s="124" t="str">
        <f>[6]Hoja1!A34</f>
        <v>JOSEFINA ALTAGACIA RAMOS CABRERA</v>
      </c>
      <c r="D40" s="125" t="str">
        <f>[7]Hoja1!H34</f>
        <v xml:space="preserve">PROC. DE PENSION                        </v>
      </c>
      <c r="E40" s="81" t="str">
        <f>[8]Hoja1!AO34</f>
        <v xml:space="preserve">Femenino  </v>
      </c>
      <c r="F40" s="85">
        <f>[6]Hoja1!L34</f>
        <v>125000</v>
      </c>
      <c r="G40" s="126">
        <f>[6]Hoja1!W34</f>
        <v>17986.060000000001</v>
      </c>
      <c r="H40" s="127">
        <f>[6]Hoja1!X34</f>
        <v>3587.5</v>
      </c>
      <c r="I40" s="128">
        <f>[6]Hoja1!Y34</f>
        <v>3800</v>
      </c>
      <c r="J40" s="85">
        <f>[6]Hoja1!Z34</f>
        <v>0</v>
      </c>
      <c r="K40" s="85">
        <f>[7]Hoja1!AA34</f>
        <v>0</v>
      </c>
      <c r="L40" s="85">
        <f>[8]Hoja1!AG34</f>
        <v>25</v>
      </c>
      <c r="M40" s="85">
        <f>[6]Hoja1!AB34</f>
        <v>0</v>
      </c>
      <c r="N40" s="85">
        <f>[8]Hoja1!AJ33</f>
        <v>0</v>
      </c>
      <c r="O40" s="127">
        <f>[7]Hoja1!AL34</f>
        <v>25398.560000000001</v>
      </c>
      <c r="P40" s="127">
        <f>[7]Hoja1!AM34</f>
        <v>99601.44</v>
      </c>
      <c r="R40"/>
      <c r="W40" s="129"/>
      <c r="AG40" s="129"/>
      <c r="AH40" s="129"/>
      <c r="AI40" s="129"/>
      <c r="AQ40" s="129"/>
      <c r="AR40" s="129"/>
    </row>
    <row r="41" spans="1:44" s="122" customFormat="1">
      <c r="A41" s="123">
        <v>34</v>
      </c>
      <c r="B41" s="81" t="str">
        <f>[6]Hoja1!G35</f>
        <v xml:space="preserve">13.1-DEPARTAMENTO DE CONTABILIDAD                                               </v>
      </c>
      <c r="C41" s="124" t="str">
        <f>[6]Hoja1!A35</f>
        <v>DAYSE MORILLO ENCARNACION</v>
      </c>
      <c r="D41" s="125" t="str">
        <f>[7]Hoja1!H35</f>
        <v xml:space="preserve">PROC. DE PENSION                        </v>
      </c>
      <c r="E41" s="81" t="str">
        <f>[8]Hoja1!AO35</f>
        <v xml:space="preserve">Femenino  </v>
      </c>
      <c r="F41" s="85">
        <f>[6]Hoja1!L35</f>
        <v>40000</v>
      </c>
      <c r="G41" s="126">
        <f>[6]Hoja1!W35</f>
        <v>442.65</v>
      </c>
      <c r="H41" s="127">
        <f>[6]Hoja1!X35</f>
        <v>1148</v>
      </c>
      <c r="I41" s="128">
        <f>[6]Hoja1!Y35</f>
        <v>1216</v>
      </c>
      <c r="J41" s="85">
        <f>[6]Hoja1!Z35</f>
        <v>0</v>
      </c>
      <c r="K41" s="85">
        <f>[7]Hoja1!AA35</f>
        <v>0</v>
      </c>
      <c r="L41" s="85">
        <f>[8]Hoja1!AG35</f>
        <v>25</v>
      </c>
      <c r="M41" s="85">
        <f>[6]Hoja1!AB35</f>
        <v>0</v>
      </c>
      <c r="N41" s="85">
        <f>[8]Hoja1!AJ34</f>
        <v>0</v>
      </c>
      <c r="O41" s="127">
        <f>[7]Hoja1!AL35</f>
        <v>2831.65</v>
      </c>
      <c r="P41" s="127">
        <f>[7]Hoja1!AM35</f>
        <v>37168.35</v>
      </c>
      <c r="R41"/>
      <c r="W41" s="129"/>
      <c r="AG41" s="129"/>
      <c r="AH41" s="129"/>
      <c r="AI41" s="129"/>
      <c r="AQ41" s="129"/>
      <c r="AR41" s="129"/>
    </row>
    <row r="42" spans="1:44" s="122" customFormat="1">
      <c r="A42" s="123">
        <v>35</v>
      </c>
      <c r="B42" s="81" t="str">
        <f>[6]Hoja1!G36</f>
        <v xml:space="preserve">13.1-DEPARTAMENTO DE CONTABILIDAD                                               </v>
      </c>
      <c r="C42" s="124" t="str">
        <f>[6]Hoja1!A36</f>
        <v>KATTIS YAZMIN PEREZ VOLQUEZ</v>
      </c>
      <c r="D42" s="125" t="str">
        <f>[7]Hoja1!H36</f>
        <v xml:space="preserve">PROC. DE PENSION                        </v>
      </c>
      <c r="E42" s="81" t="str">
        <f>[8]Hoja1!AO36</f>
        <v xml:space="preserve">Femenino  </v>
      </c>
      <c r="F42" s="85">
        <f>[6]Hoja1!L36</f>
        <v>23000</v>
      </c>
      <c r="G42" s="126">
        <f>[6]Hoja1!W36</f>
        <v>0</v>
      </c>
      <c r="H42" s="127">
        <f>[6]Hoja1!X36</f>
        <v>660.1</v>
      </c>
      <c r="I42" s="128">
        <f>[6]Hoja1!Y36</f>
        <v>699.2</v>
      </c>
      <c r="J42" s="85">
        <f>[6]Hoja1!Z36</f>
        <v>0</v>
      </c>
      <c r="K42" s="85">
        <f>[7]Hoja1!AA36</f>
        <v>0</v>
      </c>
      <c r="L42" s="85">
        <f>[8]Hoja1!AG36</f>
        <v>25</v>
      </c>
      <c r="M42" s="85">
        <f>[6]Hoja1!AB36</f>
        <v>0</v>
      </c>
      <c r="N42" s="85">
        <f>[8]Hoja1!AJ35</f>
        <v>0</v>
      </c>
      <c r="O42" s="127">
        <f>[7]Hoja1!AL36</f>
        <v>1384.3</v>
      </c>
      <c r="P42" s="127">
        <f>[7]Hoja1!AM36</f>
        <v>21615.7</v>
      </c>
      <c r="R42"/>
      <c r="W42" s="129"/>
      <c r="AR42" s="129"/>
    </row>
    <row r="43" spans="1:44" s="122" customFormat="1">
      <c r="A43" s="123">
        <v>36</v>
      </c>
      <c r="B43" s="81" t="str">
        <f>[6]Hoja1!G37</f>
        <v xml:space="preserve">13.1-DEPARTAMENTO DE CONTABILIDAD                                               </v>
      </c>
      <c r="C43" s="124" t="str">
        <f>[6]Hoja1!A37</f>
        <v>LUIS JOSE MAYANS ESCOVAR</v>
      </c>
      <c r="D43" s="125" t="str">
        <f>[7]Hoja1!H37</f>
        <v xml:space="preserve">PROC. DE PENSION                        </v>
      </c>
      <c r="E43" s="81" t="str">
        <f>[8]Hoja1!AO37</f>
        <v xml:space="preserve">Femenino  </v>
      </c>
      <c r="F43" s="85">
        <f>[6]Hoja1!L37</f>
        <v>35000</v>
      </c>
      <c r="G43" s="126">
        <f>[6]Hoja1!W37</f>
        <v>0</v>
      </c>
      <c r="H43" s="127">
        <f>[6]Hoja1!X37</f>
        <v>1004.5</v>
      </c>
      <c r="I43" s="128">
        <f>[6]Hoja1!Y37</f>
        <v>1064</v>
      </c>
      <c r="J43" s="85">
        <f>[6]Hoja1!Z37</f>
        <v>0</v>
      </c>
      <c r="K43" s="85">
        <f>[7]Hoja1!AA37</f>
        <v>0</v>
      </c>
      <c r="L43" s="85">
        <f>[8]Hoja1!AG37</f>
        <v>25</v>
      </c>
      <c r="M43" s="85">
        <f>[6]Hoja1!AB37</f>
        <v>0</v>
      </c>
      <c r="N43" s="85">
        <f>[8]Hoja1!AJ36</f>
        <v>0</v>
      </c>
      <c r="O43" s="127">
        <f>[7]Hoja1!AL37</f>
        <v>2093.5</v>
      </c>
      <c r="P43" s="127">
        <f>[7]Hoja1!AM37</f>
        <v>32906.5</v>
      </c>
      <c r="R43"/>
      <c r="W43" s="129"/>
      <c r="AR43" s="129"/>
    </row>
    <row r="44" spans="1:44" s="122" customFormat="1">
      <c r="A44" s="123">
        <v>37</v>
      </c>
      <c r="B44" s="81" t="str">
        <f>[6]Hoja1!G38</f>
        <v xml:space="preserve">13.1-DEPARTAMENTO DE CONTABILIDAD                                               </v>
      </c>
      <c r="C44" s="124" t="str">
        <f>[6]Hoja1!A38</f>
        <v>SECUNDINA CASTILLO MARTINEZ</v>
      </c>
      <c r="D44" s="125" t="str">
        <f>[7]Hoja1!H38</f>
        <v xml:space="preserve">PROC. DE PENSION                        </v>
      </c>
      <c r="E44" s="81" t="str">
        <f>[8]Hoja1!AO38</f>
        <v xml:space="preserve">Masculino </v>
      </c>
      <c r="F44" s="85">
        <f>[6]Hoja1!L38</f>
        <v>60000</v>
      </c>
      <c r="G44" s="126">
        <f>[6]Hoja1!W38</f>
        <v>3486.65</v>
      </c>
      <c r="H44" s="127">
        <f>[6]Hoja1!X38</f>
        <v>1722</v>
      </c>
      <c r="I44" s="128">
        <f>[6]Hoja1!Y38</f>
        <v>1824</v>
      </c>
      <c r="J44" s="85">
        <f>[6]Hoja1!Z38</f>
        <v>0</v>
      </c>
      <c r="K44" s="85">
        <f>[7]Hoja1!AA38</f>
        <v>0</v>
      </c>
      <c r="L44" s="85">
        <f>[8]Hoja1!AG38</f>
        <v>25</v>
      </c>
      <c r="M44" s="85">
        <f>[6]Hoja1!AB38</f>
        <v>0</v>
      </c>
      <c r="N44" s="85">
        <f>[8]Hoja1!AJ37</f>
        <v>0</v>
      </c>
      <c r="O44" s="127">
        <f>[7]Hoja1!AL38</f>
        <v>7057.65</v>
      </c>
      <c r="P44" s="127">
        <f>[7]Hoja1!AM38</f>
        <v>52942.35</v>
      </c>
      <c r="R44"/>
      <c r="W44" s="129"/>
      <c r="AQ44" s="129"/>
      <c r="AR44" s="129"/>
    </row>
    <row r="45" spans="1:44" s="122" customFormat="1">
      <c r="A45" s="123">
        <v>38</v>
      </c>
      <c r="B45" s="81" t="str">
        <f>[6]Hoja1!G39</f>
        <v xml:space="preserve">14.1-DPTO. DE SEGURIDAD                                                         </v>
      </c>
      <c r="C45" s="124" t="str">
        <f>[6]Hoja1!A39</f>
        <v>BERNABE GREGORIO PEÑA HERRERA</v>
      </c>
      <c r="D45" s="125" t="str">
        <f>[7]Hoja1!H39</f>
        <v xml:space="preserve">PROC. DE PENSION                        </v>
      </c>
      <c r="E45" s="81" t="str">
        <f>[8]Hoja1!AO39</f>
        <v xml:space="preserve">Femenino  </v>
      </c>
      <c r="F45" s="85">
        <f>[6]Hoja1!L39</f>
        <v>16500</v>
      </c>
      <c r="G45" s="126">
        <f>[6]Hoja1!W39</f>
        <v>0</v>
      </c>
      <c r="H45" s="127">
        <f>[6]Hoja1!X39</f>
        <v>473.55</v>
      </c>
      <c r="I45" s="128">
        <f>[6]Hoja1!Y39</f>
        <v>501.6</v>
      </c>
      <c r="J45" s="85">
        <f>[6]Hoja1!Z39</f>
        <v>0</v>
      </c>
      <c r="K45" s="85">
        <f>[7]Hoja1!AA39</f>
        <v>0</v>
      </c>
      <c r="L45" s="85">
        <f>[8]Hoja1!AG39</f>
        <v>25</v>
      </c>
      <c r="M45" s="85">
        <f>[6]Hoja1!AB39</f>
        <v>0</v>
      </c>
      <c r="N45" s="85">
        <f>[8]Hoja1!AJ38</f>
        <v>0</v>
      </c>
      <c r="O45" s="127">
        <f>[7]Hoja1!AL39</f>
        <v>1000.15</v>
      </c>
      <c r="P45" s="127">
        <f>[7]Hoja1!AM39</f>
        <v>15499.85</v>
      </c>
      <c r="R45"/>
      <c r="W45" s="129"/>
      <c r="AG45" s="129"/>
      <c r="AH45" s="129"/>
      <c r="AI45" s="129"/>
      <c r="AQ45" s="129"/>
      <c r="AR45" s="129"/>
    </row>
    <row r="46" spans="1:44" s="122" customFormat="1">
      <c r="A46" s="123">
        <v>39</v>
      </c>
      <c r="B46" s="81" t="str">
        <f>[6]Hoja1!G40</f>
        <v xml:space="preserve">14.1-DPTO. DE SEGURIDAD                                                         </v>
      </c>
      <c r="C46" s="124" t="str">
        <f>[6]Hoja1!A40</f>
        <v>FRANCISCO HERRERA</v>
      </c>
      <c r="D46" s="125" t="str">
        <f>[7]Hoja1!H40</f>
        <v xml:space="preserve">PROC. DE PENSION                        </v>
      </c>
      <c r="E46" s="81" t="str">
        <f>[8]Hoja1!AO40</f>
        <v xml:space="preserve">Masculino </v>
      </c>
      <c r="F46" s="85">
        <f>[6]Hoja1!L40</f>
        <v>13200</v>
      </c>
      <c r="G46" s="126">
        <f>[6]Hoja1!W40</f>
        <v>0</v>
      </c>
      <c r="H46" s="127">
        <f>[6]Hoja1!X40</f>
        <v>378.84</v>
      </c>
      <c r="I46" s="128">
        <f>[6]Hoja1!Y40</f>
        <v>401.28</v>
      </c>
      <c r="J46" s="85">
        <f>[6]Hoja1!Z40</f>
        <v>0</v>
      </c>
      <c r="K46" s="85">
        <f>[7]Hoja1!AA40</f>
        <v>0</v>
      </c>
      <c r="L46" s="85">
        <f>[8]Hoja1!AG40</f>
        <v>25</v>
      </c>
      <c r="M46" s="85">
        <f>[6]Hoja1!AB40</f>
        <v>0</v>
      </c>
      <c r="N46" s="85">
        <f>[8]Hoja1!AJ39</f>
        <v>0</v>
      </c>
      <c r="O46" s="127">
        <f>[7]Hoja1!AL40</f>
        <v>805.12</v>
      </c>
      <c r="P46" s="127">
        <f>[7]Hoja1!AM40</f>
        <v>12394.88</v>
      </c>
      <c r="R46"/>
      <c r="W46" s="129"/>
      <c r="AH46" s="129"/>
      <c r="AI46" s="129"/>
      <c r="AQ46" s="129"/>
      <c r="AR46" s="129"/>
    </row>
    <row r="47" spans="1:44" s="122" customFormat="1">
      <c r="A47" s="123">
        <v>40</v>
      </c>
      <c r="B47" s="81" t="str">
        <f>[6]Hoja1!G41</f>
        <v xml:space="preserve">14.1-DPTO. DE SEGURIDAD                                                         </v>
      </c>
      <c r="C47" s="124" t="str">
        <f>[6]Hoja1!A41</f>
        <v>HECTOR RAFAEL UREÑA ESTEVEZ</v>
      </c>
      <c r="D47" s="125" t="str">
        <f>[7]Hoja1!H41</f>
        <v xml:space="preserve">PROC. DE PENSION                        </v>
      </c>
      <c r="E47" s="81" t="str">
        <f>[8]Hoja1!AO41</f>
        <v xml:space="preserve">Masculino </v>
      </c>
      <c r="F47" s="85">
        <f>[6]Hoja1!L41</f>
        <v>21000</v>
      </c>
      <c r="G47" s="126">
        <f>[6]Hoja1!W41</f>
        <v>0</v>
      </c>
      <c r="H47" s="127">
        <f>[6]Hoja1!X41</f>
        <v>602.70000000000005</v>
      </c>
      <c r="I47" s="128">
        <f>[6]Hoja1!Y41</f>
        <v>638.4</v>
      </c>
      <c r="J47" s="85">
        <f>[6]Hoja1!Z41</f>
        <v>0</v>
      </c>
      <c r="K47" s="85">
        <f>[7]Hoja1!AA41</f>
        <v>0</v>
      </c>
      <c r="L47" s="85">
        <f>[8]Hoja1!AG41</f>
        <v>25</v>
      </c>
      <c r="M47" s="85">
        <f>[6]Hoja1!AB41</f>
        <v>0</v>
      </c>
      <c r="N47" s="85">
        <f>[8]Hoja1!AJ40</f>
        <v>0</v>
      </c>
      <c r="O47" s="127">
        <f>[7]Hoja1!AL41</f>
        <v>1266.0999999999999</v>
      </c>
      <c r="P47" s="127">
        <f>[7]Hoja1!AM41</f>
        <v>19733.900000000001</v>
      </c>
      <c r="R47"/>
      <c r="W47" s="129"/>
      <c r="AG47" s="129"/>
      <c r="AH47" s="129"/>
      <c r="AI47" s="129"/>
      <c r="AQ47" s="129"/>
      <c r="AR47" s="129"/>
    </row>
    <row r="48" spans="1:44" s="122" customFormat="1">
      <c r="A48" s="123">
        <v>41</v>
      </c>
      <c r="B48" s="81" t="str">
        <f>[6]Hoja1!G42</f>
        <v xml:space="preserve">14.1-DPTO. DE SEGURIDAD                                                         </v>
      </c>
      <c r="C48" s="124" t="str">
        <f>[6]Hoja1!A42</f>
        <v>JUAN ISIDRO GRATEREAUX BAEZ</v>
      </c>
      <c r="D48" s="125" t="str">
        <f>[7]Hoja1!H42</f>
        <v xml:space="preserve">PROC. DE PENSION                        </v>
      </c>
      <c r="E48" s="81" t="str">
        <f>[8]Hoja1!AO42</f>
        <v xml:space="preserve">Masculino </v>
      </c>
      <c r="F48" s="85">
        <f>[6]Hoja1!L42</f>
        <v>14000</v>
      </c>
      <c r="G48" s="126">
        <f>[6]Hoja1!W42</f>
        <v>0</v>
      </c>
      <c r="H48" s="127">
        <f>[6]Hoja1!X42</f>
        <v>401.8</v>
      </c>
      <c r="I48" s="128">
        <f>[6]Hoja1!Y42</f>
        <v>425.6</v>
      </c>
      <c r="J48" s="85">
        <f>[6]Hoja1!Z42</f>
        <v>0</v>
      </c>
      <c r="K48" s="85">
        <f>[7]Hoja1!AA42</f>
        <v>0</v>
      </c>
      <c r="L48" s="85">
        <f>[8]Hoja1!AG42</f>
        <v>25</v>
      </c>
      <c r="M48" s="85">
        <f>[6]Hoja1!AB42</f>
        <v>0</v>
      </c>
      <c r="N48" s="85">
        <f>[8]Hoja1!AJ41</f>
        <v>0</v>
      </c>
      <c r="O48" s="127">
        <f>[7]Hoja1!AL42</f>
        <v>852.4</v>
      </c>
      <c r="P48" s="127">
        <f>[7]Hoja1!AM42</f>
        <v>13147.6</v>
      </c>
      <c r="R48"/>
      <c r="W48" s="129"/>
      <c r="AH48" s="129"/>
      <c r="AI48" s="129"/>
      <c r="AQ48" s="129"/>
      <c r="AR48" s="129"/>
    </row>
    <row r="49" spans="1:44" s="122" customFormat="1">
      <c r="A49" s="123">
        <v>42</v>
      </c>
      <c r="B49" s="81" t="str">
        <f>[6]Hoja1!G43</f>
        <v xml:space="preserve">14.1-DPTO. DE SEGURIDAD                                                         </v>
      </c>
      <c r="C49" s="124" t="str">
        <f>[6]Hoja1!A43</f>
        <v>RAFAEL OCTAVIO JIMENEZ</v>
      </c>
      <c r="D49" s="125" t="str">
        <f>[7]Hoja1!H43</f>
        <v xml:space="preserve">PROC. DE PENSION                        </v>
      </c>
      <c r="E49" s="81" t="str">
        <f>[8]Hoja1!AO43</f>
        <v xml:space="preserve">Masculino </v>
      </c>
      <c r="F49" s="85">
        <f>[6]Hoja1!L43</f>
        <v>30000</v>
      </c>
      <c r="G49" s="126">
        <f>[6]Hoja1!W43</f>
        <v>0</v>
      </c>
      <c r="H49" s="127">
        <f>[6]Hoja1!X43</f>
        <v>861</v>
      </c>
      <c r="I49" s="128">
        <f>[6]Hoja1!Y43</f>
        <v>912</v>
      </c>
      <c r="J49" s="85">
        <f>[6]Hoja1!Z43</f>
        <v>0</v>
      </c>
      <c r="K49" s="85">
        <f>[7]Hoja1!AA43</f>
        <v>0</v>
      </c>
      <c r="L49" s="85">
        <f>[8]Hoja1!AG43</f>
        <v>25</v>
      </c>
      <c r="M49" s="85">
        <f>[6]Hoja1!AB43</f>
        <v>0</v>
      </c>
      <c r="N49" s="85">
        <f>[8]Hoja1!AJ42</f>
        <v>0</v>
      </c>
      <c r="O49" s="127">
        <f>[7]Hoja1!AL43</f>
        <v>1798</v>
      </c>
      <c r="P49" s="127">
        <f>[7]Hoja1!AM43</f>
        <v>28202</v>
      </c>
      <c r="R49"/>
      <c r="W49" s="129"/>
      <c r="AQ49" s="129"/>
      <c r="AR49" s="129"/>
    </row>
    <row r="50" spans="1:44" s="122" customFormat="1">
      <c r="A50" s="123">
        <v>43</v>
      </c>
      <c r="B50" s="81" t="str">
        <f>[6]Hoja1!G44</f>
        <v xml:space="preserve">14.1-DPTO. DE SEGURIDAD                                                         </v>
      </c>
      <c r="C50" s="124" t="str">
        <f>[6]Hoja1!A44</f>
        <v>ZENON MONTERO PINEDA</v>
      </c>
      <c r="D50" s="125" t="str">
        <f>[7]Hoja1!H44</f>
        <v xml:space="preserve">PROC. DE PENSION                        </v>
      </c>
      <c r="E50" s="81" t="str">
        <f>[8]Hoja1!AO44</f>
        <v xml:space="preserve">Masculino </v>
      </c>
      <c r="F50" s="85">
        <f>[6]Hoja1!L44</f>
        <v>21000</v>
      </c>
      <c r="G50" s="126">
        <f>[6]Hoja1!W44</f>
        <v>0</v>
      </c>
      <c r="H50" s="127">
        <f>[6]Hoja1!X44</f>
        <v>602.70000000000005</v>
      </c>
      <c r="I50" s="128">
        <f>[6]Hoja1!Y44</f>
        <v>638.4</v>
      </c>
      <c r="J50" s="85">
        <f>[6]Hoja1!Z44</f>
        <v>0</v>
      </c>
      <c r="K50" s="85">
        <f>[7]Hoja1!AA44</f>
        <v>0</v>
      </c>
      <c r="L50" s="85">
        <f>[8]Hoja1!AG44</f>
        <v>25</v>
      </c>
      <c r="M50" s="85">
        <f>[6]Hoja1!AB44</f>
        <v>0</v>
      </c>
      <c r="N50" s="85">
        <f>[8]Hoja1!AJ43</f>
        <v>0</v>
      </c>
      <c r="O50" s="127">
        <f>[7]Hoja1!AL44</f>
        <v>1266.0999999999999</v>
      </c>
      <c r="P50" s="127">
        <f>[7]Hoja1!AM44</f>
        <v>19733.900000000001</v>
      </c>
      <c r="R50"/>
      <c r="W50" s="129"/>
      <c r="AH50" s="129"/>
      <c r="AI50" s="129"/>
      <c r="AQ50" s="129"/>
      <c r="AR50" s="129"/>
    </row>
    <row r="51" spans="1:44" s="122" customFormat="1">
      <c r="A51" s="123">
        <v>44</v>
      </c>
      <c r="B51" s="81" t="str">
        <f>[6]Hoja1!G45</f>
        <v xml:space="preserve">14.2-DPTO. SERVICIOS GENERALES                                                  </v>
      </c>
      <c r="C51" s="124" t="str">
        <f>[6]Hoja1!A45</f>
        <v>ANDREA ABAD CABRERA</v>
      </c>
      <c r="D51" s="125" t="str">
        <f>[7]Hoja1!H45</f>
        <v xml:space="preserve">PROC. DE PENSION                        </v>
      </c>
      <c r="E51" s="81" t="str">
        <f>[8]Hoja1!AO45</f>
        <v xml:space="preserve">Masculino </v>
      </c>
      <c r="F51" s="85">
        <f>[6]Hoja1!L45</f>
        <v>20700</v>
      </c>
      <c r="G51" s="126">
        <f>[6]Hoja1!W45</f>
        <v>0</v>
      </c>
      <c r="H51" s="127">
        <f>[6]Hoja1!X45</f>
        <v>594.09</v>
      </c>
      <c r="I51" s="128">
        <f>[6]Hoja1!Y45</f>
        <v>629.28</v>
      </c>
      <c r="J51" s="85">
        <f>[6]Hoja1!Z45</f>
        <v>0</v>
      </c>
      <c r="K51" s="85">
        <f>[7]Hoja1!AA45</f>
        <v>0</v>
      </c>
      <c r="L51" s="85">
        <f>[8]Hoja1!AG45</f>
        <v>25</v>
      </c>
      <c r="M51" s="85">
        <f>[6]Hoja1!AB45</f>
        <v>0</v>
      </c>
      <c r="N51" s="85">
        <f>[8]Hoja1!AJ44</f>
        <v>0</v>
      </c>
      <c r="O51" s="127">
        <f>[7]Hoja1!AL45</f>
        <v>1248.3699999999999</v>
      </c>
      <c r="P51" s="127">
        <f>[7]Hoja1!AM45</f>
        <v>19451.63</v>
      </c>
      <c r="R51"/>
      <c r="W51" s="129"/>
      <c r="AG51" s="129"/>
      <c r="AH51" s="129"/>
      <c r="AI51" s="129"/>
      <c r="AQ51" s="129"/>
      <c r="AR51" s="129"/>
    </row>
    <row r="52" spans="1:44" s="122" customFormat="1">
      <c r="A52" s="123">
        <v>45</v>
      </c>
      <c r="B52" s="81" t="str">
        <f>[6]Hoja1!G46</f>
        <v xml:space="preserve">14.2-DPTO. SERVICIOS GENERALES                                                  </v>
      </c>
      <c r="C52" s="124" t="str">
        <f>[6]Hoja1!A46</f>
        <v>BARTOLA ALTAGRACIA VENTURA</v>
      </c>
      <c r="D52" s="125" t="str">
        <f>[7]Hoja1!H46</f>
        <v xml:space="preserve">PROC. DE PENSION                        </v>
      </c>
      <c r="E52" s="81" t="str">
        <f>[8]Hoja1!AO46</f>
        <v xml:space="preserve">Femenino  </v>
      </c>
      <c r="F52" s="85">
        <f>[6]Hoja1!L46</f>
        <v>10000</v>
      </c>
      <c r="G52" s="126">
        <f>[6]Hoja1!W46</f>
        <v>0</v>
      </c>
      <c r="H52" s="127">
        <f>[6]Hoja1!X46</f>
        <v>287</v>
      </c>
      <c r="I52" s="128">
        <f>[6]Hoja1!Y46</f>
        <v>304</v>
      </c>
      <c r="J52" s="85">
        <f>[6]Hoja1!Z46</f>
        <v>0</v>
      </c>
      <c r="K52" s="85">
        <f>[7]Hoja1!AA46</f>
        <v>0</v>
      </c>
      <c r="L52" s="85">
        <f>[8]Hoja1!AG46</f>
        <v>25</v>
      </c>
      <c r="M52" s="85">
        <f>[6]Hoja1!AB46</f>
        <v>0</v>
      </c>
      <c r="N52" s="85">
        <f>[8]Hoja1!AJ45</f>
        <v>0</v>
      </c>
      <c r="O52" s="127">
        <f>[7]Hoja1!AL46</f>
        <v>616</v>
      </c>
      <c r="P52" s="127">
        <f>[7]Hoja1!AM46</f>
        <v>9384</v>
      </c>
      <c r="R52"/>
      <c r="W52" s="129"/>
      <c r="AR52" s="129"/>
    </row>
    <row r="53" spans="1:44" s="122" customFormat="1">
      <c r="A53" s="123">
        <v>46</v>
      </c>
      <c r="B53" s="81" t="str">
        <f>[6]Hoja1!G47</f>
        <v xml:space="preserve">14.2-DPTO. SERVICIOS GENERALES                                                  </v>
      </c>
      <c r="C53" s="124" t="str">
        <f>[6]Hoja1!A47</f>
        <v>BELARMINIO PEREZ CONTRERAS</v>
      </c>
      <c r="D53" s="125" t="str">
        <f>[7]Hoja1!H47</f>
        <v xml:space="preserve">PROC. DE PENSION                        </v>
      </c>
      <c r="E53" s="81" t="str">
        <f>[8]Hoja1!AO47</f>
        <v xml:space="preserve">Femenino  </v>
      </c>
      <c r="F53" s="85">
        <f>[6]Hoja1!L47</f>
        <v>15400</v>
      </c>
      <c r="G53" s="126">
        <f>[6]Hoja1!W47</f>
        <v>0</v>
      </c>
      <c r="H53" s="127">
        <f>[6]Hoja1!X47</f>
        <v>441.98</v>
      </c>
      <c r="I53" s="128">
        <f>[6]Hoja1!Y47</f>
        <v>468.16</v>
      </c>
      <c r="J53" s="85">
        <f>[6]Hoja1!Z47</f>
        <v>0</v>
      </c>
      <c r="K53" s="85">
        <f>[7]Hoja1!AA47</f>
        <v>0</v>
      </c>
      <c r="L53" s="85">
        <f>[8]Hoja1!AG47</f>
        <v>25</v>
      </c>
      <c r="M53" s="85">
        <f>[6]Hoja1!AB47</f>
        <v>0</v>
      </c>
      <c r="N53" s="85">
        <f>[8]Hoja1!AJ46</f>
        <v>0</v>
      </c>
      <c r="O53" s="127">
        <f>[7]Hoja1!AL47</f>
        <v>935.14</v>
      </c>
      <c r="P53" s="127">
        <f>[7]Hoja1!AM47</f>
        <v>14464.86</v>
      </c>
      <c r="R53"/>
      <c r="W53" s="129"/>
      <c r="AR53" s="129"/>
    </row>
    <row r="54" spans="1:44" s="122" customFormat="1">
      <c r="A54" s="123">
        <v>47</v>
      </c>
      <c r="B54" s="81" t="str">
        <f>[6]Hoja1!G48</f>
        <v xml:space="preserve">14.2-DPTO. SERVICIOS GENERALES                                                  </v>
      </c>
      <c r="C54" s="124" t="str">
        <f>[6]Hoja1!A48</f>
        <v>LEONARDO SOLANO MARRERO</v>
      </c>
      <c r="D54" s="125" t="str">
        <f>[7]Hoja1!H48</f>
        <v xml:space="preserve">PROC. DE PENSION                        </v>
      </c>
      <c r="E54" s="81" t="str">
        <f>[8]Hoja1!AO48</f>
        <v xml:space="preserve">Masculino </v>
      </c>
      <c r="F54" s="85">
        <f>[6]Hoja1!L48</f>
        <v>15400</v>
      </c>
      <c r="G54" s="126">
        <f>[6]Hoja1!W48</f>
        <v>0</v>
      </c>
      <c r="H54" s="127">
        <f>[6]Hoja1!X48</f>
        <v>441.98</v>
      </c>
      <c r="I54" s="128">
        <f>[6]Hoja1!Y48</f>
        <v>468.16</v>
      </c>
      <c r="J54" s="85">
        <f>[6]Hoja1!Z48</f>
        <v>0</v>
      </c>
      <c r="K54" s="85">
        <f>[7]Hoja1!AA48</f>
        <v>0</v>
      </c>
      <c r="L54" s="85">
        <f>[8]Hoja1!AG48</f>
        <v>25</v>
      </c>
      <c r="M54" s="85">
        <f>[6]Hoja1!AB48</f>
        <v>0</v>
      </c>
      <c r="N54" s="85">
        <f>[8]Hoja1!AJ47</f>
        <v>0</v>
      </c>
      <c r="O54" s="127">
        <f>[7]Hoja1!AL48</f>
        <v>935.14</v>
      </c>
      <c r="P54" s="127">
        <f>[7]Hoja1!AM48</f>
        <v>14464.86</v>
      </c>
      <c r="R54"/>
      <c r="W54" s="129"/>
      <c r="AQ54" s="129"/>
      <c r="AR54" s="129"/>
    </row>
    <row r="55" spans="1:44" s="122" customFormat="1">
      <c r="A55" s="123">
        <v>48</v>
      </c>
      <c r="B55" s="81" t="str">
        <f>[6]Hoja1!G49</f>
        <v xml:space="preserve">14.2-DPTO. SERVICIOS GENERALES                                                  </v>
      </c>
      <c r="C55" s="124" t="str">
        <f>[6]Hoja1!A49</f>
        <v>MARIA FRANCISCA AGRAMONTE DISLA</v>
      </c>
      <c r="D55" s="125" t="str">
        <f>[7]Hoja1!H49</f>
        <v xml:space="preserve">PROC. DE PENSION                        </v>
      </c>
      <c r="E55" s="81" t="str">
        <f>[8]Hoja1!AO49</f>
        <v xml:space="preserve">Masculino </v>
      </c>
      <c r="F55" s="85">
        <f>[6]Hoja1!L49</f>
        <v>21000</v>
      </c>
      <c r="G55" s="126">
        <f>[6]Hoja1!W49</f>
        <v>0</v>
      </c>
      <c r="H55" s="127">
        <f>[6]Hoja1!X49</f>
        <v>602.70000000000005</v>
      </c>
      <c r="I55" s="128">
        <f>[6]Hoja1!Y49</f>
        <v>638.4</v>
      </c>
      <c r="J55" s="85">
        <f>[6]Hoja1!Z49</f>
        <v>0</v>
      </c>
      <c r="K55" s="85">
        <f>[7]Hoja1!AA49</f>
        <v>0</v>
      </c>
      <c r="L55" s="85">
        <f>[8]Hoja1!AG49</f>
        <v>25</v>
      </c>
      <c r="M55" s="85">
        <f>[6]Hoja1!AB49</f>
        <v>0</v>
      </c>
      <c r="N55" s="85">
        <f>[8]Hoja1!AJ48</f>
        <v>0</v>
      </c>
      <c r="O55" s="127">
        <f>[7]Hoja1!AL49</f>
        <v>1266.0999999999999</v>
      </c>
      <c r="P55" s="127">
        <f>[7]Hoja1!AM49</f>
        <v>19733.900000000001</v>
      </c>
      <c r="R55"/>
      <c r="W55" s="129"/>
      <c r="AR55" s="129"/>
    </row>
    <row r="56" spans="1:44" s="122" customFormat="1">
      <c r="A56" s="123">
        <v>49</v>
      </c>
      <c r="B56" s="81" t="str">
        <f>[6]Hoja1!G50</f>
        <v xml:space="preserve">14.2-DPTO. SERVICIOS GENERALES                                                  </v>
      </c>
      <c r="C56" s="124" t="str">
        <f>[6]Hoja1!A50</f>
        <v>MELANIA ARIAS</v>
      </c>
      <c r="D56" s="125" t="str">
        <f>[7]Hoja1!H50</f>
        <v xml:space="preserve">PROC. DE PENSION                        </v>
      </c>
      <c r="E56" s="81" t="str">
        <f>[8]Hoja1!AO50</f>
        <v xml:space="preserve">Femenino  </v>
      </c>
      <c r="F56" s="85">
        <f>[6]Hoja1!L50</f>
        <v>15400</v>
      </c>
      <c r="G56" s="126">
        <f>[6]Hoja1!W50</f>
        <v>0</v>
      </c>
      <c r="H56" s="127">
        <f>[6]Hoja1!X50</f>
        <v>441.98</v>
      </c>
      <c r="I56" s="128">
        <f>[6]Hoja1!Y50</f>
        <v>468.16</v>
      </c>
      <c r="J56" s="85">
        <f>[6]Hoja1!Z50</f>
        <v>0</v>
      </c>
      <c r="K56" s="85">
        <f>[7]Hoja1!AA50</f>
        <v>0</v>
      </c>
      <c r="L56" s="85">
        <f>[8]Hoja1!AG50</f>
        <v>25</v>
      </c>
      <c r="M56" s="85">
        <f>[6]Hoja1!AB50</f>
        <v>0</v>
      </c>
      <c r="N56" s="85">
        <f>[8]Hoja1!AJ49</f>
        <v>0</v>
      </c>
      <c r="O56" s="127">
        <f>[7]Hoja1!AL50</f>
        <v>935.14</v>
      </c>
      <c r="P56" s="127">
        <f>[7]Hoja1!AM50</f>
        <v>14464.86</v>
      </c>
      <c r="R56"/>
      <c r="W56" s="129"/>
      <c r="AQ56" s="129"/>
      <c r="AR56" s="129"/>
    </row>
    <row r="57" spans="1:44" s="122" customFormat="1">
      <c r="A57" s="123">
        <v>50</v>
      </c>
      <c r="B57" s="81" t="str">
        <f>[6]Hoja1!G51</f>
        <v xml:space="preserve">14.2-DPTO. SERVICIOS GENERALES                                                  </v>
      </c>
      <c r="C57" s="124" t="str">
        <f>[6]Hoja1!A51</f>
        <v>URSULA COLOMBINA GUZMAN</v>
      </c>
      <c r="D57" s="125" t="str">
        <f>[7]Hoja1!H51</f>
        <v xml:space="preserve">PROC. DE PENSION                        </v>
      </c>
      <c r="E57" s="81" t="str">
        <f>[8]Hoja1!AO51</f>
        <v xml:space="preserve">Femenino  </v>
      </c>
      <c r="F57" s="85">
        <f>[6]Hoja1!L51</f>
        <v>16500</v>
      </c>
      <c r="G57" s="126">
        <f>[6]Hoja1!W51</f>
        <v>0</v>
      </c>
      <c r="H57" s="127">
        <f>[6]Hoja1!X51</f>
        <v>473.55</v>
      </c>
      <c r="I57" s="128">
        <f>[6]Hoja1!Y51</f>
        <v>501.6</v>
      </c>
      <c r="J57" s="85">
        <f>[6]Hoja1!Z51</f>
        <v>0</v>
      </c>
      <c r="K57" s="85">
        <f>[7]Hoja1!AA51</f>
        <v>0</v>
      </c>
      <c r="L57" s="85">
        <f>[8]Hoja1!AG51</f>
        <v>25</v>
      </c>
      <c r="M57" s="85">
        <f>[6]Hoja1!AB51</f>
        <v>0</v>
      </c>
      <c r="N57" s="85">
        <f>[8]Hoja1!AJ50</f>
        <v>0</v>
      </c>
      <c r="O57" s="127">
        <f>[7]Hoja1!AL51</f>
        <v>1000.15</v>
      </c>
      <c r="P57" s="127">
        <f>[7]Hoja1!AM51</f>
        <v>15499.85</v>
      </c>
      <c r="R57"/>
      <c r="W57" s="129"/>
      <c r="AQ57" s="129"/>
      <c r="AR57" s="129"/>
    </row>
    <row r="58" spans="1:44" s="122" customFormat="1">
      <c r="A58" s="123">
        <v>51</v>
      </c>
      <c r="B58" s="81" t="str">
        <f>[6]Hoja1!G52</f>
        <v xml:space="preserve">14.2-DPTO. SERVICIOS GENERALES                                                  </v>
      </c>
      <c r="C58" s="124" t="str">
        <f>[6]Hoja1!A52</f>
        <v>WILSON SORIANO</v>
      </c>
      <c r="D58" s="125" t="str">
        <f>[7]Hoja1!H52</f>
        <v xml:space="preserve">PROC. DE PENSION                        </v>
      </c>
      <c r="E58" s="81" t="str">
        <f>[8]Hoja1!AO52</f>
        <v xml:space="preserve">Femenino  </v>
      </c>
      <c r="F58" s="85">
        <f>[6]Hoja1!L52</f>
        <v>12000</v>
      </c>
      <c r="G58" s="126">
        <f>[6]Hoja1!W52</f>
        <v>0</v>
      </c>
      <c r="H58" s="127">
        <f>[6]Hoja1!X52</f>
        <v>344.4</v>
      </c>
      <c r="I58" s="128">
        <f>[6]Hoja1!Y52</f>
        <v>364.8</v>
      </c>
      <c r="J58" s="85">
        <f>[6]Hoja1!Z52</f>
        <v>0</v>
      </c>
      <c r="K58" s="85">
        <f>[7]Hoja1!AA52</f>
        <v>0</v>
      </c>
      <c r="L58" s="85">
        <f>[8]Hoja1!AG52</f>
        <v>25</v>
      </c>
      <c r="M58" s="85">
        <f>[6]Hoja1!AB52</f>
        <v>0</v>
      </c>
      <c r="N58" s="85">
        <f>[8]Hoja1!AJ51</f>
        <v>0</v>
      </c>
      <c r="O58" s="127">
        <f>[7]Hoja1!AL52</f>
        <v>734.2</v>
      </c>
      <c r="P58" s="127">
        <f>[7]Hoja1!AM52</f>
        <v>11265.8</v>
      </c>
      <c r="R58"/>
      <c r="W58" s="129"/>
      <c r="AQ58" s="129"/>
      <c r="AR58" s="129"/>
    </row>
    <row r="59" spans="1:44" s="122" customFormat="1">
      <c r="A59" s="123">
        <v>52</v>
      </c>
      <c r="B59" s="81" t="str">
        <f>[6]Hoja1!G53</f>
        <v xml:space="preserve">14.2-DPTO. SERVICIOS GENERALES                                                  </v>
      </c>
      <c r="C59" s="124" t="str">
        <f>[6]Hoja1!A53</f>
        <v>YNOSENCIO MATOS</v>
      </c>
      <c r="D59" s="125" t="str">
        <f>[7]Hoja1!H53</f>
        <v xml:space="preserve">PROC. DE PENSION                        </v>
      </c>
      <c r="E59" s="81" t="str">
        <f>[8]Hoja1!AO53</f>
        <v xml:space="preserve">Masculino </v>
      </c>
      <c r="F59" s="85">
        <f>[6]Hoja1!L53</f>
        <v>15400</v>
      </c>
      <c r="G59" s="126">
        <f>[6]Hoja1!W53</f>
        <v>0</v>
      </c>
      <c r="H59" s="127">
        <f>[6]Hoja1!X53</f>
        <v>441.98</v>
      </c>
      <c r="I59" s="128">
        <f>[6]Hoja1!Y53</f>
        <v>468.16</v>
      </c>
      <c r="J59" s="85">
        <f>[6]Hoja1!Z53</f>
        <v>0</v>
      </c>
      <c r="K59" s="85">
        <f>[7]Hoja1!AA53</f>
        <v>0</v>
      </c>
      <c r="L59" s="85">
        <f>[8]Hoja1!AG53</f>
        <v>25</v>
      </c>
      <c r="M59" s="85">
        <f>[6]Hoja1!AB53</f>
        <v>0</v>
      </c>
      <c r="N59" s="85">
        <f>[8]Hoja1!AJ52</f>
        <v>0</v>
      </c>
      <c r="O59" s="127">
        <f>[7]Hoja1!AL53</f>
        <v>935.14</v>
      </c>
      <c r="P59" s="127">
        <f>[7]Hoja1!AM53</f>
        <v>14464.86</v>
      </c>
      <c r="R59"/>
      <c r="W59" s="129"/>
      <c r="AR59" s="129"/>
    </row>
    <row r="60" spans="1:44" s="122" customFormat="1">
      <c r="A60" s="123">
        <v>53</v>
      </c>
      <c r="B60" s="81" t="str">
        <f>[6]Hoja1!G54</f>
        <v xml:space="preserve">14.2.2-SECCION DE ALMACEN Y SUMINISTRO                                          </v>
      </c>
      <c r="C60" s="124" t="str">
        <f>[6]Hoja1!A54</f>
        <v>RAFAEL AUGUSTO SANZ CRUZ</v>
      </c>
      <c r="D60" s="125" t="str">
        <f>[7]Hoja1!H54</f>
        <v xml:space="preserve">PROC. DE PENSION                        </v>
      </c>
      <c r="E60" s="81" t="str">
        <f>[8]Hoja1!AO54</f>
        <v xml:space="preserve">Masculino </v>
      </c>
      <c r="F60" s="85">
        <f>[6]Hoja1!L54</f>
        <v>15400</v>
      </c>
      <c r="G60" s="126">
        <f>[6]Hoja1!W54</f>
        <v>0</v>
      </c>
      <c r="H60" s="127">
        <f>[6]Hoja1!X54</f>
        <v>441.98</v>
      </c>
      <c r="I60" s="128">
        <f>[6]Hoja1!Y54</f>
        <v>468.16</v>
      </c>
      <c r="J60" s="85">
        <f>[6]Hoja1!Z54</f>
        <v>0</v>
      </c>
      <c r="K60" s="85">
        <f>[7]Hoja1!AA54</f>
        <v>0</v>
      </c>
      <c r="L60" s="85">
        <f>[8]Hoja1!AG54</f>
        <v>25</v>
      </c>
      <c r="M60" s="85">
        <f>[6]Hoja1!AB54</f>
        <v>0</v>
      </c>
      <c r="N60" s="85">
        <f>[8]Hoja1!AJ53</f>
        <v>0</v>
      </c>
      <c r="O60" s="127">
        <f>[7]Hoja1!AL54</f>
        <v>935.14</v>
      </c>
      <c r="P60" s="127">
        <f>[7]Hoja1!AM54</f>
        <v>14464.86</v>
      </c>
      <c r="R60"/>
      <c r="W60" s="129"/>
      <c r="AR60" s="129"/>
    </row>
    <row r="61" spans="1:44" s="122" customFormat="1">
      <c r="A61" s="123">
        <v>54</v>
      </c>
      <c r="B61" s="81" t="str">
        <f>[6]Hoja1!G55</f>
        <v xml:space="preserve">14.2.3-SECCION DE ARCHIVO Y CORRESP.                                            </v>
      </c>
      <c r="C61" s="124" t="str">
        <f>[6]Hoja1!A55</f>
        <v>ARCADIO RAFAEL NUNEZ RAMOS</v>
      </c>
      <c r="D61" s="125" t="str">
        <f>[7]Hoja1!H55</f>
        <v xml:space="preserve">PROC. DE PENSION                        </v>
      </c>
      <c r="E61" s="81" t="str">
        <f>[8]Hoja1!AO55</f>
        <v xml:space="preserve">Masculino </v>
      </c>
      <c r="F61" s="85">
        <f>[6]Hoja1!L55</f>
        <v>13200</v>
      </c>
      <c r="G61" s="126">
        <f>[6]Hoja1!W55</f>
        <v>0</v>
      </c>
      <c r="H61" s="127">
        <f>[6]Hoja1!X55</f>
        <v>378.84</v>
      </c>
      <c r="I61" s="128">
        <f>[6]Hoja1!Y55</f>
        <v>401.28</v>
      </c>
      <c r="J61" s="85">
        <f>[6]Hoja1!Z55</f>
        <v>0</v>
      </c>
      <c r="K61" s="85">
        <f>[7]Hoja1!AA55</f>
        <v>0</v>
      </c>
      <c r="L61" s="85">
        <f>[8]Hoja1!AG55</f>
        <v>25</v>
      </c>
      <c r="M61" s="85">
        <f>[6]Hoja1!AB55</f>
        <v>0</v>
      </c>
      <c r="N61" s="85">
        <f>[8]Hoja1!AJ54</f>
        <v>0</v>
      </c>
      <c r="O61" s="127">
        <f>[7]Hoja1!AL55</f>
        <v>805.12</v>
      </c>
      <c r="P61" s="127">
        <f>[7]Hoja1!AM55</f>
        <v>12394.88</v>
      </c>
      <c r="R61"/>
      <c r="W61" s="129"/>
      <c r="AR61" s="129"/>
    </row>
    <row r="62" spans="1:44" s="122" customFormat="1">
      <c r="A62" s="123">
        <v>55</v>
      </c>
      <c r="B62" s="81" t="str">
        <f>[6]Hoja1!G56</f>
        <v xml:space="preserve">14.2.3-SECCION DE ARCHIVO Y CORRESP.                                            </v>
      </c>
      <c r="C62" s="124" t="str">
        <f>[6]Hoja1!A56</f>
        <v>CACIANO ANTONIO GARCIA VENTURA</v>
      </c>
      <c r="D62" s="125" t="str">
        <f>[7]Hoja1!H56</f>
        <v xml:space="preserve">PROC. DE PENSION                        </v>
      </c>
      <c r="E62" s="81" t="str">
        <f>[8]Hoja1!AO56</f>
        <v xml:space="preserve">Masculino </v>
      </c>
      <c r="F62" s="85">
        <f>[6]Hoja1!L56</f>
        <v>23100</v>
      </c>
      <c r="G62" s="126">
        <f>[6]Hoja1!W56</f>
        <v>0</v>
      </c>
      <c r="H62" s="127">
        <f>[6]Hoja1!X56</f>
        <v>662.97</v>
      </c>
      <c r="I62" s="128">
        <f>[6]Hoja1!Y56</f>
        <v>702.24</v>
      </c>
      <c r="J62" s="85">
        <f>[6]Hoja1!Z56</f>
        <v>0</v>
      </c>
      <c r="K62" s="85">
        <f>[7]Hoja1!AA56</f>
        <v>0</v>
      </c>
      <c r="L62" s="85">
        <f>[8]Hoja1!AG56</f>
        <v>25</v>
      </c>
      <c r="M62" s="85">
        <f>[6]Hoja1!AB56</f>
        <v>0</v>
      </c>
      <c r="N62" s="85">
        <f>[8]Hoja1!AJ55</f>
        <v>0</v>
      </c>
      <c r="O62" s="127">
        <f>[7]Hoja1!AL56</f>
        <v>1390.21</v>
      </c>
      <c r="P62" s="127">
        <f>[7]Hoja1!AM56</f>
        <v>21709.79</v>
      </c>
      <c r="R62"/>
      <c r="W62" s="129"/>
      <c r="AQ62" s="129"/>
      <c r="AR62" s="129"/>
    </row>
    <row r="63" spans="1:44" s="122" customFormat="1">
      <c r="A63" s="123">
        <v>56</v>
      </c>
      <c r="B63" s="81" t="str">
        <f>[6]Hoja1!G57</f>
        <v xml:space="preserve">14.2.3-SECCION DE ARCHIVO Y CORRESP.                                            </v>
      </c>
      <c r="C63" s="124" t="str">
        <f>[6]Hoja1!A57</f>
        <v>MARIA ARACELIS A ROJAS CAMPUSANO</v>
      </c>
      <c r="D63" s="125" t="str">
        <f>[7]Hoja1!H57</f>
        <v xml:space="preserve">PROC. DE PENSION                        </v>
      </c>
      <c r="E63" s="81" t="str">
        <f>[8]Hoja1!AO57</f>
        <v xml:space="preserve">Masculino </v>
      </c>
      <c r="F63" s="85">
        <f>[6]Hoja1!L57</f>
        <v>29000</v>
      </c>
      <c r="G63" s="126">
        <f>[6]Hoja1!W57</f>
        <v>0</v>
      </c>
      <c r="H63" s="127">
        <f>[6]Hoja1!X57</f>
        <v>832.3</v>
      </c>
      <c r="I63" s="128">
        <f>[6]Hoja1!Y57</f>
        <v>881.6</v>
      </c>
      <c r="J63" s="85">
        <f>[6]Hoja1!Z57</f>
        <v>0</v>
      </c>
      <c r="K63" s="85">
        <f>[7]Hoja1!AA57</f>
        <v>0</v>
      </c>
      <c r="L63" s="85">
        <f>[8]Hoja1!AG57</f>
        <v>25</v>
      </c>
      <c r="M63" s="85">
        <f>[6]Hoja1!AB57</f>
        <v>0</v>
      </c>
      <c r="N63" s="85">
        <f>[8]Hoja1!AJ56</f>
        <v>0</v>
      </c>
      <c r="O63" s="127">
        <f>[7]Hoja1!AL57</f>
        <v>1738.9</v>
      </c>
      <c r="P63" s="127">
        <f>[7]Hoja1!AM57</f>
        <v>27261.1</v>
      </c>
      <c r="R63"/>
      <c r="W63" s="129"/>
      <c r="AR63" s="129"/>
    </row>
    <row r="64" spans="1:44" s="122" customFormat="1">
      <c r="A64" s="123">
        <v>57</v>
      </c>
      <c r="B64" s="81" t="str">
        <f>[6]Hoja1!G58</f>
        <v xml:space="preserve">14.2.3-SECCION DE ARCHIVO Y CORRESP.                                            </v>
      </c>
      <c r="C64" s="124" t="str">
        <f>[6]Hoja1!A58</f>
        <v>RAMON ALBERTO FELIZ FAMILIA</v>
      </c>
      <c r="D64" s="125" t="str">
        <f>[7]Hoja1!H58</f>
        <v xml:space="preserve">PROC. DE PENSION                        </v>
      </c>
      <c r="E64" s="81" t="str">
        <f>[8]Hoja1!AO58</f>
        <v xml:space="preserve">Femenino  </v>
      </c>
      <c r="F64" s="85">
        <f>[6]Hoja1!L58</f>
        <v>18000</v>
      </c>
      <c r="G64" s="126">
        <f>[6]Hoja1!W58</f>
        <v>0</v>
      </c>
      <c r="H64" s="127">
        <f>[6]Hoja1!X58</f>
        <v>516.6</v>
      </c>
      <c r="I64" s="128">
        <f>[6]Hoja1!Y58</f>
        <v>547.20000000000005</v>
      </c>
      <c r="J64" s="85">
        <f>[6]Hoja1!Z58</f>
        <v>0</v>
      </c>
      <c r="K64" s="85">
        <f>[7]Hoja1!AA58</f>
        <v>0</v>
      </c>
      <c r="L64" s="85">
        <f>[8]Hoja1!AG58</f>
        <v>25</v>
      </c>
      <c r="M64" s="85">
        <f>[6]Hoja1!AB58</f>
        <v>0</v>
      </c>
      <c r="N64" s="85">
        <f>[8]Hoja1!AJ57</f>
        <v>0</v>
      </c>
      <c r="O64" s="127">
        <f>[7]Hoja1!AL58</f>
        <v>1088.8</v>
      </c>
      <c r="P64" s="127">
        <f>[7]Hoja1!AM58</f>
        <v>16911.2</v>
      </c>
      <c r="R64"/>
      <c r="W64" s="129"/>
      <c r="AR64" s="129"/>
    </row>
    <row r="65" spans="1:44" s="122" customFormat="1">
      <c r="A65" s="123">
        <v>58</v>
      </c>
      <c r="B65" s="81" t="str">
        <f>[6]Hoja1!G59</f>
        <v xml:space="preserve">14.2.3-SECCION DE ARCHIVO Y CORRESP.                                            </v>
      </c>
      <c r="C65" s="124" t="str">
        <f>[6]Hoja1!A59</f>
        <v>THELMA DOLORES PEREZ ROBLES</v>
      </c>
      <c r="D65" s="125" t="str">
        <f>[7]Hoja1!H59</f>
        <v xml:space="preserve">PROC. DE PENSION                        </v>
      </c>
      <c r="E65" s="81" t="str">
        <f>[8]Hoja1!AO59</f>
        <v xml:space="preserve">Masculino </v>
      </c>
      <c r="F65" s="85">
        <f>[6]Hoja1!L59</f>
        <v>22000</v>
      </c>
      <c r="G65" s="126">
        <f>[6]Hoja1!W59</f>
        <v>0</v>
      </c>
      <c r="H65" s="127">
        <f>[6]Hoja1!X59</f>
        <v>631.4</v>
      </c>
      <c r="I65" s="128">
        <f>[6]Hoja1!Y59</f>
        <v>668.8</v>
      </c>
      <c r="J65" s="85">
        <f>[6]Hoja1!Z59</f>
        <v>0</v>
      </c>
      <c r="K65" s="85">
        <f>[7]Hoja1!AA59</f>
        <v>0</v>
      </c>
      <c r="L65" s="85">
        <f>[8]Hoja1!AG59</f>
        <v>25</v>
      </c>
      <c r="M65" s="85">
        <f>[6]Hoja1!AB59</f>
        <v>0</v>
      </c>
      <c r="N65" s="85">
        <f>[8]Hoja1!AJ58</f>
        <v>0</v>
      </c>
      <c r="O65" s="127">
        <f>[7]Hoja1!AL59</f>
        <v>1325.2</v>
      </c>
      <c r="P65" s="127">
        <f>[7]Hoja1!AM59</f>
        <v>20674.8</v>
      </c>
      <c r="R65"/>
      <c r="W65" s="129"/>
      <c r="AR65" s="129"/>
    </row>
    <row r="66" spans="1:44" s="122" customFormat="1">
      <c r="A66" s="123">
        <v>59</v>
      </c>
      <c r="B66" s="81" t="str">
        <f>[6]Hoja1!G60</f>
        <v xml:space="preserve">14.2.3-SECCION DE ARCHIVO Y CORRESP.                                            </v>
      </c>
      <c r="C66" s="124" t="str">
        <f>[6]Hoja1!A60</f>
        <v>YIRDA TEODORA MONTERO CANARIO</v>
      </c>
      <c r="D66" s="125" t="str">
        <f>[7]Hoja1!H60</f>
        <v xml:space="preserve">PROC. DE PENSION                        </v>
      </c>
      <c r="E66" s="81" t="str">
        <f>[8]Hoja1!AO60</f>
        <v xml:space="preserve">Femenino  </v>
      </c>
      <c r="F66" s="85">
        <f>[6]Hoja1!L60</f>
        <v>16500</v>
      </c>
      <c r="G66" s="126">
        <f>[6]Hoja1!W60</f>
        <v>0</v>
      </c>
      <c r="H66" s="127">
        <f>[6]Hoja1!X60</f>
        <v>473.55</v>
      </c>
      <c r="I66" s="128">
        <f>[6]Hoja1!Y60</f>
        <v>501.6</v>
      </c>
      <c r="J66" s="85">
        <f>[6]Hoja1!Z60</f>
        <v>0</v>
      </c>
      <c r="K66" s="85">
        <f>[7]Hoja1!AA60</f>
        <v>0</v>
      </c>
      <c r="L66" s="85">
        <f>[8]Hoja1!AG60</f>
        <v>25</v>
      </c>
      <c r="M66" s="85">
        <f>[6]Hoja1!AB60</f>
        <v>0</v>
      </c>
      <c r="N66" s="85">
        <f>[8]Hoja1!AJ59</f>
        <v>0</v>
      </c>
      <c r="O66" s="127">
        <f>[7]Hoja1!AL60</f>
        <v>1000.15</v>
      </c>
      <c r="P66" s="127">
        <f>[7]Hoja1!AM60</f>
        <v>15499.85</v>
      </c>
      <c r="R66"/>
      <c r="W66" s="129"/>
      <c r="AR66" s="129"/>
    </row>
    <row r="67" spans="1:44" s="122" customFormat="1">
      <c r="A67" s="123">
        <v>60</v>
      </c>
      <c r="B67" s="81" t="str">
        <f>[6]Hoja1!G61</f>
        <v xml:space="preserve">14.4-DPTO. DE TRANSPORTACION                                                    </v>
      </c>
      <c r="C67" s="124" t="str">
        <f>[6]Hoja1!A61</f>
        <v>ANTONIO CORDOVA MACARRULLA</v>
      </c>
      <c r="D67" s="125" t="str">
        <f>[7]Hoja1!H61</f>
        <v xml:space="preserve">PROC. DE PENSION                        </v>
      </c>
      <c r="E67" s="81" t="str">
        <f>[8]Hoja1!AO61</f>
        <v xml:space="preserve">Femenino  </v>
      </c>
      <c r="F67" s="85">
        <f>[6]Hoja1!L61</f>
        <v>27000</v>
      </c>
      <c r="G67" s="126">
        <f>[6]Hoja1!W61</f>
        <v>0</v>
      </c>
      <c r="H67" s="127">
        <f>[6]Hoja1!X61</f>
        <v>774.9</v>
      </c>
      <c r="I67" s="128">
        <f>[6]Hoja1!Y61</f>
        <v>820.8</v>
      </c>
      <c r="J67" s="85">
        <f>[6]Hoja1!Z61</f>
        <v>0</v>
      </c>
      <c r="K67" s="85">
        <f>[7]Hoja1!AA61</f>
        <v>0</v>
      </c>
      <c r="L67" s="85">
        <f>[8]Hoja1!AG61</f>
        <v>25</v>
      </c>
      <c r="M67" s="85">
        <f>[6]Hoja1!AB61</f>
        <v>0</v>
      </c>
      <c r="N67" s="85">
        <f>[8]Hoja1!AJ60</f>
        <v>0</v>
      </c>
      <c r="O67" s="127">
        <f>[7]Hoja1!AL61</f>
        <v>1620.7</v>
      </c>
      <c r="P67" s="127">
        <f>[7]Hoja1!AM61</f>
        <v>25379.3</v>
      </c>
      <c r="R67"/>
      <c r="W67" s="129"/>
      <c r="AR67" s="129"/>
    </row>
    <row r="68" spans="1:44" s="122" customFormat="1">
      <c r="A68" s="123">
        <v>61</v>
      </c>
      <c r="B68" s="81" t="str">
        <f>[6]Hoja1!G62</f>
        <v xml:space="preserve">14.4-DPTO. DE TRANSPORTACION                                                    </v>
      </c>
      <c r="C68" s="124" t="str">
        <f>[6]Hoja1!A62</f>
        <v>PABLO ANTONIO SOSA</v>
      </c>
      <c r="D68" s="125" t="str">
        <f>[7]Hoja1!H62</f>
        <v xml:space="preserve">PROC. DE PENSION                        </v>
      </c>
      <c r="E68" s="81" t="str">
        <f>[8]Hoja1!AO62</f>
        <v xml:space="preserve">Masculino </v>
      </c>
      <c r="F68" s="85">
        <f>[6]Hoja1!L62</f>
        <v>16500</v>
      </c>
      <c r="G68" s="126">
        <f>[6]Hoja1!W62</f>
        <v>0</v>
      </c>
      <c r="H68" s="127">
        <f>[6]Hoja1!X62</f>
        <v>473.55</v>
      </c>
      <c r="I68" s="128">
        <f>[6]Hoja1!Y62</f>
        <v>501.6</v>
      </c>
      <c r="J68" s="85">
        <f>[6]Hoja1!Z62</f>
        <v>0</v>
      </c>
      <c r="K68" s="85">
        <f>[7]Hoja1!AA62</f>
        <v>0</v>
      </c>
      <c r="L68" s="85">
        <f>[8]Hoja1!AG62</f>
        <v>25</v>
      </c>
      <c r="M68" s="85">
        <f>[6]Hoja1!AB62</f>
        <v>0</v>
      </c>
      <c r="N68" s="85">
        <f>[8]Hoja1!AJ61</f>
        <v>0</v>
      </c>
      <c r="O68" s="127">
        <f>[7]Hoja1!AL62</f>
        <v>1000.15</v>
      </c>
      <c r="P68" s="127">
        <f>[7]Hoja1!AM62</f>
        <v>15499.85</v>
      </c>
      <c r="R68"/>
      <c r="W68" s="129"/>
      <c r="AR68" s="129"/>
    </row>
    <row r="69" spans="1:44" s="122" customFormat="1">
      <c r="A69" s="123">
        <v>62</v>
      </c>
      <c r="B69" s="81" t="str">
        <f>[6]Hoja1!G63</f>
        <v xml:space="preserve">14.4-DPTO. DE TRANSPORTACION                                                    </v>
      </c>
      <c r="C69" s="124" t="str">
        <f>[6]Hoja1!A63</f>
        <v>SANTIAGO BUENO PUNTIEL</v>
      </c>
      <c r="D69" s="125" t="str">
        <f>[7]Hoja1!H63</f>
        <v xml:space="preserve">PROC. DE PENSION                        </v>
      </c>
      <c r="E69" s="81" t="str">
        <f>[8]Hoja1!AO63</f>
        <v xml:space="preserve">Masculino </v>
      </c>
      <c r="F69" s="85">
        <f>[6]Hoja1!L63</f>
        <v>16000</v>
      </c>
      <c r="G69" s="126">
        <f>[6]Hoja1!W63</f>
        <v>0</v>
      </c>
      <c r="H69" s="127">
        <f>[6]Hoja1!X63</f>
        <v>459.2</v>
      </c>
      <c r="I69" s="128">
        <f>[6]Hoja1!Y63</f>
        <v>486.4</v>
      </c>
      <c r="J69" s="85">
        <f>[6]Hoja1!Z63</f>
        <v>0</v>
      </c>
      <c r="K69" s="85">
        <f>[7]Hoja1!AA63</f>
        <v>0</v>
      </c>
      <c r="L69" s="85">
        <f>[8]Hoja1!AG63</f>
        <v>25</v>
      </c>
      <c r="M69" s="85">
        <f>[6]Hoja1!AB63</f>
        <v>0</v>
      </c>
      <c r="N69" s="85">
        <f>[8]Hoja1!AJ62</f>
        <v>0</v>
      </c>
      <c r="O69" s="127">
        <f>[7]Hoja1!AL63</f>
        <v>970.6</v>
      </c>
      <c r="P69" s="127">
        <f>[7]Hoja1!AM63</f>
        <v>15029.4</v>
      </c>
      <c r="R69"/>
      <c r="W69" s="129"/>
      <c r="AQ69" s="129"/>
      <c r="AR69" s="129"/>
    </row>
    <row r="70" spans="1:44" s="122" customFormat="1">
      <c r="A70" s="123">
        <v>63</v>
      </c>
      <c r="B70" s="81" t="str">
        <f>[6]Hoja1!G64</f>
        <v xml:space="preserve">15-SUB-SEC. DE APOYO MNCPL AL DES. SOC.                                         </v>
      </c>
      <c r="C70" s="124" t="str">
        <f>[6]Hoja1!A64</f>
        <v>JULIAN ROA</v>
      </c>
      <c r="D70" s="125" t="str">
        <f>[7]Hoja1!H64</f>
        <v xml:space="preserve">PROC. DE PENSION                        </v>
      </c>
      <c r="E70" s="81" t="str">
        <f>[8]Hoja1!AO64</f>
        <v xml:space="preserve">Masculino </v>
      </c>
      <c r="F70" s="85">
        <f>[6]Hoja1!L64</f>
        <v>190000</v>
      </c>
      <c r="G70" s="126">
        <f>[6]Hoja1!W64</f>
        <v>33275.69</v>
      </c>
      <c r="H70" s="127">
        <f>[6]Hoja1!X64</f>
        <v>5453</v>
      </c>
      <c r="I70" s="128">
        <f>[6]Hoja1!Y64</f>
        <v>5776</v>
      </c>
      <c r="J70" s="85">
        <f>[6]Hoja1!Z64</f>
        <v>0</v>
      </c>
      <c r="K70" s="85">
        <f>[7]Hoja1!AA64</f>
        <v>0</v>
      </c>
      <c r="L70" s="85">
        <f>[8]Hoja1!AG64</f>
        <v>25</v>
      </c>
      <c r="M70" s="85">
        <f>[6]Hoja1!AB64</f>
        <v>0</v>
      </c>
      <c r="N70" s="85">
        <f>[8]Hoja1!AJ63</f>
        <v>0</v>
      </c>
      <c r="O70" s="127">
        <f>[7]Hoja1!AL64</f>
        <v>44529.69</v>
      </c>
      <c r="P70" s="127">
        <f>[7]Hoja1!AM64</f>
        <v>145470.31</v>
      </c>
      <c r="R70"/>
      <c r="W70" s="129"/>
      <c r="AQ70" s="129"/>
      <c r="AR70" s="129"/>
    </row>
    <row r="71" spans="1:44" s="122" customFormat="1">
      <c r="A71" s="123">
        <v>64</v>
      </c>
      <c r="B71" s="81" t="str">
        <f>[6]Hoja1!G65</f>
        <v xml:space="preserve">15.3-DEPARTAMENTO DE CULTURA                                                    </v>
      </c>
      <c r="C71" s="124" t="str">
        <f>[6]Hoja1!A65</f>
        <v>DASEA CRISTINA RAMIREZ DEL CARMEN</v>
      </c>
      <c r="D71" s="125" t="str">
        <f>[7]Hoja1!H65</f>
        <v xml:space="preserve">PROC. DE PENSION                        </v>
      </c>
      <c r="E71" s="81" t="str">
        <f>[8]Hoja1!AO65</f>
        <v xml:space="preserve">Masculino </v>
      </c>
      <c r="F71" s="85">
        <f>[6]Hoja1!L65</f>
        <v>80000</v>
      </c>
      <c r="G71" s="126">
        <f>[6]Hoja1!W65</f>
        <v>7400.94</v>
      </c>
      <c r="H71" s="127">
        <f>[6]Hoja1!X65</f>
        <v>2296</v>
      </c>
      <c r="I71" s="128">
        <f>[6]Hoja1!Y65</f>
        <v>2432</v>
      </c>
      <c r="J71" s="85">
        <f>[6]Hoja1!Z65</f>
        <v>0</v>
      </c>
      <c r="K71" s="85">
        <f>[7]Hoja1!AA65</f>
        <v>0</v>
      </c>
      <c r="L71" s="85">
        <f>[8]Hoja1!AG65</f>
        <v>25</v>
      </c>
      <c r="M71" s="85">
        <f>[6]Hoja1!AB65</f>
        <v>0</v>
      </c>
      <c r="N71" s="85">
        <f>[8]Hoja1!AJ64</f>
        <v>0</v>
      </c>
      <c r="O71" s="127">
        <f>[7]Hoja1!AL65</f>
        <v>12153.94</v>
      </c>
      <c r="P71" s="127">
        <f>[7]Hoja1!AM65</f>
        <v>67846.06</v>
      </c>
      <c r="R71"/>
      <c r="W71" s="129"/>
      <c r="AQ71" s="129"/>
      <c r="AR71" s="129"/>
    </row>
    <row r="72" spans="1:44" s="122" customFormat="1">
      <c r="A72" s="123">
        <v>65</v>
      </c>
      <c r="B72" s="81" t="str">
        <f>[6]Hoja1!G66</f>
        <v xml:space="preserve">17.1-DPTO. DE ASESORIA CONST. MNCPLS                                            </v>
      </c>
      <c r="C72" s="124" t="str">
        <f>[6]Hoja1!A66</f>
        <v>CLARISA ALTAGRACIA SURIEL</v>
      </c>
      <c r="D72" s="125" t="str">
        <f>[7]Hoja1!H66</f>
        <v xml:space="preserve">PROC. DE PENSION                        </v>
      </c>
      <c r="E72" s="81" t="str">
        <f>[8]Hoja1!AO66</f>
        <v xml:space="preserve">Femenino  </v>
      </c>
      <c r="F72" s="85">
        <f>[6]Hoja1!L66</f>
        <v>19000</v>
      </c>
      <c r="G72" s="126">
        <f>[6]Hoja1!W66</f>
        <v>0</v>
      </c>
      <c r="H72" s="127">
        <f>[6]Hoja1!X66</f>
        <v>545.29999999999995</v>
      </c>
      <c r="I72" s="128">
        <f>[6]Hoja1!Y66</f>
        <v>577.6</v>
      </c>
      <c r="J72" s="85">
        <f>[6]Hoja1!Z66</f>
        <v>1919.78</v>
      </c>
      <c r="K72" s="85">
        <f>[7]Hoja1!AA66</f>
        <v>0</v>
      </c>
      <c r="L72" s="85">
        <f>[8]Hoja1!AG66</f>
        <v>25</v>
      </c>
      <c r="M72" s="85">
        <f>[6]Hoja1!AB66</f>
        <v>0</v>
      </c>
      <c r="N72" s="85">
        <f>[8]Hoja1!AJ65</f>
        <v>0</v>
      </c>
      <c r="O72" s="127">
        <f>[7]Hoja1!AL66</f>
        <v>3067.68</v>
      </c>
      <c r="P72" s="127">
        <f>[7]Hoja1!AM66</f>
        <v>15932.32</v>
      </c>
      <c r="R72"/>
      <c r="W72" s="129"/>
      <c r="AQ72" s="129"/>
      <c r="AR72" s="129"/>
    </row>
    <row r="73" spans="1:44" s="122" customFormat="1">
      <c r="A73" s="123">
        <v>66</v>
      </c>
      <c r="B73" s="81" t="str">
        <f>[6]Hoja1!G67</f>
        <v xml:space="preserve">17.1-DPTO. DE ASESORIA CONST. MNCPLS                                            </v>
      </c>
      <c r="C73" s="124" t="str">
        <f>[6]Hoja1!A67</f>
        <v>CORA JOSEFINA RODRIGUEZ SOTO</v>
      </c>
      <c r="D73" s="125" t="str">
        <f>[7]Hoja1!H67</f>
        <v xml:space="preserve">PROC. DE PENSION                        </v>
      </c>
      <c r="E73" s="81" t="str">
        <f>[8]Hoja1!AO67</f>
        <v xml:space="preserve">Femenino  </v>
      </c>
      <c r="F73" s="85">
        <f>[6]Hoja1!L67</f>
        <v>40000</v>
      </c>
      <c r="G73" s="126">
        <f>[6]Hoja1!W67</f>
        <v>442.65</v>
      </c>
      <c r="H73" s="127">
        <f>[6]Hoja1!X67</f>
        <v>1148</v>
      </c>
      <c r="I73" s="128">
        <f>[6]Hoja1!Y67</f>
        <v>1216</v>
      </c>
      <c r="J73" s="85">
        <f>[6]Hoja1!Z67</f>
        <v>0</v>
      </c>
      <c r="K73" s="85">
        <f>[7]Hoja1!AA67</f>
        <v>0</v>
      </c>
      <c r="L73" s="85">
        <f>[8]Hoja1!AG67</f>
        <v>25</v>
      </c>
      <c r="M73" s="85">
        <f>[6]Hoja1!AB67</f>
        <v>0</v>
      </c>
      <c r="N73" s="85">
        <f>[8]Hoja1!AJ66</f>
        <v>0</v>
      </c>
      <c r="O73" s="127">
        <f>[7]Hoja1!AL67</f>
        <v>2831.65</v>
      </c>
      <c r="P73" s="127">
        <f>[7]Hoja1!AM67</f>
        <v>37168.35</v>
      </c>
      <c r="R73"/>
      <c r="W73" s="129"/>
      <c r="AR73" s="129"/>
    </row>
    <row r="74" spans="1:44" s="122" customFormat="1">
      <c r="A74" s="123">
        <v>67</v>
      </c>
      <c r="B74" s="81" t="str">
        <f>[6]Hoja1!G68</f>
        <v xml:space="preserve">17.1-DPTO. DE ASESORIA CONST. MNCPLS                                            </v>
      </c>
      <c r="C74" s="124" t="str">
        <f>[6]Hoja1!A68</f>
        <v>JOSE GOMERA GARCIA</v>
      </c>
      <c r="D74" s="125" t="str">
        <f>[7]Hoja1!H68</f>
        <v xml:space="preserve">PROC. DE PENSION                        </v>
      </c>
      <c r="E74" s="81" t="str">
        <f>[8]Hoja1!AO68</f>
        <v xml:space="preserve">Femenino  </v>
      </c>
      <c r="F74" s="85">
        <f>[6]Hoja1!L68</f>
        <v>17600</v>
      </c>
      <c r="G74" s="126">
        <f>[6]Hoja1!W68</f>
        <v>0</v>
      </c>
      <c r="H74" s="127">
        <f>[6]Hoja1!X68</f>
        <v>505.12</v>
      </c>
      <c r="I74" s="128">
        <f>[6]Hoja1!Y68</f>
        <v>535.04</v>
      </c>
      <c r="J74" s="85">
        <f>[6]Hoja1!Z68</f>
        <v>0</v>
      </c>
      <c r="K74" s="85">
        <f>[7]Hoja1!AA68</f>
        <v>0</v>
      </c>
      <c r="L74" s="85">
        <f>[8]Hoja1!AG68</f>
        <v>25</v>
      </c>
      <c r="M74" s="85">
        <f>[6]Hoja1!AB68</f>
        <v>0</v>
      </c>
      <c r="N74" s="85">
        <f>[8]Hoja1!AJ67</f>
        <v>0</v>
      </c>
      <c r="O74" s="127">
        <f>[7]Hoja1!AL68</f>
        <v>1065.1600000000001</v>
      </c>
      <c r="P74" s="127">
        <f>[7]Hoja1!AM68</f>
        <v>16534.84</v>
      </c>
      <c r="R74"/>
      <c r="W74" s="129"/>
      <c r="AQ74" s="129"/>
      <c r="AR74" s="129"/>
    </row>
    <row r="75" spans="1:44" s="122" customFormat="1">
      <c r="A75" s="123">
        <v>68</v>
      </c>
      <c r="B75" s="81" t="str">
        <f>[6]Hoja1!G69</f>
        <v xml:space="preserve">17.1-DPTO. DE ASESORIA CONST. MNCPLS                                            </v>
      </c>
      <c r="C75" s="124" t="str">
        <f>[6]Hoja1!A69</f>
        <v>VICTOR UNGRIA MEJIA FAMILIA</v>
      </c>
      <c r="D75" s="125" t="str">
        <f>[7]Hoja1!H69</f>
        <v xml:space="preserve">PROC. DE PENSION                        </v>
      </c>
      <c r="E75" s="81" t="str">
        <f>[8]Hoja1!AO69</f>
        <v xml:space="preserve">Masculino </v>
      </c>
      <c r="F75" s="85">
        <f>[6]Hoja1!L69</f>
        <v>90000</v>
      </c>
      <c r="G75" s="126">
        <f>[6]Hoja1!W69</f>
        <v>9753.19</v>
      </c>
      <c r="H75" s="127">
        <f>[6]Hoja1!X69</f>
        <v>2583</v>
      </c>
      <c r="I75" s="128">
        <f>[6]Hoja1!Y69</f>
        <v>2736</v>
      </c>
      <c r="J75" s="85">
        <f>[6]Hoja1!Z69</f>
        <v>0</v>
      </c>
      <c r="K75" s="85">
        <f>[7]Hoja1!AA69</f>
        <v>0</v>
      </c>
      <c r="L75" s="85">
        <f>[8]Hoja1!AG69</f>
        <v>25</v>
      </c>
      <c r="M75" s="85">
        <f>[6]Hoja1!AB69</f>
        <v>0</v>
      </c>
      <c r="N75" s="85">
        <f>[8]Hoja1!AJ68</f>
        <v>0</v>
      </c>
      <c r="O75" s="127">
        <f>[7]Hoja1!AL69</f>
        <v>15097.19</v>
      </c>
      <c r="P75" s="127">
        <f>[7]Hoja1!AM69</f>
        <v>74902.81</v>
      </c>
      <c r="R75"/>
      <c r="W75" s="129"/>
      <c r="AR75" s="129"/>
    </row>
    <row r="76" spans="1:44" s="122" customFormat="1">
      <c r="A76" s="123">
        <v>69</v>
      </c>
      <c r="B76" s="81" t="str">
        <f>[6]Hoja1!G70</f>
        <v xml:space="preserve">17.1.2-SECCION DE DIS. PRESUPUESTO Y CUB.                                       </v>
      </c>
      <c r="C76" s="124" t="str">
        <f>[6]Hoja1!A70</f>
        <v>HENRY DANIEL PATRONE FERMIN</v>
      </c>
      <c r="D76" s="125" t="str">
        <f>[7]Hoja1!H70</f>
        <v xml:space="preserve">PROC. DE PENSION                        </v>
      </c>
      <c r="E76" s="81" t="str">
        <f>[8]Hoja1!AO70</f>
        <v xml:space="preserve">Masculino </v>
      </c>
      <c r="F76" s="85">
        <f>[6]Hoja1!L70</f>
        <v>75000</v>
      </c>
      <c r="G76" s="126">
        <f>[6]Hoja1!W70</f>
        <v>6309.35</v>
      </c>
      <c r="H76" s="127">
        <f>[6]Hoja1!X70</f>
        <v>2152.5</v>
      </c>
      <c r="I76" s="128">
        <f>[6]Hoja1!Y70</f>
        <v>2280</v>
      </c>
      <c r="J76" s="85">
        <f>[6]Hoja1!Z70</f>
        <v>0</v>
      </c>
      <c r="K76" s="85">
        <f>[7]Hoja1!AA70</f>
        <v>0</v>
      </c>
      <c r="L76" s="85">
        <f>[8]Hoja1!AG70</f>
        <v>25</v>
      </c>
      <c r="M76" s="85">
        <f>[6]Hoja1!AB70</f>
        <v>0</v>
      </c>
      <c r="N76" s="85">
        <f>[8]Hoja1!AJ69</f>
        <v>0</v>
      </c>
      <c r="O76" s="127">
        <f>[7]Hoja1!AL70</f>
        <v>10766.85</v>
      </c>
      <c r="P76" s="127">
        <f>[7]Hoja1!AM70</f>
        <v>64233.15</v>
      </c>
      <c r="R76"/>
      <c r="W76" s="129"/>
      <c r="AR76" s="129"/>
    </row>
    <row r="77" spans="1:44" s="122" customFormat="1">
      <c r="A77" s="123">
        <v>70</v>
      </c>
      <c r="B77" s="81" t="str">
        <f>[6]Hoja1!G71</f>
        <v xml:space="preserve">17.2-DPTO. DE APOYO TECNICO EN PLANEAMIENTO URBANO Y ORD. TERRITORIAL           </v>
      </c>
      <c r="C77" s="124" t="str">
        <f>[6]Hoja1!A71</f>
        <v>ADA NILZA JIMENEZ MERCEDES</v>
      </c>
      <c r="D77" s="125" t="str">
        <f>[7]Hoja1!H71</f>
        <v xml:space="preserve">PROC. DE PENSION                        </v>
      </c>
      <c r="E77" s="81" t="str">
        <f>[8]Hoja1!AO71</f>
        <v xml:space="preserve">Masculino </v>
      </c>
      <c r="F77" s="85">
        <f>[6]Hoja1!L71</f>
        <v>22000</v>
      </c>
      <c r="G77" s="126">
        <f>[6]Hoja1!W71</f>
        <v>0</v>
      </c>
      <c r="H77" s="127">
        <f>[6]Hoja1!X71</f>
        <v>631.4</v>
      </c>
      <c r="I77" s="128">
        <f>[6]Hoja1!Y71</f>
        <v>668.8</v>
      </c>
      <c r="J77" s="85">
        <f>[6]Hoja1!Z71</f>
        <v>0</v>
      </c>
      <c r="K77" s="85">
        <f>[7]Hoja1!AA71</f>
        <v>0</v>
      </c>
      <c r="L77" s="85">
        <f>[8]Hoja1!AG71</f>
        <v>25</v>
      </c>
      <c r="M77" s="85">
        <f>[6]Hoja1!AB71</f>
        <v>0</v>
      </c>
      <c r="N77" s="85">
        <f>[8]Hoja1!AJ70</f>
        <v>0</v>
      </c>
      <c r="O77" s="127">
        <f>[7]Hoja1!AL71</f>
        <v>1325.2</v>
      </c>
      <c r="P77" s="127">
        <f>[7]Hoja1!AM71</f>
        <v>20674.8</v>
      </c>
      <c r="R77"/>
      <c r="W77" s="129"/>
      <c r="AG77" s="129"/>
      <c r="AH77" s="129"/>
      <c r="AI77" s="129"/>
      <c r="AQ77" s="129"/>
      <c r="AR77" s="129"/>
    </row>
    <row r="78" spans="1:44" s="122" customFormat="1">
      <c r="A78" s="123">
        <v>71</v>
      </c>
      <c r="B78" s="81" t="str">
        <f>[6]Hoja1!G72</f>
        <v xml:space="preserve">17.2-DPTO. DE APOYO TECNICO EN PLANEAMIENTO URBANO Y ORD. TERRITORIAL           </v>
      </c>
      <c r="C78" s="124" t="str">
        <f>[6]Hoja1!A72</f>
        <v>BANESA HOWLEY DE OLEO</v>
      </c>
      <c r="D78" s="125" t="str">
        <f>[7]Hoja1!H72</f>
        <v xml:space="preserve">PROC. DE PENSION                        </v>
      </c>
      <c r="E78" s="81" t="str">
        <f>[8]Hoja1!AO72</f>
        <v xml:space="preserve">Femenino  </v>
      </c>
      <c r="F78" s="85">
        <f>[6]Hoja1!L72</f>
        <v>70000</v>
      </c>
      <c r="G78" s="126">
        <f>[6]Hoja1!W72</f>
        <v>5368.45</v>
      </c>
      <c r="H78" s="127">
        <f>[6]Hoja1!X72</f>
        <v>2009</v>
      </c>
      <c r="I78" s="128">
        <f>[6]Hoja1!Y72</f>
        <v>2128</v>
      </c>
      <c r="J78" s="85">
        <f>[6]Hoja1!Z72</f>
        <v>0</v>
      </c>
      <c r="K78" s="85">
        <f>[7]Hoja1!AA72</f>
        <v>0</v>
      </c>
      <c r="L78" s="85">
        <f>[8]Hoja1!AG72</f>
        <v>25</v>
      </c>
      <c r="M78" s="85">
        <f>[6]Hoja1!AB72</f>
        <v>0</v>
      </c>
      <c r="N78" s="85">
        <f>[8]Hoja1!AJ71</f>
        <v>0</v>
      </c>
      <c r="O78" s="127">
        <f>[7]Hoja1!AL72</f>
        <v>9530.4500000000007</v>
      </c>
      <c r="P78" s="127">
        <f>[7]Hoja1!AM72</f>
        <v>60469.55</v>
      </c>
      <c r="R78"/>
      <c r="W78" s="129"/>
      <c r="AG78" s="129"/>
      <c r="AH78" s="129"/>
      <c r="AI78" s="129"/>
      <c r="AQ78" s="129"/>
      <c r="AR78" s="129"/>
    </row>
    <row r="79" spans="1:44" s="122" customFormat="1">
      <c r="A79" s="130" t="s">
        <v>1846</v>
      </c>
      <c r="B79" s="130"/>
      <c r="C79" s="130"/>
      <c r="D79" s="130"/>
      <c r="E79" s="130"/>
      <c r="F79" s="131">
        <f>SUM(F8:F78)</f>
        <v>2545900</v>
      </c>
      <c r="G79" s="132">
        <f>SUM(G8:G78)</f>
        <v>143885.86000000002</v>
      </c>
      <c r="H79" s="132">
        <v>73067.33</v>
      </c>
      <c r="I79" s="131">
        <f>SUM(I8:I78)</f>
        <v>77395.360000000015</v>
      </c>
      <c r="J79" s="132">
        <f>SUM(J8:J78)</f>
        <v>11518.68</v>
      </c>
      <c r="K79" s="133">
        <f>SUM(K8:K78)</f>
        <v>3895.2</v>
      </c>
      <c r="L79" s="133">
        <f>SUM(L8:L78)</f>
        <v>1775</v>
      </c>
      <c r="M79" s="134">
        <f>SUM(M8:M78)</f>
        <v>0</v>
      </c>
      <c r="N79" s="134">
        <f>[8]Hoja1!AJ73</f>
        <v>0</v>
      </c>
      <c r="O79" s="131">
        <f>SUM(O8:O78)</f>
        <v>311537.43000000005</v>
      </c>
      <c r="P79" s="134">
        <f>SUM(P8:P78)</f>
        <v>2234362.5700000008</v>
      </c>
      <c r="R79"/>
      <c r="W79" s="129"/>
      <c r="AQ79" s="129"/>
      <c r="AR79" s="129"/>
    </row>
    <row r="80" spans="1:44">
      <c r="F80" s="1"/>
      <c r="G80" s="135"/>
      <c r="H80" s="114"/>
      <c r="I80" s="2"/>
      <c r="J80" s="135"/>
      <c r="O80" s="2"/>
      <c r="P80" s="2"/>
      <c r="W80" s="2"/>
      <c r="AG80" s="2"/>
      <c r="AH80" s="2"/>
      <c r="AI80" s="2"/>
      <c r="AQ80" s="2"/>
      <c r="AR80" s="2"/>
    </row>
    <row r="81" spans="2:37">
      <c r="B81" s="43"/>
      <c r="C81" s="136"/>
      <c r="D81" s="137"/>
      <c r="E81" s="137"/>
      <c r="F81" s="138"/>
      <c r="G81" s="139"/>
      <c r="H81" s="140"/>
      <c r="I81" s="141"/>
      <c r="J81" s="142"/>
      <c r="K81" s="142"/>
      <c r="L81" s="142"/>
      <c r="M81" s="142"/>
      <c r="N81" s="142"/>
      <c r="O81" s="141"/>
    </row>
    <row r="82" spans="2:37">
      <c r="B82" s="143"/>
      <c r="C82" s="51" t="s">
        <v>1825</v>
      </c>
      <c r="D82" s="51"/>
      <c r="E82" s="137"/>
      <c r="F82" s="138"/>
      <c r="G82" s="144"/>
      <c r="H82" s="144"/>
      <c r="I82" s="144"/>
      <c r="J82" s="52" t="s">
        <v>1826</v>
      </c>
      <c r="K82" s="52"/>
      <c r="L82" s="52"/>
      <c r="M82" s="52"/>
      <c r="N82" s="52"/>
      <c r="O82" s="145"/>
    </row>
    <row r="83" spans="2:37">
      <c r="B83" s="143"/>
      <c r="C83" s="45" t="s">
        <v>1827</v>
      </c>
      <c r="D83" s="45"/>
      <c r="E83" s="137"/>
      <c r="F83" s="138"/>
      <c r="G83" s="144"/>
      <c r="H83" s="144"/>
      <c r="I83" s="144"/>
      <c r="J83" s="46" t="s">
        <v>1828</v>
      </c>
      <c r="K83" s="46"/>
      <c r="L83" s="46"/>
      <c r="M83" s="46"/>
      <c r="N83" s="46"/>
      <c r="O83" s="145"/>
    </row>
    <row r="84" spans="2:37">
      <c r="F84" s="1"/>
    </row>
    <row r="85" spans="2:37">
      <c r="F85" s="1"/>
    </row>
    <row r="87" spans="2:37">
      <c r="F87" s="1"/>
      <c r="O87" s="2"/>
      <c r="P87" s="2"/>
      <c r="Z87" s="2"/>
      <c r="AA87" s="2"/>
      <c r="AB87" s="2"/>
      <c r="AJ87" s="2"/>
      <c r="AK87" s="2"/>
    </row>
    <row r="88" spans="2:37">
      <c r="F88" s="1"/>
      <c r="O88" s="2"/>
      <c r="P88" s="2"/>
      <c r="AK88" s="2"/>
    </row>
    <row r="89" spans="2:37">
      <c r="F89" s="1"/>
      <c r="O89" s="2"/>
      <c r="P89" s="2"/>
      <c r="AK89" s="2"/>
    </row>
    <row r="90" spans="2:37">
      <c r="O90" s="2"/>
      <c r="P90" s="2"/>
      <c r="AJ90" s="2"/>
      <c r="AK90" s="2"/>
    </row>
    <row r="91" spans="2:37">
      <c r="F91" s="1"/>
      <c r="O91" s="2"/>
      <c r="P91" s="2"/>
      <c r="Z91" s="2"/>
      <c r="AA91" s="2"/>
      <c r="AB91" s="2"/>
      <c r="AJ91" s="2"/>
      <c r="AK91" s="2"/>
    </row>
    <row r="92" spans="2:37">
      <c r="F92" s="1"/>
      <c r="O92" s="2"/>
      <c r="P92" s="2"/>
      <c r="Z92" s="2"/>
      <c r="AA92" s="2"/>
      <c r="AB92" s="2"/>
      <c r="AJ92" s="2"/>
      <c r="AK92" s="2"/>
    </row>
    <row r="93" spans="2:37">
      <c r="O93" s="2"/>
      <c r="P93" s="2"/>
      <c r="AJ93" s="2"/>
      <c r="AK93" s="2"/>
    </row>
    <row r="94" spans="2:37">
      <c r="F94" s="1"/>
      <c r="O94" s="2"/>
      <c r="P94" s="2"/>
      <c r="AJ94" s="2"/>
      <c r="AK94" s="2"/>
    </row>
    <row r="95" spans="2:37">
      <c r="F95" s="1"/>
      <c r="O95" s="2"/>
      <c r="P95" s="2"/>
      <c r="Z95" s="2"/>
      <c r="AA95" s="2"/>
      <c r="AB95" s="2"/>
      <c r="AC95" s="2"/>
      <c r="AJ95" s="2"/>
      <c r="AK95" s="2"/>
    </row>
    <row r="96" spans="2:37">
      <c r="C96" s="146"/>
      <c r="F96" s="1"/>
      <c r="O96" s="2"/>
      <c r="P96" s="2"/>
      <c r="AC96" s="2"/>
      <c r="AJ96" s="2"/>
      <c r="AK96" s="2"/>
    </row>
    <row r="97" spans="6:37">
      <c r="F97" s="1"/>
      <c r="O97" s="2"/>
      <c r="P97" s="2"/>
      <c r="AJ97" s="2"/>
      <c r="AK97" s="2"/>
    </row>
    <row r="98" spans="6:37">
      <c r="O98" s="2"/>
      <c r="P98" s="2"/>
      <c r="AJ98" s="2"/>
      <c r="AK98" s="2"/>
    </row>
    <row r="99" spans="6:37">
      <c r="F99" s="1"/>
      <c r="O99" s="2"/>
      <c r="P99" s="2"/>
      <c r="AJ99" s="2"/>
      <c r="AK99" s="2"/>
    </row>
    <row r="100" spans="6:37">
      <c r="F100" s="1"/>
      <c r="O100" s="2"/>
      <c r="P100" s="2"/>
      <c r="AC100" s="2"/>
      <c r="AJ100" s="2"/>
      <c r="AK100" s="2"/>
    </row>
    <row r="101" spans="6:37">
      <c r="F101" s="1"/>
      <c r="O101" s="2"/>
      <c r="P101" s="2"/>
      <c r="AJ101" s="2"/>
      <c r="AK101" s="2"/>
    </row>
    <row r="102" spans="6:37">
      <c r="F102" s="1"/>
      <c r="O102" s="2"/>
      <c r="P102" s="2"/>
      <c r="AJ102" s="2"/>
      <c r="AK102" s="2"/>
    </row>
    <row r="103" spans="6:37">
      <c r="O103" s="2"/>
      <c r="P103" s="2"/>
      <c r="AJ103" s="2"/>
      <c r="AK103" s="2"/>
    </row>
    <row r="104" spans="6:37">
      <c r="F104" s="1"/>
      <c r="O104" s="2"/>
      <c r="P104" s="2"/>
      <c r="AC104" s="2"/>
      <c r="AJ104" s="2"/>
      <c r="AK104" s="2"/>
    </row>
    <row r="105" spans="6:37">
      <c r="O105" s="2"/>
      <c r="P105" s="2"/>
      <c r="AJ105" s="2"/>
      <c r="AK105" s="2"/>
    </row>
    <row r="106" spans="6:37">
      <c r="O106" s="2"/>
      <c r="P106" s="2"/>
      <c r="AA106" s="2"/>
      <c r="AB106" s="2"/>
      <c r="AJ106" s="2"/>
      <c r="AK106" s="2"/>
    </row>
    <row r="107" spans="6:37">
      <c r="O107" s="2"/>
      <c r="P107" s="2"/>
      <c r="AK107" s="2"/>
    </row>
    <row r="108" spans="6:37">
      <c r="F108" s="1"/>
      <c r="O108" s="2"/>
      <c r="P108" s="2"/>
      <c r="Z108" s="2"/>
      <c r="AA108" s="2"/>
      <c r="AB108" s="2"/>
      <c r="AJ108" s="2"/>
      <c r="AK108" s="2"/>
    </row>
    <row r="109" spans="6:37">
      <c r="O109" s="2"/>
      <c r="P109" s="2"/>
      <c r="Z109" s="2"/>
      <c r="AA109" s="2"/>
      <c r="AB109" s="2"/>
      <c r="AJ109" s="2"/>
      <c r="AK109" s="2"/>
    </row>
    <row r="110" spans="6:37">
      <c r="O110" s="2"/>
      <c r="P110" s="2"/>
      <c r="AJ110" s="2"/>
      <c r="AK110" s="2"/>
    </row>
    <row r="111" spans="6:37">
      <c r="F111" s="1"/>
      <c r="O111" s="2"/>
      <c r="P111" s="2"/>
      <c r="AJ111" s="2"/>
      <c r="AK111" s="2"/>
    </row>
    <row r="112" spans="6:37">
      <c r="O112" s="2"/>
      <c r="P112" s="2"/>
      <c r="AA112" s="2"/>
      <c r="AB112" s="2"/>
      <c r="AJ112" s="2"/>
      <c r="AK112" s="2"/>
    </row>
    <row r="113" spans="6:37">
      <c r="F113" s="1"/>
      <c r="O113" s="2"/>
      <c r="P113" s="2"/>
      <c r="AA113" s="2"/>
      <c r="AB113" s="2"/>
      <c r="AC113" s="2"/>
      <c r="AJ113" s="2"/>
      <c r="AK113" s="2"/>
    </row>
    <row r="114" spans="6:37">
      <c r="F114" s="1"/>
      <c r="O114" s="2"/>
      <c r="P114" s="2"/>
      <c r="AA114" s="2"/>
      <c r="AB114" s="2"/>
      <c r="AC114" s="2"/>
      <c r="AJ114" s="2"/>
      <c r="AK114" s="2"/>
    </row>
    <row r="115" spans="6:37">
      <c r="F115" s="1"/>
      <c r="O115" s="2"/>
      <c r="P115" s="2"/>
      <c r="AA115" s="2"/>
      <c r="AB115" s="2"/>
      <c r="AJ115" s="2"/>
      <c r="AK115" s="2"/>
    </row>
    <row r="116" spans="6:37">
      <c r="F116" s="1"/>
      <c r="O116" s="2"/>
      <c r="P116" s="2"/>
      <c r="Z116" s="2"/>
      <c r="AA116" s="2"/>
      <c r="AB116" s="2"/>
      <c r="AJ116" s="2"/>
      <c r="AK116" s="2"/>
    </row>
    <row r="117" spans="6:37">
      <c r="F117" s="1"/>
      <c r="O117" s="2"/>
      <c r="P117" s="2"/>
      <c r="Z117" s="2"/>
      <c r="AA117" s="2"/>
      <c r="AB117" s="2"/>
      <c r="AJ117" s="2"/>
      <c r="AK117" s="2"/>
    </row>
    <row r="118" spans="6:37">
      <c r="F118" s="1"/>
      <c r="O118" s="2"/>
      <c r="P118" s="2"/>
      <c r="AK118" s="2"/>
    </row>
    <row r="119" spans="6:37">
      <c r="F119" s="1"/>
      <c r="O119" s="2"/>
      <c r="P119" s="2"/>
      <c r="AK119" s="2"/>
    </row>
    <row r="120" spans="6:37">
      <c r="O120" s="2"/>
      <c r="P120" s="2"/>
      <c r="AJ120" s="2"/>
      <c r="AK120" s="2"/>
    </row>
    <row r="121" spans="6:37">
      <c r="F121" s="1"/>
      <c r="O121" s="2"/>
      <c r="P121" s="2"/>
      <c r="Z121" s="2"/>
      <c r="AA121" s="2"/>
      <c r="AB121" s="2"/>
      <c r="AJ121" s="2"/>
      <c r="AK121" s="2"/>
    </row>
    <row r="122" spans="6:37">
      <c r="F122" s="1"/>
      <c r="O122" s="2"/>
      <c r="P122" s="2"/>
      <c r="AA122" s="2"/>
      <c r="AB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AJ125" s="2"/>
      <c r="AK125" s="2"/>
    </row>
    <row r="126" spans="6:37">
      <c r="F126" s="1"/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Z127" s="2"/>
      <c r="AA127" s="2"/>
      <c r="AB127" s="2"/>
      <c r="AJ127" s="2"/>
      <c r="AK127" s="2"/>
    </row>
    <row r="128" spans="6:37">
      <c r="F128" s="1"/>
      <c r="O128" s="2"/>
      <c r="P128" s="2"/>
      <c r="AK128" s="2"/>
    </row>
    <row r="129" spans="6:37">
      <c r="F129" s="1"/>
      <c r="O129" s="2"/>
      <c r="P129" s="2"/>
      <c r="AK129" s="2"/>
    </row>
    <row r="130" spans="6:37">
      <c r="F130" s="1"/>
      <c r="O130" s="2"/>
      <c r="P130" s="2"/>
      <c r="AJ130" s="2"/>
      <c r="AK130" s="2"/>
    </row>
    <row r="131" spans="6:37"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F133" s="1"/>
      <c r="O133" s="2"/>
      <c r="P133" s="2"/>
      <c r="AJ133" s="2"/>
      <c r="AK133" s="2"/>
    </row>
    <row r="134" spans="6:37">
      <c r="O134" s="2"/>
      <c r="P134" s="2"/>
      <c r="AJ134" s="2"/>
      <c r="AK134" s="2"/>
    </row>
    <row r="135" spans="6:37">
      <c r="F135" s="1"/>
      <c r="O135" s="2"/>
      <c r="P135" s="2"/>
      <c r="AK135" s="2"/>
    </row>
    <row r="136" spans="6:37">
      <c r="F136" s="1"/>
      <c r="O136" s="2"/>
      <c r="P136" s="2"/>
      <c r="AK136" s="2"/>
    </row>
    <row r="137" spans="6:37">
      <c r="O137" s="2"/>
      <c r="P137" s="2"/>
      <c r="AK137" s="2"/>
    </row>
    <row r="138" spans="6:37">
      <c r="F138" s="1"/>
      <c r="O138" s="2"/>
      <c r="P138" s="2"/>
      <c r="AJ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K140" s="2"/>
    </row>
    <row r="141" spans="6:37">
      <c r="F141" s="1"/>
      <c r="O141" s="2"/>
      <c r="P141" s="2"/>
      <c r="AK141" s="2"/>
    </row>
    <row r="142" spans="6:37"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J145" s="2"/>
      <c r="AK145" s="2"/>
    </row>
    <row r="146" spans="6:37">
      <c r="F146" s="1"/>
      <c r="O146" s="2"/>
      <c r="P146" s="2"/>
      <c r="AJ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K149" s="2"/>
    </row>
    <row r="150" spans="6:37">
      <c r="O150" s="2"/>
      <c r="P150" s="2"/>
      <c r="AJ150" s="2"/>
      <c r="AK150" s="2"/>
    </row>
    <row r="151" spans="6:37">
      <c r="O151" s="2"/>
      <c r="P151" s="2"/>
      <c r="AK151" s="2"/>
    </row>
    <row r="152" spans="6:37">
      <c r="F152" s="1"/>
      <c r="O152" s="2"/>
      <c r="P152" s="2"/>
      <c r="AK152" s="2"/>
    </row>
    <row r="153" spans="6:37">
      <c r="O153" s="2"/>
      <c r="P153" s="2"/>
      <c r="Z153" s="2"/>
      <c r="AA153" s="2"/>
      <c r="AB153" s="2"/>
      <c r="AJ153" s="2"/>
      <c r="AK153" s="2"/>
    </row>
    <row r="154" spans="6:37">
      <c r="F154" s="1"/>
      <c r="O154" s="2"/>
      <c r="P154" s="2"/>
      <c r="Z154" s="2"/>
      <c r="AA154" s="2"/>
      <c r="AB154" s="2"/>
      <c r="AJ154" s="2"/>
      <c r="AK154" s="2"/>
    </row>
    <row r="155" spans="6:37">
      <c r="F155" s="1"/>
      <c r="O155" s="2"/>
      <c r="P155" s="2"/>
      <c r="AC155" s="2"/>
      <c r="AJ155" s="2"/>
      <c r="AK155" s="2"/>
    </row>
    <row r="156" spans="6:37">
      <c r="F156" s="1"/>
      <c r="O156" s="2"/>
      <c r="P156" s="2"/>
      <c r="AA156" s="2"/>
      <c r="AB156" s="2"/>
      <c r="AJ156" s="2"/>
      <c r="AK156" s="2"/>
    </row>
    <row r="157" spans="6:37">
      <c r="O157" s="2"/>
      <c r="P157" s="2"/>
      <c r="AJ157" s="2"/>
      <c r="AK157" s="2"/>
    </row>
    <row r="158" spans="6:37">
      <c r="F158" s="1"/>
      <c r="O158" s="2"/>
      <c r="P158" s="2"/>
      <c r="AK158" s="2"/>
    </row>
    <row r="159" spans="6:37">
      <c r="F159" s="1"/>
      <c r="O159" s="2"/>
      <c r="P159" s="2"/>
      <c r="Z159" s="2"/>
      <c r="AA159" s="2"/>
      <c r="AB159" s="2"/>
      <c r="AJ159" s="2"/>
      <c r="AK159" s="2"/>
    </row>
    <row r="160" spans="6:37">
      <c r="F160" s="1"/>
      <c r="O160" s="2"/>
      <c r="P160" s="2"/>
      <c r="Z160" s="2"/>
      <c r="AA160" s="2"/>
      <c r="AB160" s="2"/>
      <c r="AJ160" s="2"/>
      <c r="AK160" s="2"/>
    </row>
    <row r="161" spans="6:37">
      <c r="O161" s="2"/>
      <c r="P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F163" s="1"/>
    </row>
    <row r="165" spans="6:37">
      <c r="F165" s="1"/>
    </row>
    <row r="166" spans="6:37">
      <c r="F166" s="1"/>
    </row>
    <row r="168" spans="6:37">
      <c r="F168" s="1"/>
    </row>
    <row r="169" spans="6:37">
      <c r="F169" s="1"/>
    </row>
    <row r="170" spans="6:37">
      <c r="F170" s="1"/>
    </row>
    <row r="172" spans="6:37">
      <c r="F172" s="1"/>
    </row>
    <row r="173" spans="6:37">
      <c r="F173" s="1"/>
    </row>
    <row r="174" spans="6:37">
      <c r="F174" s="1"/>
    </row>
    <row r="175" spans="6:37">
      <c r="F175" s="1"/>
    </row>
    <row r="178" spans="6:6">
      <c r="F178" s="1"/>
    </row>
    <row r="179" spans="6:6">
      <c r="F179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9" spans="6:6">
      <c r="F189" s="1"/>
    </row>
    <row r="193" spans="6:6">
      <c r="F193" s="1"/>
    </row>
    <row r="196" spans="6:6">
      <c r="F196" s="1"/>
    </row>
    <row r="197" spans="6:6">
      <c r="F197" s="1"/>
    </row>
    <row r="198" spans="6:6">
      <c r="F198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4" spans="6:6">
      <c r="F214" s="1"/>
    </row>
    <row r="215" spans="6:6">
      <c r="F215" s="1"/>
    </row>
    <row r="217" spans="6:6">
      <c r="F217" s="1"/>
    </row>
    <row r="219" spans="6:6">
      <c r="F219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8" spans="6:6">
      <c r="F228" s="1"/>
    </row>
    <row r="229" spans="6:6">
      <c r="F229" s="1"/>
    </row>
    <row r="230" spans="6:6">
      <c r="F230" s="1"/>
    </row>
    <row r="232" spans="6:6">
      <c r="F232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9" spans="6:6">
      <c r="F239" s="1"/>
    </row>
    <row r="241" spans="6:6">
      <c r="F241" s="1"/>
    </row>
    <row r="242" spans="6:6">
      <c r="F242" s="1"/>
    </row>
    <row r="243" spans="6:6">
      <c r="F243" s="1"/>
    </row>
    <row r="245" spans="6:6">
      <c r="F245" s="1"/>
    </row>
    <row r="246" spans="6:6">
      <c r="F246" s="1"/>
    </row>
    <row r="248" spans="6:6">
      <c r="F248" s="1"/>
    </row>
    <row r="251" spans="6:6">
      <c r="F251" s="1"/>
    </row>
    <row r="252" spans="6:6">
      <c r="F252" s="1"/>
    </row>
    <row r="253" spans="6:6">
      <c r="F253" s="1"/>
    </row>
    <row r="255" spans="6:6">
      <c r="F255" s="1"/>
    </row>
    <row r="257" spans="6:6">
      <c r="F257" s="1"/>
    </row>
    <row r="258" spans="6:6">
      <c r="F258" s="1"/>
    </row>
    <row r="261" spans="6:6">
      <c r="F261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7" spans="6:6">
      <c r="F277" s="1"/>
    </row>
    <row r="280" spans="6:6">
      <c r="F280" s="1"/>
    </row>
    <row r="281" spans="6:6">
      <c r="F281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2" spans="6:6">
      <c r="F292" s="1"/>
    </row>
    <row r="293" spans="6:6">
      <c r="F293" s="1"/>
    </row>
    <row r="295" spans="6:6">
      <c r="F295" s="1"/>
    </row>
    <row r="297" spans="6:6">
      <c r="F297" s="1"/>
    </row>
    <row r="298" spans="6:6">
      <c r="F298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6" spans="6:6">
      <c r="F316" s="1"/>
    </row>
    <row r="318" spans="6:6">
      <c r="F318" s="1"/>
    </row>
    <row r="320" spans="6:6">
      <c r="F320" s="1"/>
    </row>
    <row r="326" spans="6:6">
      <c r="F326" s="1"/>
    </row>
    <row r="329" spans="6:6">
      <c r="F329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46" spans="6:6">
      <c r="F346" s="1"/>
    </row>
    <row r="347" spans="6:6">
      <c r="F347" s="1"/>
    </row>
    <row r="348" spans="6:6">
      <c r="F348" s="1"/>
    </row>
  </sheetData>
  <mergeCells count="11">
    <mergeCell ref="C83:D83"/>
    <mergeCell ref="G83:I83"/>
    <mergeCell ref="J83:N83"/>
    <mergeCell ref="B1:P1"/>
    <mergeCell ref="B2:P2"/>
    <mergeCell ref="B4:P4"/>
    <mergeCell ref="B5:P5"/>
    <mergeCell ref="A79:E79"/>
    <mergeCell ref="C82:D82"/>
    <mergeCell ref="G82:I82"/>
    <mergeCell ref="J82:N82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2026-03-19T12:58:19Z</cp:lastPrinted>
  <dcterms:created xsi:type="dcterms:W3CDTF">2018-10-01T19:25:02Z</dcterms:created>
  <dcterms:modified xsi:type="dcterms:W3CDTF">2026-04-06T12:21:42Z</dcterms:modified>
</cp:coreProperties>
</file>