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5\11-Noviembre\"/>
    </mc:Choice>
  </mc:AlternateContent>
  <xr:revisionPtr revIDLastSave="0" documentId="13_ncr:1_{9E97A8A3-B85A-4E9E-8A89-677384DC941F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1" sheetId="1" state="hidden" r:id="rId1"/>
    <sheet name="FIJOS" sheetId="2" r:id="rId2"/>
    <sheet name="TEMPORAL" sheetId="3" r:id="rId3"/>
    <sheet name="UMPE" sheetId="4" r:id="rId4"/>
    <sheet name="PROC. DE PENSIÓN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1" i="5" l="1"/>
  <c r="I81" i="5"/>
  <c r="P80" i="5"/>
  <c r="O80" i="5"/>
  <c r="N80" i="5"/>
  <c r="M80" i="5"/>
  <c r="L80" i="5"/>
  <c r="K80" i="5"/>
  <c r="J80" i="5"/>
  <c r="I80" i="5"/>
  <c r="H80" i="5"/>
  <c r="G80" i="5"/>
  <c r="F80" i="5"/>
  <c r="E80" i="5"/>
  <c r="C80" i="5"/>
  <c r="B80" i="5"/>
  <c r="P79" i="5"/>
  <c r="O79" i="5"/>
  <c r="N79" i="5"/>
  <c r="M79" i="5"/>
  <c r="L79" i="5"/>
  <c r="K79" i="5"/>
  <c r="J79" i="5"/>
  <c r="I79" i="5"/>
  <c r="H79" i="5"/>
  <c r="G79" i="5"/>
  <c r="F79" i="5"/>
  <c r="E79" i="5"/>
  <c r="C79" i="5"/>
  <c r="B79" i="5"/>
  <c r="P78" i="5"/>
  <c r="O78" i="5"/>
  <c r="N78" i="5"/>
  <c r="M78" i="5"/>
  <c r="L78" i="5"/>
  <c r="K78" i="5"/>
  <c r="J78" i="5"/>
  <c r="I78" i="5"/>
  <c r="H78" i="5"/>
  <c r="G78" i="5"/>
  <c r="F78" i="5"/>
  <c r="E78" i="5"/>
  <c r="C78" i="5"/>
  <c r="B78" i="5"/>
  <c r="P77" i="5"/>
  <c r="O77" i="5"/>
  <c r="N77" i="5"/>
  <c r="M77" i="5"/>
  <c r="L77" i="5"/>
  <c r="K77" i="5"/>
  <c r="J77" i="5"/>
  <c r="I77" i="5"/>
  <c r="H77" i="5"/>
  <c r="G77" i="5"/>
  <c r="F77" i="5"/>
  <c r="E77" i="5"/>
  <c r="C77" i="5"/>
  <c r="B77" i="5"/>
  <c r="P76" i="5"/>
  <c r="O76" i="5"/>
  <c r="N76" i="5"/>
  <c r="M76" i="5"/>
  <c r="L76" i="5"/>
  <c r="K76" i="5"/>
  <c r="J76" i="5"/>
  <c r="I76" i="5"/>
  <c r="H76" i="5"/>
  <c r="G76" i="5"/>
  <c r="F76" i="5"/>
  <c r="E76" i="5"/>
  <c r="C76" i="5"/>
  <c r="B76" i="5"/>
  <c r="P75" i="5"/>
  <c r="O75" i="5"/>
  <c r="N75" i="5"/>
  <c r="M75" i="5"/>
  <c r="L75" i="5"/>
  <c r="K75" i="5"/>
  <c r="J75" i="5"/>
  <c r="I75" i="5"/>
  <c r="H75" i="5"/>
  <c r="G75" i="5"/>
  <c r="F75" i="5"/>
  <c r="E75" i="5"/>
  <c r="C75" i="5"/>
  <c r="B75" i="5"/>
  <c r="P74" i="5"/>
  <c r="O74" i="5"/>
  <c r="N74" i="5"/>
  <c r="M74" i="5"/>
  <c r="L74" i="5"/>
  <c r="K74" i="5"/>
  <c r="J74" i="5"/>
  <c r="I74" i="5"/>
  <c r="H74" i="5"/>
  <c r="G74" i="5"/>
  <c r="F74" i="5"/>
  <c r="E74" i="5"/>
  <c r="C74" i="5"/>
  <c r="B74" i="5"/>
  <c r="P73" i="5"/>
  <c r="O73" i="5"/>
  <c r="N73" i="5"/>
  <c r="M73" i="5"/>
  <c r="L73" i="5"/>
  <c r="K73" i="5"/>
  <c r="J73" i="5"/>
  <c r="I73" i="5"/>
  <c r="H73" i="5"/>
  <c r="G73" i="5"/>
  <c r="F73" i="5"/>
  <c r="E73" i="5"/>
  <c r="C73" i="5"/>
  <c r="B73" i="5"/>
  <c r="P72" i="5"/>
  <c r="O72" i="5"/>
  <c r="N72" i="5"/>
  <c r="M72" i="5"/>
  <c r="L72" i="5"/>
  <c r="K72" i="5"/>
  <c r="J72" i="5"/>
  <c r="I72" i="5"/>
  <c r="H72" i="5"/>
  <c r="G72" i="5"/>
  <c r="F72" i="5"/>
  <c r="E72" i="5"/>
  <c r="C72" i="5"/>
  <c r="B72" i="5"/>
  <c r="P71" i="5"/>
  <c r="O71" i="5"/>
  <c r="N71" i="5"/>
  <c r="M71" i="5"/>
  <c r="L71" i="5"/>
  <c r="K71" i="5"/>
  <c r="J71" i="5"/>
  <c r="I71" i="5"/>
  <c r="H71" i="5"/>
  <c r="G71" i="5"/>
  <c r="F71" i="5"/>
  <c r="E71" i="5"/>
  <c r="C71" i="5"/>
  <c r="B71" i="5"/>
  <c r="P70" i="5"/>
  <c r="O70" i="5"/>
  <c r="N70" i="5"/>
  <c r="M70" i="5"/>
  <c r="L70" i="5"/>
  <c r="K70" i="5"/>
  <c r="J70" i="5"/>
  <c r="I70" i="5"/>
  <c r="H70" i="5"/>
  <c r="G70" i="5"/>
  <c r="F70" i="5"/>
  <c r="E70" i="5"/>
  <c r="C70" i="5"/>
  <c r="B70" i="5"/>
  <c r="P69" i="5"/>
  <c r="O69" i="5"/>
  <c r="N69" i="5"/>
  <c r="M69" i="5"/>
  <c r="L69" i="5"/>
  <c r="K69" i="5"/>
  <c r="J69" i="5"/>
  <c r="I69" i="5"/>
  <c r="H69" i="5"/>
  <c r="G69" i="5"/>
  <c r="F69" i="5"/>
  <c r="E69" i="5"/>
  <c r="C69" i="5"/>
  <c r="B69" i="5"/>
  <c r="P68" i="5"/>
  <c r="O68" i="5"/>
  <c r="N68" i="5"/>
  <c r="M68" i="5"/>
  <c r="L68" i="5"/>
  <c r="K68" i="5"/>
  <c r="J68" i="5"/>
  <c r="I68" i="5"/>
  <c r="H68" i="5"/>
  <c r="G68" i="5"/>
  <c r="F68" i="5"/>
  <c r="E68" i="5"/>
  <c r="C68" i="5"/>
  <c r="B68" i="5"/>
  <c r="P67" i="5"/>
  <c r="O67" i="5"/>
  <c r="N67" i="5"/>
  <c r="M67" i="5"/>
  <c r="L67" i="5"/>
  <c r="K67" i="5"/>
  <c r="J67" i="5"/>
  <c r="I67" i="5"/>
  <c r="H67" i="5"/>
  <c r="G67" i="5"/>
  <c r="F67" i="5"/>
  <c r="E67" i="5"/>
  <c r="C67" i="5"/>
  <c r="B67" i="5"/>
  <c r="P66" i="5"/>
  <c r="O66" i="5"/>
  <c r="N66" i="5"/>
  <c r="M66" i="5"/>
  <c r="L66" i="5"/>
  <c r="K66" i="5"/>
  <c r="J66" i="5"/>
  <c r="I66" i="5"/>
  <c r="H66" i="5"/>
  <c r="G66" i="5"/>
  <c r="F66" i="5"/>
  <c r="E66" i="5"/>
  <c r="C66" i="5"/>
  <c r="B66" i="5"/>
  <c r="P65" i="5"/>
  <c r="O65" i="5"/>
  <c r="N65" i="5"/>
  <c r="M65" i="5"/>
  <c r="L65" i="5"/>
  <c r="K65" i="5"/>
  <c r="J65" i="5"/>
  <c r="I65" i="5"/>
  <c r="H65" i="5"/>
  <c r="G65" i="5"/>
  <c r="F65" i="5"/>
  <c r="E65" i="5"/>
  <c r="C65" i="5"/>
  <c r="B65" i="5"/>
  <c r="P64" i="5"/>
  <c r="O64" i="5"/>
  <c r="N64" i="5"/>
  <c r="M64" i="5"/>
  <c r="L64" i="5"/>
  <c r="K64" i="5"/>
  <c r="J64" i="5"/>
  <c r="I64" i="5"/>
  <c r="H64" i="5"/>
  <c r="G64" i="5"/>
  <c r="F64" i="5"/>
  <c r="E64" i="5"/>
  <c r="C64" i="5"/>
  <c r="B64" i="5"/>
  <c r="P63" i="5"/>
  <c r="O63" i="5"/>
  <c r="N63" i="5"/>
  <c r="M63" i="5"/>
  <c r="L63" i="5"/>
  <c r="K63" i="5"/>
  <c r="J63" i="5"/>
  <c r="I63" i="5"/>
  <c r="H63" i="5"/>
  <c r="G63" i="5"/>
  <c r="F63" i="5"/>
  <c r="E63" i="5"/>
  <c r="C63" i="5"/>
  <c r="B63" i="5"/>
  <c r="P62" i="5"/>
  <c r="O62" i="5"/>
  <c r="N62" i="5"/>
  <c r="M62" i="5"/>
  <c r="L62" i="5"/>
  <c r="K62" i="5"/>
  <c r="J62" i="5"/>
  <c r="I62" i="5"/>
  <c r="H62" i="5"/>
  <c r="G62" i="5"/>
  <c r="F62" i="5"/>
  <c r="E62" i="5"/>
  <c r="C62" i="5"/>
  <c r="B62" i="5"/>
  <c r="P61" i="5"/>
  <c r="O61" i="5"/>
  <c r="N61" i="5"/>
  <c r="M61" i="5"/>
  <c r="L61" i="5"/>
  <c r="K61" i="5"/>
  <c r="J61" i="5"/>
  <c r="I61" i="5"/>
  <c r="H61" i="5"/>
  <c r="G61" i="5"/>
  <c r="F61" i="5"/>
  <c r="E61" i="5"/>
  <c r="C61" i="5"/>
  <c r="B61" i="5"/>
  <c r="P60" i="5"/>
  <c r="O60" i="5"/>
  <c r="N60" i="5"/>
  <c r="M60" i="5"/>
  <c r="L60" i="5"/>
  <c r="K60" i="5"/>
  <c r="J60" i="5"/>
  <c r="I60" i="5"/>
  <c r="H60" i="5"/>
  <c r="G60" i="5"/>
  <c r="F60" i="5"/>
  <c r="E60" i="5"/>
  <c r="C60" i="5"/>
  <c r="B60" i="5"/>
  <c r="P59" i="5"/>
  <c r="O59" i="5"/>
  <c r="N59" i="5"/>
  <c r="M59" i="5"/>
  <c r="L59" i="5"/>
  <c r="K59" i="5"/>
  <c r="J59" i="5"/>
  <c r="I59" i="5"/>
  <c r="H59" i="5"/>
  <c r="G59" i="5"/>
  <c r="F59" i="5"/>
  <c r="E59" i="5"/>
  <c r="C59" i="5"/>
  <c r="B59" i="5"/>
  <c r="P58" i="5"/>
  <c r="O58" i="5"/>
  <c r="N58" i="5"/>
  <c r="M58" i="5"/>
  <c r="L58" i="5"/>
  <c r="K58" i="5"/>
  <c r="J58" i="5"/>
  <c r="I58" i="5"/>
  <c r="H58" i="5"/>
  <c r="G58" i="5"/>
  <c r="F58" i="5"/>
  <c r="E58" i="5"/>
  <c r="C58" i="5"/>
  <c r="B58" i="5"/>
  <c r="P57" i="5"/>
  <c r="O57" i="5"/>
  <c r="N57" i="5"/>
  <c r="M57" i="5"/>
  <c r="L57" i="5"/>
  <c r="K57" i="5"/>
  <c r="J57" i="5"/>
  <c r="I57" i="5"/>
  <c r="H57" i="5"/>
  <c r="G57" i="5"/>
  <c r="F57" i="5"/>
  <c r="E57" i="5"/>
  <c r="C57" i="5"/>
  <c r="B57" i="5"/>
  <c r="P56" i="5"/>
  <c r="O56" i="5"/>
  <c r="N56" i="5"/>
  <c r="M56" i="5"/>
  <c r="L56" i="5"/>
  <c r="K56" i="5"/>
  <c r="J56" i="5"/>
  <c r="I56" i="5"/>
  <c r="H56" i="5"/>
  <c r="G56" i="5"/>
  <c r="F56" i="5"/>
  <c r="E56" i="5"/>
  <c r="C56" i="5"/>
  <c r="B56" i="5"/>
  <c r="P55" i="5"/>
  <c r="O55" i="5"/>
  <c r="N55" i="5"/>
  <c r="M55" i="5"/>
  <c r="L55" i="5"/>
  <c r="K55" i="5"/>
  <c r="J55" i="5"/>
  <c r="I55" i="5"/>
  <c r="H55" i="5"/>
  <c r="G55" i="5"/>
  <c r="F55" i="5"/>
  <c r="E55" i="5"/>
  <c r="C55" i="5"/>
  <c r="B55" i="5"/>
  <c r="P54" i="5"/>
  <c r="O54" i="5"/>
  <c r="N54" i="5"/>
  <c r="M54" i="5"/>
  <c r="L54" i="5"/>
  <c r="K54" i="5"/>
  <c r="J54" i="5"/>
  <c r="I54" i="5"/>
  <c r="H54" i="5"/>
  <c r="G54" i="5"/>
  <c r="F54" i="5"/>
  <c r="E54" i="5"/>
  <c r="C54" i="5"/>
  <c r="B54" i="5"/>
  <c r="P53" i="5"/>
  <c r="O53" i="5"/>
  <c r="N53" i="5"/>
  <c r="M53" i="5"/>
  <c r="L53" i="5"/>
  <c r="K53" i="5"/>
  <c r="J53" i="5"/>
  <c r="I53" i="5"/>
  <c r="H53" i="5"/>
  <c r="G53" i="5"/>
  <c r="F53" i="5"/>
  <c r="E53" i="5"/>
  <c r="C53" i="5"/>
  <c r="B53" i="5"/>
  <c r="P52" i="5"/>
  <c r="O52" i="5"/>
  <c r="N52" i="5"/>
  <c r="M52" i="5"/>
  <c r="L52" i="5"/>
  <c r="K52" i="5"/>
  <c r="J52" i="5"/>
  <c r="I52" i="5"/>
  <c r="H52" i="5"/>
  <c r="G52" i="5"/>
  <c r="F52" i="5"/>
  <c r="E52" i="5"/>
  <c r="C52" i="5"/>
  <c r="B52" i="5"/>
  <c r="P51" i="5"/>
  <c r="O51" i="5"/>
  <c r="N51" i="5"/>
  <c r="M51" i="5"/>
  <c r="L51" i="5"/>
  <c r="K51" i="5"/>
  <c r="J51" i="5"/>
  <c r="I51" i="5"/>
  <c r="H51" i="5"/>
  <c r="G51" i="5"/>
  <c r="F51" i="5"/>
  <c r="E51" i="5"/>
  <c r="C51" i="5"/>
  <c r="B51" i="5"/>
  <c r="P50" i="5"/>
  <c r="O50" i="5"/>
  <c r="N50" i="5"/>
  <c r="M50" i="5"/>
  <c r="L50" i="5"/>
  <c r="K50" i="5"/>
  <c r="J50" i="5"/>
  <c r="I50" i="5"/>
  <c r="H50" i="5"/>
  <c r="G50" i="5"/>
  <c r="F50" i="5"/>
  <c r="E50" i="5"/>
  <c r="C50" i="5"/>
  <c r="B50" i="5"/>
  <c r="P49" i="5"/>
  <c r="O49" i="5"/>
  <c r="N49" i="5"/>
  <c r="M49" i="5"/>
  <c r="L49" i="5"/>
  <c r="K49" i="5"/>
  <c r="J49" i="5"/>
  <c r="I49" i="5"/>
  <c r="H49" i="5"/>
  <c r="G49" i="5"/>
  <c r="F49" i="5"/>
  <c r="E49" i="5"/>
  <c r="C49" i="5"/>
  <c r="B49" i="5"/>
  <c r="P48" i="5"/>
  <c r="O48" i="5"/>
  <c r="N48" i="5"/>
  <c r="M48" i="5"/>
  <c r="L48" i="5"/>
  <c r="K48" i="5"/>
  <c r="J48" i="5"/>
  <c r="I48" i="5"/>
  <c r="H48" i="5"/>
  <c r="G48" i="5"/>
  <c r="F48" i="5"/>
  <c r="E48" i="5"/>
  <c r="C48" i="5"/>
  <c r="B48" i="5"/>
  <c r="P47" i="5"/>
  <c r="O47" i="5"/>
  <c r="N47" i="5"/>
  <c r="M47" i="5"/>
  <c r="L47" i="5"/>
  <c r="K47" i="5"/>
  <c r="J47" i="5"/>
  <c r="I47" i="5"/>
  <c r="H47" i="5"/>
  <c r="G47" i="5"/>
  <c r="F47" i="5"/>
  <c r="E47" i="5"/>
  <c r="C47" i="5"/>
  <c r="B47" i="5"/>
  <c r="P46" i="5"/>
  <c r="O46" i="5"/>
  <c r="N46" i="5"/>
  <c r="M46" i="5"/>
  <c r="L46" i="5"/>
  <c r="K46" i="5"/>
  <c r="J46" i="5"/>
  <c r="I46" i="5"/>
  <c r="H46" i="5"/>
  <c r="G46" i="5"/>
  <c r="F46" i="5"/>
  <c r="E46" i="5"/>
  <c r="C46" i="5"/>
  <c r="B46" i="5"/>
  <c r="P45" i="5"/>
  <c r="O45" i="5"/>
  <c r="N45" i="5"/>
  <c r="M45" i="5"/>
  <c r="L45" i="5"/>
  <c r="K45" i="5"/>
  <c r="J45" i="5"/>
  <c r="I45" i="5"/>
  <c r="H45" i="5"/>
  <c r="G45" i="5"/>
  <c r="F45" i="5"/>
  <c r="E45" i="5"/>
  <c r="C45" i="5"/>
  <c r="B45" i="5"/>
  <c r="P44" i="5"/>
  <c r="O44" i="5"/>
  <c r="N44" i="5"/>
  <c r="M44" i="5"/>
  <c r="L44" i="5"/>
  <c r="K44" i="5"/>
  <c r="J44" i="5"/>
  <c r="I44" i="5"/>
  <c r="H44" i="5"/>
  <c r="G44" i="5"/>
  <c r="F44" i="5"/>
  <c r="E44" i="5"/>
  <c r="C44" i="5"/>
  <c r="B44" i="5"/>
  <c r="P43" i="5"/>
  <c r="O43" i="5"/>
  <c r="N43" i="5"/>
  <c r="M43" i="5"/>
  <c r="L43" i="5"/>
  <c r="K43" i="5"/>
  <c r="J43" i="5"/>
  <c r="I43" i="5"/>
  <c r="H43" i="5"/>
  <c r="G43" i="5"/>
  <c r="F43" i="5"/>
  <c r="E43" i="5"/>
  <c r="C43" i="5"/>
  <c r="B43" i="5"/>
  <c r="P42" i="5"/>
  <c r="O42" i="5"/>
  <c r="N42" i="5"/>
  <c r="M42" i="5"/>
  <c r="L42" i="5"/>
  <c r="K42" i="5"/>
  <c r="J42" i="5"/>
  <c r="I42" i="5"/>
  <c r="H42" i="5"/>
  <c r="G42" i="5"/>
  <c r="F42" i="5"/>
  <c r="E42" i="5"/>
  <c r="C42" i="5"/>
  <c r="B42" i="5"/>
  <c r="P41" i="5"/>
  <c r="O41" i="5"/>
  <c r="N41" i="5"/>
  <c r="M41" i="5"/>
  <c r="L41" i="5"/>
  <c r="K41" i="5"/>
  <c r="J41" i="5"/>
  <c r="I41" i="5"/>
  <c r="H41" i="5"/>
  <c r="G41" i="5"/>
  <c r="F41" i="5"/>
  <c r="E41" i="5"/>
  <c r="C41" i="5"/>
  <c r="B41" i="5"/>
  <c r="P40" i="5"/>
  <c r="O40" i="5"/>
  <c r="N40" i="5"/>
  <c r="M40" i="5"/>
  <c r="L40" i="5"/>
  <c r="K40" i="5"/>
  <c r="J40" i="5"/>
  <c r="I40" i="5"/>
  <c r="H40" i="5"/>
  <c r="G40" i="5"/>
  <c r="F40" i="5"/>
  <c r="E40" i="5"/>
  <c r="C40" i="5"/>
  <c r="B40" i="5"/>
  <c r="P39" i="5"/>
  <c r="O39" i="5"/>
  <c r="N39" i="5"/>
  <c r="M39" i="5"/>
  <c r="L39" i="5"/>
  <c r="K39" i="5"/>
  <c r="J39" i="5"/>
  <c r="I39" i="5"/>
  <c r="H39" i="5"/>
  <c r="G39" i="5"/>
  <c r="F39" i="5"/>
  <c r="E39" i="5"/>
  <c r="C39" i="5"/>
  <c r="B39" i="5"/>
  <c r="P38" i="5"/>
  <c r="O38" i="5"/>
  <c r="N38" i="5"/>
  <c r="M38" i="5"/>
  <c r="L38" i="5"/>
  <c r="K38" i="5"/>
  <c r="J38" i="5"/>
  <c r="I38" i="5"/>
  <c r="H38" i="5"/>
  <c r="G38" i="5"/>
  <c r="F38" i="5"/>
  <c r="E38" i="5"/>
  <c r="C38" i="5"/>
  <c r="B38" i="5"/>
  <c r="P37" i="5"/>
  <c r="O37" i="5"/>
  <c r="N37" i="5"/>
  <c r="M37" i="5"/>
  <c r="L37" i="5"/>
  <c r="K37" i="5"/>
  <c r="J37" i="5"/>
  <c r="I37" i="5"/>
  <c r="H37" i="5"/>
  <c r="G37" i="5"/>
  <c r="F37" i="5"/>
  <c r="E37" i="5"/>
  <c r="C37" i="5"/>
  <c r="B37" i="5"/>
  <c r="P36" i="5"/>
  <c r="O36" i="5"/>
  <c r="N36" i="5"/>
  <c r="M36" i="5"/>
  <c r="L36" i="5"/>
  <c r="K36" i="5"/>
  <c r="J36" i="5"/>
  <c r="I36" i="5"/>
  <c r="H36" i="5"/>
  <c r="G36" i="5"/>
  <c r="F36" i="5"/>
  <c r="E36" i="5"/>
  <c r="C36" i="5"/>
  <c r="B36" i="5"/>
  <c r="P35" i="5"/>
  <c r="O35" i="5"/>
  <c r="N35" i="5"/>
  <c r="M35" i="5"/>
  <c r="L35" i="5"/>
  <c r="K35" i="5"/>
  <c r="J35" i="5"/>
  <c r="I35" i="5"/>
  <c r="H35" i="5"/>
  <c r="G35" i="5"/>
  <c r="F35" i="5"/>
  <c r="E35" i="5"/>
  <c r="C35" i="5"/>
  <c r="B35" i="5"/>
  <c r="P34" i="5"/>
  <c r="O34" i="5"/>
  <c r="N34" i="5"/>
  <c r="M34" i="5"/>
  <c r="L34" i="5"/>
  <c r="K34" i="5"/>
  <c r="J34" i="5"/>
  <c r="I34" i="5"/>
  <c r="H34" i="5"/>
  <c r="G34" i="5"/>
  <c r="F34" i="5"/>
  <c r="E34" i="5"/>
  <c r="C34" i="5"/>
  <c r="B34" i="5"/>
  <c r="P33" i="5"/>
  <c r="O33" i="5"/>
  <c r="N33" i="5"/>
  <c r="M33" i="5"/>
  <c r="L33" i="5"/>
  <c r="K33" i="5"/>
  <c r="J33" i="5"/>
  <c r="I33" i="5"/>
  <c r="H33" i="5"/>
  <c r="G33" i="5"/>
  <c r="F33" i="5"/>
  <c r="E33" i="5"/>
  <c r="C33" i="5"/>
  <c r="B33" i="5"/>
  <c r="P32" i="5"/>
  <c r="O32" i="5"/>
  <c r="N32" i="5"/>
  <c r="M32" i="5"/>
  <c r="L32" i="5"/>
  <c r="K32" i="5"/>
  <c r="J32" i="5"/>
  <c r="I32" i="5"/>
  <c r="H32" i="5"/>
  <c r="G32" i="5"/>
  <c r="F32" i="5"/>
  <c r="E32" i="5"/>
  <c r="C32" i="5"/>
  <c r="B32" i="5"/>
  <c r="P31" i="5"/>
  <c r="O31" i="5"/>
  <c r="N31" i="5"/>
  <c r="M31" i="5"/>
  <c r="L31" i="5"/>
  <c r="K31" i="5"/>
  <c r="J31" i="5"/>
  <c r="I31" i="5"/>
  <c r="H31" i="5"/>
  <c r="G31" i="5"/>
  <c r="F31" i="5"/>
  <c r="E31" i="5"/>
  <c r="C31" i="5"/>
  <c r="B31" i="5"/>
  <c r="P30" i="5"/>
  <c r="O30" i="5"/>
  <c r="N30" i="5"/>
  <c r="M30" i="5"/>
  <c r="L30" i="5"/>
  <c r="K30" i="5"/>
  <c r="J30" i="5"/>
  <c r="I30" i="5"/>
  <c r="H30" i="5"/>
  <c r="G30" i="5"/>
  <c r="F30" i="5"/>
  <c r="E30" i="5"/>
  <c r="C30" i="5"/>
  <c r="B30" i="5"/>
  <c r="P29" i="5"/>
  <c r="O29" i="5"/>
  <c r="N29" i="5"/>
  <c r="M29" i="5"/>
  <c r="L29" i="5"/>
  <c r="K29" i="5"/>
  <c r="J29" i="5"/>
  <c r="I29" i="5"/>
  <c r="H29" i="5"/>
  <c r="G29" i="5"/>
  <c r="F29" i="5"/>
  <c r="E29" i="5"/>
  <c r="C29" i="5"/>
  <c r="B29" i="5"/>
  <c r="P28" i="5"/>
  <c r="O28" i="5"/>
  <c r="N28" i="5"/>
  <c r="M28" i="5"/>
  <c r="L28" i="5"/>
  <c r="K28" i="5"/>
  <c r="J28" i="5"/>
  <c r="I28" i="5"/>
  <c r="H28" i="5"/>
  <c r="G28" i="5"/>
  <c r="F28" i="5"/>
  <c r="E28" i="5"/>
  <c r="C28" i="5"/>
  <c r="B28" i="5"/>
  <c r="P27" i="5"/>
  <c r="O27" i="5"/>
  <c r="N27" i="5"/>
  <c r="M27" i="5"/>
  <c r="L27" i="5"/>
  <c r="K27" i="5"/>
  <c r="J27" i="5"/>
  <c r="I27" i="5"/>
  <c r="H27" i="5"/>
  <c r="G27" i="5"/>
  <c r="F27" i="5"/>
  <c r="E27" i="5"/>
  <c r="C27" i="5"/>
  <c r="B27" i="5"/>
  <c r="P26" i="5"/>
  <c r="O26" i="5"/>
  <c r="N26" i="5"/>
  <c r="M26" i="5"/>
  <c r="L26" i="5"/>
  <c r="K26" i="5"/>
  <c r="J26" i="5"/>
  <c r="I26" i="5"/>
  <c r="H26" i="5"/>
  <c r="G26" i="5"/>
  <c r="F26" i="5"/>
  <c r="E26" i="5"/>
  <c r="C26" i="5"/>
  <c r="B26" i="5"/>
  <c r="P25" i="5"/>
  <c r="O25" i="5"/>
  <c r="N25" i="5"/>
  <c r="M25" i="5"/>
  <c r="L25" i="5"/>
  <c r="K25" i="5"/>
  <c r="J25" i="5"/>
  <c r="I25" i="5"/>
  <c r="H25" i="5"/>
  <c r="G25" i="5"/>
  <c r="F25" i="5"/>
  <c r="E25" i="5"/>
  <c r="C25" i="5"/>
  <c r="B25" i="5"/>
  <c r="P24" i="5"/>
  <c r="O24" i="5"/>
  <c r="N24" i="5"/>
  <c r="M24" i="5"/>
  <c r="L24" i="5"/>
  <c r="K24" i="5"/>
  <c r="J24" i="5"/>
  <c r="I24" i="5"/>
  <c r="H24" i="5"/>
  <c r="G24" i="5"/>
  <c r="F24" i="5"/>
  <c r="E24" i="5"/>
  <c r="C24" i="5"/>
  <c r="B24" i="5"/>
  <c r="P23" i="5"/>
  <c r="O23" i="5"/>
  <c r="N23" i="5"/>
  <c r="M23" i="5"/>
  <c r="L23" i="5"/>
  <c r="K23" i="5"/>
  <c r="J23" i="5"/>
  <c r="I23" i="5"/>
  <c r="H23" i="5"/>
  <c r="G23" i="5"/>
  <c r="F23" i="5"/>
  <c r="E23" i="5"/>
  <c r="C23" i="5"/>
  <c r="B23" i="5"/>
  <c r="P22" i="5"/>
  <c r="O22" i="5"/>
  <c r="N22" i="5"/>
  <c r="M22" i="5"/>
  <c r="L22" i="5"/>
  <c r="K22" i="5"/>
  <c r="J22" i="5"/>
  <c r="I22" i="5"/>
  <c r="H22" i="5"/>
  <c r="G22" i="5"/>
  <c r="F22" i="5"/>
  <c r="E22" i="5"/>
  <c r="C22" i="5"/>
  <c r="B22" i="5"/>
  <c r="P21" i="5"/>
  <c r="O21" i="5"/>
  <c r="N21" i="5"/>
  <c r="M21" i="5"/>
  <c r="L21" i="5"/>
  <c r="K21" i="5"/>
  <c r="J21" i="5"/>
  <c r="I21" i="5"/>
  <c r="H21" i="5"/>
  <c r="G21" i="5"/>
  <c r="F21" i="5"/>
  <c r="E21" i="5"/>
  <c r="C21" i="5"/>
  <c r="B21" i="5"/>
  <c r="P20" i="5"/>
  <c r="O20" i="5"/>
  <c r="N20" i="5"/>
  <c r="M20" i="5"/>
  <c r="L20" i="5"/>
  <c r="K20" i="5"/>
  <c r="J20" i="5"/>
  <c r="I20" i="5"/>
  <c r="H20" i="5"/>
  <c r="G20" i="5"/>
  <c r="F20" i="5"/>
  <c r="E20" i="5"/>
  <c r="C20" i="5"/>
  <c r="B20" i="5"/>
  <c r="P19" i="5"/>
  <c r="O19" i="5"/>
  <c r="N19" i="5"/>
  <c r="M19" i="5"/>
  <c r="L19" i="5"/>
  <c r="K19" i="5"/>
  <c r="J19" i="5"/>
  <c r="I19" i="5"/>
  <c r="H19" i="5"/>
  <c r="G19" i="5"/>
  <c r="F19" i="5"/>
  <c r="E19" i="5"/>
  <c r="C19" i="5"/>
  <c r="B19" i="5"/>
  <c r="P18" i="5"/>
  <c r="O18" i="5"/>
  <c r="N18" i="5"/>
  <c r="M18" i="5"/>
  <c r="L18" i="5"/>
  <c r="K18" i="5"/>
  <c r="J18" i="5"/>
  <c r="I18" i="5"/>
  <c r="H18" i="5"/>
  <c r="G18" i="5"/>
  <c r="F18" i="5"/>
  <c r="E18" i="5"/>
  <c r="C18" i="5"/>
  <c r="B18" i="5"/>
  <c r="P17" i="5"/>
  <c r="O17" i="5"/>
  <c r="N17" i="5"/>
  <c r="M17" i="5"/>
  <c r="L17" i="5"/>
  <c r="K17" i="5"/>
  <c r="J17" i="5"/>
  <c r="I17" i="5"/>
  <c r="H17" i="5"/>
  <c r="G17" i="5"/>
  <c r="F17" i="5"/>
  <c r="E17" i="5"/>
  <c r="C17" i="5"/>
  <c r="B17" i="5"/>
  <c r="P16" i="5"/>
  <c r="O16" i="5"/>
  <c r="N16" i="5"/>
  <c r="M16" i="5"/>
  <c r="L16" i="5"/>
  <c r="K16" i="5"/>
  <c r="J16" i="5"/>
  <c r="I16" i="5"/>
  <c r="H16" i="5"/>
  <c r="G16" i="5"/>
  <c r="F16" i="5"/>
  <c r="E16" i="5"/>
  <c r="C16" i="5"/>
  <c r="B16" i="5"/>
  <c r="P15" i="5"/>
  <c r="O15" i="5"/>
  <c r="N15" i="5"/>
  <c r="M15" i="5"/>
  <c r="L15" i="5"/>
  <c r="K15" i="5"/>
  <c r="J15" i="5"/>
  <c r="I15" i="5"/>
  <c r="H15" i="5"/>
  <c r="G15" i="5"/>
  <c r="F15" i="5"/>
  <c r="E15" i="5"/>
  <c r="C15" i="5"/>
  <c r="B15" i="5"/>
  <c r="P14" i="5"/>
  <c r="O14" i="5"/>
  <c r="N14" i="5"/>
  <c r="M14" i="5"/>
  <c r="L14" i="5"/>
  <c r="K14" i="5"/>
  <c r="J14" i="5"/>
  <c r="I14" i="5"/>
  <c r="H14" i="5"/>
  <c r="G14" i="5"/>
  <c r="F14" i="5"/>
  <c r="E14" i="5"/>
  <c r="C14" i="5"/>
  <c r="B14" i="5"/>
  <c r="P13" i="5"/>
  <c r="O13" i="5"/>
  <c r="N13" i="5"/>
  <c r="M13" i="5"/>
  <c r="L13" i="5"/>
  <c r="K13" i="5"/>
  <c r="J13" i="5"/>
  <c r="I13" i="5"/>
  <c r="H13" i="5"/>
  <c r="G13" i="5"/>
  <c r="F13" i="5"/>
  <c r="E13" i="5"/>
  <c r="C13" i="5"/>
  <c r="B13" i="5"/>
  <c r="P12" i="5"/>
  <c r="O12" i="5"/>
  <c r="N12" i="5"/>
  <c r="M12" i="5"/>
  <c r="L12" i="5"/>
  <c r="K12" i="5"/>
  <c r="J12" i="5"/>
  <c r="I12" i="5"/>
  <c r="H12" i="5"/>
  <c r="G12" i="5"/>
  <c r="F12" i="5"/>
  <c r="E12" i="5"/>
  <c r="C12" i="5"/>
  <c r="B12" i="5"/>
  <c r="P11" i="5"/>
  <c r="O11" i="5"/>
  <c r="N11" i="5"/>
  <c r="M11" i="5"/>
  <c r="L11" i="5"/>
  <c r="K11" i="5"/>
  <c r="J11" i="5"/>
  <c r="I11" i="5"/>
  <c r="H11" i="5"/>
  <c r="G11" i="5"/>
  <c r="F11" i="5"/>
  <c r="E11" i="5"/>
  <c r="C11" i="5"/>
  <c r="B11" i="5"/>
  <c r="P10" i="5"/>
  <c r="O10" i="5"/>
  <c r="N10" i="5"/>
  <c r="M10" i="5"/>
  <c r="L10" i="5"/>
  <c r="K10" i="5"/>
  <c r="J10" i="5"/>
  <c r="I10" i="5"/>
  <c r="H10" i="5"/>
  <c r="G10" i="5"/>
  <c r="F10" i="5"/>
  <c r="E10" i="5"/>
  <c r="C10" i="5"/>
  <c r="B10" i="5"/>
  <c r="P9" i="5"/>
  <c r="O9" i="5"/>
  <c r="N9" i="5"/>
  <c r="N81" i="5" s="1"/>
  <c r="M9" i="5"/>
  <c r="L9" i="5"/>
  <c r="K9" i="5"/>
  <c r="J9" i="5"/>
  <c r="J81" i="5" s="1"/>
  <c r="I9" i="5"/>
  <c r="H9" i="5"/>
  <c r="G9" i="5"/>
  <c r="F9" i="5"/>
  <c r="F81" i="5" s="1"/>
  <c r="E9" i="5"/>
  <c r="C9" i="5"/>
  <c r="B9" i="5"/>
  <c r="P8" i="5"/>
  <c r="P81" i="5" s="1"/>
  <c r="O8" i="5"/>
  <c r="O81" i="5" s="1"/>
  <c r="N8" i="5"/>
  <c r="M8" i="5"/>
  <c r="L8" i="5"/>
  <c r="L81" i="5" s="1"/>
  <c r="K8" i="5"/>
  <c r="K81" i="5" s="1"/>
  <c r="J8" i="5"/>
  <c r="I8" i="5"/>
  <c r="H8" i="5"/>
  <c r="H81" i="5" s="1"/>
  <c r="G8" i="5"/>
  <c r="G81" i="5" s="1"/>
  <c r="F8" i="5"/>
  <c r="E8" i="5"/>
  <c r="C8" i="5"/>
  <c r="B8" i="5"/>
  <c r="P14" i="4" l="1"/>
  <c r="O14" i="4"/>
  <c r="N14" i="4"/>
  <c r="M14" i="4"/>
  <c r="L14" i="4"/>
  <c r="K14" i="4"/>
  <c r="J14" i="4"/>
  <c r="I14" i="4"/>
  <c r="H14" i="4"/>
  <c r="G14" i="4"/>
  <c r="F14" i="4"/>
  <c r="D14" i="4"/>
  <c r="B14" i="4"/>
  <c r="P13" i="4"/>
  <c r="O13" i="4"/>
  <c r="N13" i="4"/>
  <c r="M13" i="4"/>
  <c r="L13" i="4"/>
  <c r="K13" i="4"/>
  <c r="J13" i="4"/>
  <c r="I13" i="4"/>
  <c r="H13" i="4"/>
  <c r="G13" i="4"/>
  <c r="F13" i="4"/>
  <c r="D13" i="4"/>
  <c r="B13" i="4"/>
  <c r="P12" i="4"/>
  <c r="O12" i="4"/>
  <c r="N12" i="4"/>
  <c r="M12" i="4"/>
  <c r="L12" i="4"/>
  <c r="K12" i="4"/>
  <c r="J12" i="4"/>
  <c r="I12" i="4"/>
  <c r="H12" i="4"/>
  <c r="G12" i="4"/>
  <c r="F12" i="4"/>
  <c r="D12" i="4"/>
  <c r="B12" i="4"/>
  <c r="P11" i="4"/>
  <c r="O11" i="4"/>
  <c r="N11" i="4"/>
  <c r="M11" i="4"/>
  <c r="L11" i="4"/>
  <c r="K11" i="4"/>
  <c r="J11" i="4"/>
  <c r="I11" i="4"/>
  <c r="H11" i="4"/>
  <c r="G11" i="4"/>
  <c r="F11" i="4"/>
  <c r="D11" i="4"/>
  <c r="B11" i="4"/>
  <c r="P10" i="4"/>
  <c r="O10" i="4"/>
  <c r="N10" i="4"/>
  <c r="M10" i="4"/>
  <c r="L10" i="4"/>
  <c r="K10" i="4"/>
  <c r="J10" i="4"/>
  <c r="I10" i="4"/>
  <c r="H10" i="4"/>
  <c r="G10" i="4"/>
  <c r="F10" i="4"/>
  <c r="D10" i="4"/>
  <c r="B10" i="4"/>
  <c r="P9" i="4"/>
  <c r="O9" i="4"/>
  <c r="N9" i="4"/>
  <c r="M9" i="4"/>
  <c r="L9" i="4"/>
  <c r="K9" i="4"/>
  <c r="J9" i="4"/>
  <c r="I9" i="4"/>
  <c r="H9" i="4"/>
  <c r="G9" i="4"/>
  <c r="F9" i="4"/>
  <c r="D9" i="4"/>
  <c r="B9" i="4"/>
  <c r="P8" i="4"/>
  <c r="P15" i="4" s="1"/>
  <c r="O8" i="4"/>
  <c r="N8" i="4"/>
  <c r="M8" i="4"/>
  <c r="L8" i="4"/>
  <c r="L15" i="4" s="1"/>
  <c r="K8" i="4"/>
  <c r="J8" i="4"/>
  <c r="I8" i="4"/>
  <c r="H8" i="4"/>
  <c r="H15" i="4" s="1"/>
  <c r="G8" i="4"/>
  <c r="F8" i="4"/>
  <c r="D8" i="4"/>
  <c r="B8" i="4"/>
  <c r="P7" i="4"/>
  <c r="O7" i="4"/>
  <c r="O15" i="4" s="1"/>
  <c r="N7" i="4"/>
  <c r="N15" i="4" s="1"/>
  <c r="M7" i="4"/>
  <c r="M15" i="4" s="1"/>
  <c r="L7" i="4"/>
  <c r="K7" i="4"/>
  <c r="K15" i="4" s="1"/>
  <c r="J7" i="4"/>
  <c r="J15" i="4" s="1"/>
  <c r="I7" i="4"/>
  <c r="I15" i="4" s="1"/>
  <c r="H7" i="4"/>
  <c r="G7" i="4"/>
  <c r="G15" i="4" s="1"/>
  <c r="F7" i="4"/>
  <c r="D7" i="4"/>
  <c r="B7" i="4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D145" i="3"/>
  <c r="C145" i="3"/>
  <c r="B145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D144" i="3"/>
  <c r="C144" i="3"/>
  <c r="B144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D143" i="3"/>
  <c r="C143" i="3"/>
  <c r="B143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D142" i="3"/>
  <c r="C142" i="3"/>
  <c r="B142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D141" i="3"/>
  <c r="C141" i="3"/>
  <c r="B141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D140" i="3"/>
  <c r="C140" i="3"/>
  <c r="B140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D139" i="3"/>
  <c r="C139" i="3"/>
  <c r="B139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D138" i="3"/>
  <c r="C138" i="3"/>
  <c r="B138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D137" i="3"/>
  <c r="C137" i="3"/>
  <c r="B137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D136" i="3"/>
  <c r="C136" i="3"/>
  <c r="B136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D135" i="3"/>
  <c r="C135" i="3"/>
  <c r="B135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D134" i="3"/>
  <c r="C134" i="3"/>
  <c r="B134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D133" i="3"/>
  <c r="C133" i="3"/>
  <c r="B133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D132" i="3"/>
  <c r="C132" i="3"/>
  <c r="B132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D131" i="3"/>
  <c r="C131" i="3"/>
  <c r="B131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D130" i="3"/>
  <c r="C130" i="3"/>
  <c r="B130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D129" i="3"/>
  <c r="C129" i="3"/>
  <c r="B129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D128" i="3"/>
  <c r="C128" i="3"/>
  <c r="B128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D127" i="3"/>
  <c r="C127" i="3"/>
  <c r="B127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D126" i="3"/>
  <c r="C126" i="3"/>
  <c r="B126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D125" i="3"/>
  <c r="C125" i="3"/>
  <c r="B125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D124" i="3"/>
  <c r="C124" i="3"/>
  <c r="B124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D123" i="3"/>
  <c r="C123" i="3"/>
  <c r="B123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D122" i="3"/>
  <c r="C122" i="3"/>
  <c r="B122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D121" i="3"/>
  <c r="C121" i="3"/>
  <c r="B121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D120" i="3"/>
  <c r="C120" i="3"/>
  <c r="B120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D119" i="3"/>
  <c r="C119" i="3"/>
  <c r="B119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D118" i="3"/>
  <c r="C118" i="3"/>
  <c r="B118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D117" i="3"/>
  <c r="C117" i="3"/>
  <c r="B117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D116" i="3"/>
  <c r="C116" i="3"/>
  <c r="B116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D115" i="3"/>
  <c r="C115" i="3"/>
  <c r="B115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D114" i="3"/>
  <c r="C114" i="3"/>
  <c r="B114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D113" i="3"/>
  <c r="C113" i="3"/>
  <c r="B113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D112" i="3"/>
  <c r="C112" i="3"/>
  <c r="B112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D111" i="3"/>
  <c r="C111" i="3"/>
  <c r="B111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D110" i="3"/>
  <c r="C110" i="3"/>
  <c r="B110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D109" i="3"/>
  <c r="C109" i="3"/>
  <c r="B109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D108" i="3"/>
  <c r="C108" i="3"/>
  <c r="B108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D107" i="3"/>
  <c r="C107" i="3"/>
  <c r="B107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D106" i="3"/>
  <c r="C106" i="3"/>
  <c r="B106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D105" i="3"/>
  <c r="C105" i="3"/>
  <c r="B105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D104" i="3"/>
  <c r="C104" i="3"/>
  <c r="B104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D103" i="3"/>
  <c r="C103" i="3"/>
  <c r="B103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D102" i="3"/>
  <c r="C102" i="3"/>
  <c r="B102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G101" i="3"/>
  <c r="F101" i="3"/>
  <c r="D101" i="3"/>
  <c r="C101" i="3"/>
  <c r="B101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D100" i="3"/>
  <c r="C100" i="3"/>
  <c r="B100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D99" i="3"/>
  <c r="C99" i="3"/>
  <c r="B99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D98" i="3"/>
  <c r="C98" i="3"/>
  <c r="B98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D97" i="3"/>
  <c r="C97" i="3"/>
  <c r="B97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D96" i="3"/>
  <c r="C96" i="3"/>
  <c r="B96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D95" i="3"/>
  <c r="C95" i="3"/>
  <c r="B95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D94" i="3"/>
  <c r="C94" i="3"/>
  <c r="B94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D93" i="3"/>
  <c r="C93" i="3"/>
  <c r="B93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D92" i="3"/>
  <c r="C92" i="3"/>
  <c r="B92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D91" i="3"/>
  <c r="C91" i="3"/>
  <c r="B91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D90" i="3"/>
  <c r="C90" i="3"/>
  <c r="B90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D89" i="3"/>
  <c r="C89" i="3"/>
  <c r="B89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D88" i="3"/>
  <c r="C88" i="3"/>
  <c r="B88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D87" i="3"/>
  <c r="C87" i="3"/>
  <c r="B87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D86" i="3"/>
  <c r="C86" i="3"/>
  <c r="B86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D85" i="3"/>
  <c r="C85" i="3"/>
  <c r="B85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D84" i="3"/>
  <c r="C84" i="3"/>
  <c r="B84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D83" i="3"/>
  <c r="C83" i="3"/>
  <c r="B83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D82" i="3"/>
  <c r="C82" i="3"/>
  <c r="B82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D81" i="3"/>
  <c r="C81" i="3"/>
  <c r="B81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D80" i="3"/>
  <c r="C80" i="3"/>
  <c r="B80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D79" i="3"/>
  <c r="C79" i="3"/>
  <c r="B79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D78" i="3"/>
  <c r="C78" i="3"/>
  <c r="B78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D77" i="3"/>
  <c r="C77" i="3"/>
  <c r="B77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D76" i="3"/>
  <c r="C76" i="3"/>
  <c r="B76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D75" i="3"/>
  <c r="C75" i="3"/>
  <c r="B75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D74" i="3"/>
  <c r="C74" i="3"/>
  <c r="B74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D73" i="3"/>
  <c r="C73" i="3"/>
  <c r="B73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D72" i="3"/>
  <c r="C72" i="3"/>
  <c r="B72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D71" i="3"/>
  <c r="C71" i="3"/>
  <c r="B71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D70" i="3"/>
  <c r="C70" i="3"/>
  <c r="B70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D69" i="3"/>
  <c r="C69" i="3"/>
  <c r="B69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D68" i="3"/>
  <c r="C68" i="3"/>
  <c r="B68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D67" i="3"/>
  <c r="C67" i="3"/>
  <c r="B67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D66" i="3"/>
  <c r="C66" i="3"/>
  <c r="B66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D65" i="3"/>
  <c r="C65" i="3"/>
  <c r="B65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D64" i="3"/>
  <c r="C64" i="3"/>
  <c r="B64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B63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D62" i="3"/>
  <c r="C62" i="3"/>
  <c r="B62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D61" i="3"/>
  <c r="C61" i="3"/>
  <c r="B61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B60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D59" i="3"/>
  <c r="C59" i="3"/>
  <c r="B59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D58" i="3"/>
  <c r="C58" i="3"/>
  <c r="B58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B57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D56" i="3"/>
  <c r="C56" i="3"/>
  <c r="B56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D55" i="3"/>
  <c r="C55" i="3"/>
  <c r="B55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D54" i="3"/>
  <c r="C54" i="3"/>
  <c r="B54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D53" i="3"/>
  <c r="C53" i="3"/>
  <c r="B53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D52" i="3"/>
  <c r="C52" i="3"/>
  <c r="B52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D51" i="3"/>
  <c r="C51" i="3"/>
  <c r="B51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D50" i="3"/>
  <c r="C50" i="3"/>
  <c r="B50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D49" i="3"/>
  <c r="C49" i="3"/>
  <c r="B49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D48" i="3"/>
  <c r="C48" i="3"/>
  <c r="B48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D47" i="3"/>
  <c r="C47" i="3"/>
  <c r="B47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D46" i="3"/>
  <c r="C46" i="3"/>
  <c r="B46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D45" i="3"/>
  <c r="C45" i="3"/>
  <c r="B45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D44" i="3"/>
  <c r="C44" i="3"/>
  <c r="B44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D43" i="3"/>
  <c r="C43" i="3"/>
  <c r="B43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D42" i="3"/>
  <c r="C42" i="3"/>
  <c r="B42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D41" i="3"/>
  <c r="C41" i="3"/>
  <c r="B41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D40" i="3"/>
  <c r="C40" i="3"/>
  <c r="B40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D39" i="3"/>
  <c r="C39" i="3"/>
  <c r="B39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D38" i="3"/>
  <c r="C38" i="3"/>
  <c r="B38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D37" i="3"/>
  <c r="C37" i="3"/>
  <c r="B37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D36" i="3"/>
  <c r="C36" i="3"/>
  <c r="B36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D35" i="3"/>
  <c r="C35" i="3"/>
  <c r="B35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D34" i="3"/>
  <c r="C34" i="3"/>
  <c r="B34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D33" i="3"/>
  <c r="C33" i="3"/>
  <c r="B33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D32" i="3"/>
  <c r="C32" i="3"/>
  <c r="B32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D31" i="3"/>
  <c r="C31" i="3"/>
  <c r="B31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D30" i="3"/>
  <c r="C30" i="3"/>
  <c r="B30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D29" i="3"/>
  <c r="C29" i="3"/>
  <c r="B29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D27" i="3"/>
  <c r="C27" i="3"/>
  <c r="B27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D26" i="3"/>
  <c r="C26" i="3"/>
  <c r="B26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D25" i="3"/>
  <c r="C25" i="3"/>
  <c r="B25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D24" i="3"/>
  <c r="C24" i="3"/>
  <c r="B24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D23" i="3"/>
  <c r="C23" i="3"/>
  <c r="B23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D22" i="3"/>
  <c r="C22" i="3"/>
  <c r="B22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D21" i="3"/>
  <c r="C21" i="3"/>
  <c r="B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D20" i="3"/>
  <c r="C20" i="3"/>
  <c r="B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D19" i="3"/>
  <c r="C19" i="3"/>
  <c r="B19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D18" i="3"/>
  <c r="C18" i="3"/>
  <c r="B18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D17" i="3"/>
  <c r="C17" i="3"/>
  <c r="B17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D16" i="3"/>
  <c r="C16" i="3"/>
  <c r="B16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D15" i="3"/>
  <c r="C15" i="3"/>
  <c r="B15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D14" i="3"/>
  <c r="C14" i="3"/>
  <c r="B14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D13" i="3"/>
  <c r="C13" i="3"/>
  <c r="B13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D12" i="3"/>
  <c r="C12" i="3"/>
  <c r="B12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D11" i="3"/>
  <c r="C11" i="3"/>
  <c r="B11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D10" i="3"/>
  <c r="C10" i="3"/>
  <c r="B10" i="3"/>
  <c r="T9" i="3"/>
  <c r="S9" i="3"/>
  <c r="R9" i="3"/>
  <c r="Q9" i="3"/>
  <c r="Q146" i="3" s="1"/>
  <c r="P9" i="3"/>
  <c r="O9" i="3"/>
  <c r="N9" i="3"/>
  <c r="M9" i="3"/>
  <c r="M146" i="3" s="1"/>
  <c r="L9" i="3"/>
  <c r="K9" i="3"/>
  <c r="J9" i="3"/>
  <c r="I9" i="3"/>
  <c r="I146" i="3" s="1"/>
  <c r="H9" i="3"/>
  <c r="G9" i="3"/>
  <c r="F9" i="3"/>
  <c r="D9" i="3"/>
  <c r="C9" i="3"/>
  <c r="B9" i="3"/>
  <c r="T8" i="3"/>
  <c r="T146" i="3" s="1"/>
  <c r="S8" i="3"/>
  <c r="S146" i="3" s="1"/>
  <c r="R8" i="3"/>
  <c r="R146" i="3" s="1"/>
  <c r="Q8" i="3"/>
  <c r="P8" i="3"/>
  <c r="P146" i="3" s="1"/>
  <c r="O8" i="3"/>
  <c r="O146" i="3" s="1"/>
  <c r="N8" i="3"/>
  <c r="N146" i="3" s="1"/>
  <c r="M8" i="3"/>
  <c r="L8" i="3"/>
  <c r="L146" i="3" s="1"/>
  <c r="K8" i="3"/>
  <c r="K146" i="3" s="1"/>
  <c r="J8" i="3"/>
  <c r="J146" i="3" s="1"/>
  <c r="I8" i="3"/>
  <c r="H8" i="3"/>
  <c r="G8" i="3"/>
  <c r="F8" i="3"/>
  <c r="D8" i="3"/>
  <c r="C8" i="3"/>
  <c r="B8" i="3"/>
  <c r="P7" i="3"/>
  <c r="R6" i="3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2" i="1"/>
  <c r="R7" i="2"/>
  <c r="R8" i="2"/>
  <c r="R9" i="2"/>
  <c r="R398" i="2" s="1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N7" i="2"/>
  <c r="N398" i="2" s="1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L7" i="2"/>
  <c r="L8" i="2"/>
  <c r="L9" i="2"/>
  <c r="L398" i="2" s="1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H7" i="2"/>
  <c r="H8" i="2"/>
  <c r="H9" i="2"/>
  <c r="H398" i="2" s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G7" i="2"/>
  <c r="G8" i="2"/>
  <c r="G9" i="2"/>
  <c r="G10" i="2"/>
  <c r="G39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O398" i="2"/>
  <c r="Q398" i="2"/>
  <c r="P398" i="2" l="1"/>
  <c r="J398" i="2"/>
  <c r="K398" i="2"/>
  <c r="I398" i="2"/>
  <c r="M398" i="2"/>
</calcChain>
</file>

<file path=xl/sharedStrings.xml><?xml version="1.0" encoding="utf-8"?>
<sst xmlns="http://schemas.openxmlformats.org/spreadsheetml/2006/main" count="4270" uniqueCount="1090">
  <si>
    <t>Nombre y Apellidos</t>
  </si>
  <si>
    <t>Cédula</t>
  </si>
  <si>
    <t>Código Empl.</t>
  </si>
  <si>
    <t>Departamento</t>
  </si>
  <si>
    <t>Cargo</t>
  </si>
  <si>
    <t>Forma de Pago</t>
  </si>
  <si>
    <t>Cta. Banco</t>
  </si>
  <si>
    <t>Sueldo Bruto</t>
  </si>
  <si>
    <t>Sueldo percibido del Mes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</si>
  <si>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</si>
  <si>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</si>
  <si>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</si>
  <si>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</si>
  <si>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</si>
  <si>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</si>
  <si>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</si>
  <si>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</si>
  <si>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</si>
  <si>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 xml:space="preserve">CAFETERIA    </t>
  </si>
  <si>
    <t xml:space="preserve">INAVI        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</si>
  <si>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</si>
  <si>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</si>
  <si>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</si>
  <si>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</si>
  <si>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</si>
  <si>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</si>
  <si>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</si>
  <si>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>001-1426123-3</t>
  </si>
  <si>
    <t xml:space="preserve">1-COMITE EJECUTIVO                                                              </t>
  </si>
  <si>
    <t xml:space="preserve">CHOFER I                                </t>
  </si>
  <si>
    <t xml:space="preserve">BANCO               </t>
  </si>
  <si>
    <t xml:space="preserve">Masculino </t>
  </si>
  <si>
    <t xml:space="preserve">  /  /    </t>
  </si>
  <si>
    <t>LUZ FRANCIA MORILLO VALDEZ</t>
  </si>
  <si>
    <t>001-1465312-4</t>
  </si>
  <si>
    <t xml:space="preserve">AUXILIAR ADMINISTRATIVO                 </t>
  </si>
  <si>
    <t xml:space="preserve">Femenino  </t>
  </si>
  <si>
    <t>YLUMINADA GIL CARRERA DE RODRIGUEZ</t>
  </si>
  <si>
    <t>046-0026119-4</t>
  </si>
  <si>
    <t xml:space="preserve">ANALISTA                                </t>
  </si>
  <si>
    <t xml:space="preserve"> VICTOR JOSE D AZA TINEO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</si>
  <si>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</si>
  <si>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</si>
  <si>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</si>
  <si>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ALEJANDRINA MORA PUELLO</t>
  </si>
  <si>
    <t>223-0019493-7</t>
  </si>
  <si>
    <t xml:space="preserve"> 1/07/2024</t>
  </si>
  <si>
    <t>CLARANGEL DE LEON MARTE</t>
  </si>
  <si>
    <t>402-2408980-1</t>
  </si>
  <si>
    <t xml:space="preserve">COORDINADOR(A)                          </t>
  </si>
  <si>
    <t>DENNYS KATIUSCA FLORES SANCHEZ</t>
  </si>
  <si>
    <t>012-0066781-2</t>
  </si>
  <si>
    <t xml:space="preserve">ENC. ADM. DE LA SEC. GENERAL            </t>
  </si>
  <si>
    <t>DOMINGO ALBERTO SILVERIO RODRIGUEZ</t>
  </si>
  <si>
    <t>096-0025054-3</t>
  </si>
  <si>
    <t>FRANCISCA ALTAGRACIA TAVAREZ SUAREZ</t>
  </si>
  <si>
    <t>001-0831300-8</t>
  </si>
  <si>
    <t xml:space="preserve">ASESOR(A) DE ASUNTOS MUNICIPALES        </t>
  </si>
  <si>
    <t>HECTOR RAFAEL GRULLON MORONTA</t>
  </si>
  <si>
    <t>031-0107088-0</t>
  </si>
  <si>
    <t xml:space="preserve">ASESOR(A)                               </t>
  </si>
  <si>
    <t xml:space="preserve"> 1/08/2023</t>
  </si>
  <si>
    <t>ILONKA YARISSA LOPEZ FRIAS DE JIMENEZ</t>
  </si>
  <si>
    <t>001-1373688-8</t>
  </si>
  <si>
    <t xml:space="preserve">ASISTENTE                               </t>
  </si>
  <si>
    <t>13/06/2024</t>
  </si>
  <si>
    <t>LAURA ELISA JEREZ BRETON</t>
  </si>
  <si>
    <t>402-2301989-0</t>
  </si>
  <si>
    <t>MARIA ALEXANDRA ALMANZAR PEGUERO</t>
  </si>
  <si>
    <t>225-0058467-1</t>
  </si>
  <si>
    <t xml:space="preserve">COORDINADOR(A) DE PROTOCOLO             </t>
  </si>
  <si>
    <t>MARTIN LOPEZ</t>
  </si>
  <si>
    <t>031-0134763-5</t>
  </si>
  <si>
    <t xml:space="preserve">COORDINADOR DELEGACION PROV.  SANTIAGO  </t>
  </si>
  <si>
    <t xml:space="preserve"> 1/06/2023</t>
  </si>
  <si>
    <t>MILKEYA KATHERINE JUAN AMARANTE</t>
  </si>
  <si>
    <t>043-0004981-6</t>
  </si>
  <si>
    <t>STEPHANIE YAMILER SCHEKER CUEVAS</t>
  </si>
  <si>
    <t>402-2305359-2</t>
  </si>
  <si>
    <t xml:space="preserve">COORDINADOR(A) TECNICO DEL DESPACHO     </t>
  </si>
  <si>
    <t>VERONICA YULISSA SOTO SORIANO</t>
  </si>
  <si>
    <t>402-3267427-1</t>
  </si>
  <si>
    <t xml:space="preserve">TECNICO ADMINISTRATIVO                  </t>
  </si>
  <si>
    <t>WALTER RADHAMES MADERA SANCHEZ</t>
  </si>
  <si>
    <t>053-0037582-0</t>
  </si>
  <si>
    <t>WILMAN EDUARDO AMADOR CASTILLO</t>
  </si>
  <si>
    <t>028-0071086-1</t>
  </si>
  <si>
    <t xml:space="preserve">LIQUIDADOR P.RETIRO Y PENS. LMD         </t>
  </si>
  <si>
    <t>ANGEL MANUEL GONZALEZ</t>
  </si>
  <si>
    <t>001-1430923-0</t>
  </si>
  <si>
    <t xml:space="preserve">3.-DIRECCION JURIDICA                                                           </t>
  </si>
  <si>
    <t>JOB NEHEMIAS REYNOSO DE OLEO</t>
  </si>
  <si>
    <t>001-1694818-3</t>
  </si>
  <si>
    <t xml:space="preserve">ASESOR LEGAL                            </t>
  </si>
  <si>
    <t>JOSEFINA BATISTA BATISTA</t>
  </si>
  <si>
    <t>053-0002554-0</t>
  </si>
  <si>
    <t xml:space="preserve">ABOGADO(A)                              </t>
  </si>
  <si>
    <t>JOSHUA SERVONE MENDEZ</t>
  </si>
  <si>
    <t>402-3039236-3</t>
  </si>
  <si>
    <t>JULIO CESAR MADERA ARIAS</t>
  </si>
  <si>
    <t>001-0088276-0</t>
  </si>
  <si>
    <t xml:space="preserve">CONSULTOR JURIDICO                      </t>
  </si>
  <si>
    <t>LUIS EMILIO BORT MONTAS</t>
  </si>
  <si>
    <t>028-0063734-6</t>
  </si>
  <si>
    <t>NELSON DE JESUS RODRIGUEZ MARTINEZ</t>
  </si>
  <si>
    <t>031-0110202-2</t>
  </si>
  <si>
    <t xml:space="preserve">ASESOR(A) JURIDICO - REG CIBAO NORTE    </t>
  </si>
  <si>
    <t>NILSON RAMON BATISTA ALMONTE</t>
  </si>
  <si>
    <t>001-1307031-2</t>
  </si>
  <si>
    <t xml:space="preserve">SUB-DIRECTOR(A)                         </t>
  </si>
  <si>
    <t>ROSA CAROLINA PICHARDO PEÑA</t>
  </si>
  <si>
    <t>094-0021276-8</t>
  </si>
  <si>
    <t>JOSE FRANCISCO ROSARIO MARTINEZ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</si>
  <si>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</si>
  <si>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</si>
  <si>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</si>
  <si>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</si>
  <si>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>225-0046736-4</t>
  </si>
  <si>
    <t>ARELIS ANTONIA PINEDA REYES</t>
  </si>
  <si>
    <t>001-0602978-8</t>
  </si>
  <si>
    <t xml:space="preserve">3.2-DPTO. DE ELAB. DE DOC. LEGALES                                              </t>
  </si>
  <si>
    <t>MARIA CRISTINA TAPIA BENAVENTE</t>
  </si>
  <si>
    <t>001-0824820-4</t>
  </si>
  <si>
    <t>COPERNICO LUCIANO LUCIANO</t>
  </si>
  <si>
    <t>001-1640893-1</t>
  </si>
  <si>
    <t xml:space="preserve">4.-DIRECCION DE COMUNICACIONES                                                  </t>
  </si>
  <si>
    <t xml:space="preserve">ENC. DE AUDIOVISUALES                   </t>
  </si>
  <si>
    <t>EDISON RAFAEL FERNANDEZ VERAS</t>
  </si>
  <si>
    <t>047-0100617-5</t>
  </si>
  <si>
    <t xml:space="preserve">DIR. PROGRM. VISION MNCPL               </t>
  </si>
  <si>
    <t>ISAIRYS MARCHENA</t>
  </si>
  <si>
    <t>402-1170242-4</t>
  </si>
  <si>
    <t xml:space="preserve">          </t>
  </si>
  <si>
    <t xml:space="preserve"> 1/07/2025</t>
  </si>
  <si>
    <t>JUAN FRANCISCO FELIZ SANCHEZ</t>
  </si>
  <si>
    <t>010-0018456-2</t>
  </si>
  <si>
    <t xml:space="preserve">FOTOGRAFO                               </t>
  </si>
  <si>
    <t>JUAN RICARDO HERRERA RODRIGUEZ</t>
  </si>
  <si>
    <t>402-2990084-6</t>
  </si>
  <si>
    <t xml:space="preserve">GESTOR DE REDES SOCIALES                </t>
  </si>
  <si>
    <t xml:space="preserve"> 1/09/2025</t>
  </si>
  <si>
    <t>RONNY LEANDRO NAVARRO FELIX</t>
  </si>
  <si>
    <t>023-0147327-4</t>
  </si>
  <si>
    <t xml:space="preserve">ANALISTA DE COMUNICACIONES              </t>
  </si>
  <si>
    <t>VICTOR YHANCARLO AQUINO MOTA</t>
  </si>
  <si>
    <t>001-1828575-8</t>
  </si>
  <si>
    <t xml:space="preserve"> 1/06/2025</t>
  </si>
  <si>
    <t>YENIFER YOKASTA VALENZUELA FIGUEREO</t>
  </si>
  <si>
    <t>402-2608040-2</t>
  </si>
  <si>
    <t xml:space="preserve">AUXILIAR TECNICO                        </t>
  </si>
  <si>
    <t>ASHLY JIMENEZ SANTOS</t>
  </si>
  <si>
    <t>402-3947036-8</t>
  </si>
  <si>
    <t xml:space="preserve">4.1-DPTO. DE PROTOCOLO                                                          </t>
  </si>
  <si>
    <t xml:space="preserve">RECEPCIONISTA                           </t>
  </si>
  <si>
    <t xml:space="preserve"> 1/08/2024</t>
  </si>
  <si>
    <t>BERONICA TAVERA  MATEO</t>
  </si>
  <si>
    <t>012-0053114-1</t>
  </si>
  <si>
    <t>CARLOS ANDRES RODRIGUEZ DE LA CRUZ</t>
  </si>
  <si>
    <t>402-2084607-1</t>
  </si>
  <si>
    <t>DANY PIMENTEL FAMILIA</t>
  </si>
  <si>
    <t>001-0661015-7</t>
  </si>
  <si>
    <t xml:space="preserve">CAMARERO                                </t>
  </si>
  <si>
    <t>ILONKA LUISANA REYNOSO RAMIREZ</t>
  </si>
  <si>
    <t>402-3270189-2</t>
  </si>
  <si>
    <t>IRSA RANYERI ALCANTARA RAMIREZ</t>
  </si>
  <si>
    <t>402-2319468-5</t>
  </si>
  <si>
    <t>MARIANA JOSEFINA GOMEZ NUÑEZ</t>
  </si>
  <si>
    <t>001-1778945-3</t>
  </si>
  <si>
    <t xml:space="preserve">GESTOR DE PROTOCOLO                     </t>
  </si>
  <si>
    <t>MILKENIA PENA PLATA</t>
  </si>
  <si>
    <t>020-0016194-9</t>
  </si>
  <si>
    <t>PAMELA CABRERA SANTANA</t>
  </si>
  <si>
    <t>227-0001057-6</t>
  </si>
  <si>
    <t xml:space="preserve"> 1/11/2022</t>
  </si>
  <si>
    <t>PAMELA NOELI GOMEZ SANCHEZ</t>
  </si>
  <si>
    <t>402-0045486-2</t>
  </si>
  <si>
    <t>ROSA DERNI VICIOSO RAMOS DE G.</t>
  </si>
  <si>
    <t>053-0000668-0</t>
  </si>
  <si>
    <t>YULEXIS ELISABET SANCHEZ SANCHEZ</t>
  </si>
  <si>
    <t>132-0000058-9</t>
  </si>
  <si>
    <t xml:space="preserve"> 3/04/2023</t>
  </si>
  <si>
    <t>YULISA CARRASCO DE LA CRUZ</t>
  </si>
  <si>
    <t>225-0047271-1</t>
  </si>
  <si>
    <t xml:space="preserve"> 1/11/2024</t>
  </si>
  <si>
    <t>DANIEL NOVA MUÑOZ</t>
  </si>
  <si>
    <t>001-1286472-3</t>
  </si>
  <si>
    <t xml:space="preserve">4.2-DPTO.  DE RELACIONES PUBICAS Y PRENSA                                       </t>
  </si>
  <si>
    <t>16/10/2023</t>
  </si>
  <si>
    <t>JAVIER IGNACIO BALBUENA MILANES</t>
  </si>
  <si>
    <t>037-0108568-4</t>
  </si>
  <si>
    <t xml:space="preserve"> 2/12/2024</t>
  </si>
  <si>
    <t>JUAN DIAZ AMADOR</t>
  </si>
  <si>
    <t>001-0045526-0</t>
  </si>
  <si>
    <t xml:space="preserve"> 1/04/2024</t>
  </si>
  <si>
    <t>LUIS FRANCISCO RIVAS MATOS</t>
  </si>
  <si>
    <t>402-2269718-3</t>
  </si>
  <si>
    <t>MANUEL ALEJANDRO FELIZ DIAZ</t>
  </si>
  <si>
    <t>031-0291296-5</t>
  </si>
  <si>
    <t xml:space="preserve"> 3/06/2024</t>
  </si>
  <si>
    <t>NAZARIO ANTONIO JIMENEZ HERNANDEZ</t>
  </si>
  <si>
    <t>001-0226152-6</t>
  </si>
  <si>
    <t xml:space="preserve">TECNICO DE COMUNICACIONES               </t>
  </si>
  <si>
    <t>VILMA ZORAIDA CONTRERAS DE ACOSTA</t>
  </si>
  <si>
    <t>001-0112788-4</t>
  </si>
  <si>
    <t xml:space="preserve">5-DIRECCION DE RELACIONES INTERINSTITUCIONALES                                  </t>
  </si>
  <si>
    <t xml:space="preserve">DIRECTOR(A)                             </t>
  </si>
  <si>
    <t xml:space="preserve"> ILIANA MARGARITA LARANCUENT ALFONSECA</t>
  </si>
  <si>
    <t>001-1818788-9</t>
  </si>
  <si>
    <t xml:space="preserve">6-DIRECCION DE RECURSOS HUMANOS                                                 </t>
  </si>
  <si>
    <t xml:space="preserve">DIRECTOR(A) INTERINO                    </t>
  </si>
  <si>
    <t>EDUVIRGIS CRUZ FERREIRA</t>
  </si>
  <si>
    <t>001-0387409-5</t>
  </si>
  <si>
    <t>GLISSENNY PAHOLA ALVAREZ RODRIGUEZ</t>
  </si>
  <si>
    <t>402-3301085-5</t>
  </si>
  <si>
    <t>HELEN MARIA PEÑA SOTO</t>
  </si>
  <si>
    <t>001-1946405-5</t>
  </si>
  <si>
    <t xml:space="preserve">TECNICO DE RECURSOS HUMANOS             </t>
  </si>
  <si>
    <t>MARTHA LUCILA PORTOREAL</t>
  </si>
  <si>
    <t>402-4593068-6</t>
  </si>
  <si>
    <t xml:space="preserve">AUXILIAR RR.HH.                         </t>
  </si>
  <si>
    <t>ROSAURY TEJADA DIAZ</t>
  </si>
  <si>
    <t>402-0041202-7</t>
  </si>
  <si>
    <t xml:space="preserve"> DENISSE PATRICIA SANTOS GUZMAN</t>
  </si>
  <si>
    <t>402-1122845-3</t>
  </si>
  <si>
    <t xml:space="preserve">6.1-DPTO. DE REGISTRO Y CONTROL DE NOMINA                                       </t>
  </si>
  <si>
    <t>MADELINE LISBETH MARTINEZ POLANCO</t>
  </si>
  <si>
    <t>001-1843685-6</t>
  </si>
  <si>
    <t xml:space="preserve">TECNICO DE NOMINA                       </t>
  </si>
  <si>
    <t>YOANNY MARTINEZ SANTOS</t>
  </si>
  <si>
    <t>057-0011633-7</t>
  </si>
  <si>
    <t>CAROLINA GARCIA ACOSTA</t>
  </si>
  <si>
    <t>224-0058843-4</t>
  </si>
  <si>
    <t xml:space="preserve">6.1.1-DIV. DE EVAL. DESEMPE-O Y CAP.                                            </t>
  </si>
  <si>
    <t>YANEIRA MIGUELINA MELO CASTILLO</t>
  </si>
  <si>
    <t>028-0036935-3</t>
  </si>
  <si>
    <t xml:space="preserve">PSICOLOGO(A)                            </t>
  </si>
  <si>
    <t>NICAURIS MONTERO SANTANA</t>
  </si>
  <si>
    <t>223-0079593-1</t>
  </si>
  <si>
    <t xml:space="preserve">6.1.2-DIV. DE ORG. DEL TRABAJO Y COMP.                                          </t>
  </si>
  <si>
    <t>WANDA YUNET FLORIAN DE BASORA</t>
  </si>
  <si>
    <t>001-1015908-4</t>
  </si>
  <si>
    <t xml:space="preserve">6.1.3 SECCION DE RECLUTAMIENTO Y SELECCION                                      </t>
  </si>
  <si>
    <t>JENNIFER ESPERANZA DE LA CRUZ BREA</t>
  </si>
  <si>
    <t>402-2133809-4</t>
  </si>
  <si>
    <t xml:space="preserve">7-SUB-SEC. DE PLAN. Y DES. INSTITUCIONAL                                        </t>
  </si>
  <si>
    <t>JOCELYN ALTAGRACIA MARTINEZ GARCIA</t>
  </si>
  <si>
    <t>001-1310109-1</t>
  </si>
  <si>
    <t xml:space="preserve">SECRETARIA                              </t>
  </si>
  <si>
    <t>PEDRO ANTONIO HERNANDEZ PAULINO</t>
  </si>
  <si>
    <t>001-0860736-7</t>
  </si>
  <si>
    <t xml:space="preserve">SUB-SECRETARIO(A)                       </t>
  </si>
  <si>
    <t>ALICIA VALENTIN JIMINIAN</t>
  </si>
  <si>
    <t>031-0086468-9</t>
  </si>
  <si>
    <t xml:space="preserve">23-DPTO. DE ANALISIS E INVESTIGACION MNCPL.                                     </t>
  </si>
  <si>
    <t>JUAN BAUTISTA DURAN NUÑEZ</t>
  </si>
  <si>
    <t>031-0326892-0</t>
  </si>
  <si>
    <t>RICARDO CAPELLAN RAPOSO</t>
  </si>
  <si>
    <t>402-2709358-6</t>
  </si>
  <si>
    <t>CAMILA VICTORIA SANTOS ALMANZAR</t>
  </si>
  <si>
    <t>402-1179061-9</t>
  </si>
  <si>
    <t xml:space="preserve">24-UNIDAD DE SALUD MUNICIPAL                                                    </t>
  </si>
  <si>
    <t xml:space="preserve"> 1/08/2025</t>
  </si>
  <si>
    <t>BEYKEL CUSTODIO BRITO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</si>
  <si>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</si>
  <si>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</si>
  <si>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</si>
  <si>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LEIDY ALICIA PEÑA RESTITUYO</t>
  </si>
  <si>
    <t>224-0024346-9</t>
  </si>
  <si>
    <t xml:space="preserve">7.2-DPTO DE DES.  INST.  Y CALIDAD EN LA GEST.                                  </t>
  </si>
  <si>
    <t>MARIA DOLORES DE LA MOTA BRITO</t>
  </si>
  <si>
    <t>001-0457958-6</t>
  </si>
  <si>
    <t>ANAIRIS MONTERO BERIGUETE</t>
  </si>
  <si>
    <t>402-1410070-9</t>
  </si>
  <si>
    <t xml:space="preserve">7.3-DPTO DE COOPERACION INT.                                                    </t>
  </si>
  <si>
    <t>JOSE ALBERTO GARCIA RODRIGUEZ</t>
  </si>
  <si>
    <t>094-0021138-0</t>
  </si>
  <si>
    <t>YANNERYS ALVAREZ ABREU</t>
  </si>
  <si>
    <t>223-0050504-1</t>
  </si>
  <si>
    <t>FANNY AGUSTINA RUIZ RUIZ</t>
  </si>
  <si>
    <t>001-1399935-3</t>
  </si>
  <si>
    <t xml:space="preserve">8-OFICINA DE LIBRE ACCESO A LA INF.                                             </t>
  </si>
  <si>
    <t>NATHALIE RODRIGUEZ DE OLEO</t>
  </si>
  <si>
    <t>402-2037129-4</t>
  </si>
  <si>
    <t xml:space="preserve">9-SECCION CONTROL ADM. Y FINANCIERO                                             </t>
  </si>
  <si>
    <t>SILVIA MILEDY CLARIS RODRIGUEZ</t>
  </si>
  <si>
    <t>001-0775480-6</t>
  </si>
  <si>
    <t xml:space="preserve">ANALISTA FINANCIERO                     </t>
  </si>
  <si>
    <t>VICENTE ROSARIO DE JESUS</t>
  </si>
  <si>
    <t>068-0001426-5</t>
  </si>
  <si>
    <t>YAMIRIS TRINIDAD RODRIGUEZ</t>
  </si>
  <si>
    <t>001-1654279-6</t>
  </si>
  <si>
    <t>13/02/2023</t>
  </si>
  <si>
    <t>ALANNA MICHELLE PERDOMO ALIX</t>
  </si>
  <si>
    <t>402-3681147-3</t>
  </si>
  <si>
    <t xml:space="preserve">10-SUB-SEC. DE GEST. Y ASIST. TEC. MNCPL                                        </t>
  </si>
  <si>
    <t>ALCIBIADES PEREZ JIMENEZ</t>
  </si>
  <si>
    <t>001-0212829-5</t>
  </si>
  <si>
    <t xml:space="preserve"> 1/11/2025</t>
  </si>
  <si>
    <t>CAMILO JOSE TAPIA BAUTISTA</t>
  </si>
  <si>
    <t>001-1832305-4</t>
  </si>
  <si>
    <t xml:space="preserve">INGENIERO                               </t>
  </si>
  <si>
    <t>MAYRELIN ALTAGRACIA GARCIA CRUZ</t>
  </si>
  <si>
    <t>224-0000752-6</t>
  </si>
  <si>
    <t>YLDA MILAGROS FELIZ</t>
  </si>
  <si>
    <t>001-0189517-5</t>
  </si>
  <si>
    <t xml:space="preserve">ANALISTA GESTION TECNICA MNCPL          </t>
  </si>
  <si>
    <t>CESAR BIENVENIDO PEREZ NUÑEZ</t>
  </si>
  <si>
    <t>001-0008176-9</t>
  </si>
  <si>
    <t xml:space="preserve">10.1-OBSERVATORIO MUNICIPAL                                                     </t>
  </si>
  <si>
    <t>CLYSLAIDY PAYAN VICENTE</t>
  </si>
  <si>
    <t>229-0016981-8</t>
  </si>
  <si>
    <t>INOEL OZUNA BASTARDO</t>
  </si>
  <si>
    <t>027-0044131-0</t>
  </si>
  <si>
    <t>SANDRA DANIELA DE LA ROSA PRANDY</t>
  </si>
  <si>
    <t>402-0036603-3</t>
  </si>
  <si>
    <t>VICTOR MANUEL ESTEBAN INOA OLIVO</t>
  </si>
  <si>
    <t>001-1659235-3</t>
  </si>
  <si>
    <t xml:space="preserve">DESARROLLADOR WEB                       </t>
  </si>
  <si>
    <t xml:space="preserve"> JOSE ANTONIO CRISTO NOVA</t>
  </si>
  <si>
    <t>001-0549672-3</t>
  </si>
  <si>
    <t xml:space="preserve">10.1.1-SECCION DE ESTADISTICA                                                   </t>
  </si>
  <si>
    <t xml:space="preserve"> RAFAEL ANTONIO CLASE SANCHEZ</t>
  </si>
  <si>
    <t>096-0004999-4</t>
  </si>
  <si>
    <t xml:space="preserve">10.2-DPTO. DE ENLACE CON LOS AYTOS                                              </t>
  </si>
  <si>
    <t>ALBERICO PEÑA POLANCO</t>
  </si>
  <si>
    <t>031-0142172-9</t>
  </si>
  <si>
    <t xml:space="preserve">ENLACE MNCPL.-SANTIAGO OESTE            </t>
  </si>
  <si>
    <t>ALTAGRACIA TEJEDA MARTINEZ</t>
  </si>
  <si>
    <t>001-0922170-5</t>
  </si>
  <si>
    <t xml:space="preserve">ENLACE MNCPL.-PUERTO PLATA              </t>
  </si>
  <si>
    <t xml:space="preserve"> 1/09/2023</t>
  </si>
  <si>
    <t>ANGEL ANTONIO COATS LUCAS</t>
  </si>
  <si>
    <t>001-1607746-2</t>
  </si>
  <si>
    <t>ANGEL JOSE BATISTA DIAZ</t>
  </si>
  <si>
    <t>046-0033080-9</t>
  </si>
  <si>
    <t xml:space="preserve">ENL.MNCPL-SAN IGNACIO DE SABANETA       </t>
  </si>
  <si>
    <t>ANYELA YASKIN GUTIERREZ FLORES</t>
  </si>
  <si>
    <t>402-1821808-5</t>
  </si>
  <si>
    <t xml:space="preserve">ENLACE MNCPL.-MONTE PLATA               </t>
  </si>
  <si>
    <t>CARLOS PAREDES MOTA</t>
  </si>
  <si>
    <t>023-0014597-2</t>
  </si>
  <si>
    <t xml:space="preserve">ENLACE MUNICIPAL                        </t>
  </si>
  <si>
    <t>CHARLES RAFAEL TAVAREZ ARIAS</t>
  </si>
  <si>
    <t>031-0125002-9</t>
  </si>
  <si>
    <t xml:space="preserve">ENL. DISTRITAL-PEDRO GARCIA SANTIAGO    </t>
  </si>
  <si>
    <t>CRISTIAN ALBERTO ROSADO PAULINO</t>
  </si>
  <si>
    <t>030-0004810-2</t>
  </si>
  <si>
    <t>CRISTY PATRICIA CRESPO POU</t>
  </si>
  <si>
    <t>402-3356566-8</t>
  </si>
  <si>
    <t>ESTEBAN DE JESUS ALVAREZ ALVAREZ</t>
  </si>
  <si>
    <t>094-0021022-6</t>
  </si>
  <si>
    <t xml:space="preserve">ENLACE-REGIONAL CIBAO NORTE             </t>
  </si>
  <si>
    <t>EUSTACIO PEREZ</t>
  </si>
  <si>
    <t>025-0014232-4</t>
  </si>
  <si>
    <t xml:space="preserve">ENL. MNCPL- LA ROMANA                   </t>
  </si>
  <si>
    <t>EUTASIO FERNANDEZ LUCIANO</t>
  </si>
  <si>
    <t>073-0000168-7</t>
  </si>
  <si>
    <t xml:space="preserve">ENL. DISTRITAL- CAPOTILLO               </t>
  </si>
  <si>
    <t>FANNY NOEMI VALENZUELA DE OZUNA</t>
  </si>
  <si>
    <t>001-0703314-4</t>
  </si>
  <si>
    <t>FAUSTO JIMENEZ MENDOZA</t>
  </si>
  <si>
    <t>001-1192891-7</t>
  </si>
  <si>
    <t xml:space="preserve">ENL. MNCPL-YAMASA                       </t>
  </si>
  <si>
    <t>FELIX CORNIEL LOPEZ</t>
  </si>
  <si>
    <t>033-0013381-0</t>
  </si>
  <si>
    <t xml:space="preserve">ENL. DISTRITAL-EL MAIZAL                </t>
  </si>
  <si>
    <t>HILLARY ALBANY GARCIA MERCADO</t>
  </si>
  <si>
    <t>402-1092770-9</t>
  </si>
  <si>
    <t>JOSE ANDRES CORSINO TEJADA</t>
  </si>
  <si>
    <t>001-0979064-2</t>
  </si>
  <si>
    <t xml:space="preserve">ANALISTA DE INVEST. MNCPL               </t>
  </si>
  <si>
    <t>JUAN ANTONIO ADAMES BAUTISTA</t>
  </si>
  <si>
    <t>103-0002916-1</t>
  </si>
  <si>
    <t>MARIA ELENA RODRIGUEZ INFANTE</t>
  </si>
  <si>
    <t>031-0335142-9</t>
  </si>
  <si>
    <t xml:space="preserve">ENL. MNCPL- SAN JOSE DE LAS MATAS       </t>
  </si>
  <si>
    <t xml:space="preserve"> 3/07/2023</t>
  </si>
  <si>
    <t>MARIANA CHIRINGA CASTRO</t>
  </si>
  <si>
    <t>024-0006018-8</t>
  </si>
  <si>
    <t xml:space="preserve">ENL. MNCPL-LOS LLANOS                   </t>
  </si>
  <si>
    <t>MARTHA TERESA CRUZ PERALTA</t>
  </si>
  <si>
    <t>402-2064145-6</t>
  </si>
  <si>
    <t>MERENCIA MORENO ROSARIO</t>
  </si>
  <si>
    <t>226-0002279-6</t>
  </si>
  <si>
    <t>NATIVIDAD DE JESUS ACOSTA CRESPO</t>
  </si>
  <si>
    <t>092-0006799-0</t>
  </si>
  <si>
    <t xml:space="preserve">ENL. MNCPL-LAGUNA SALADA                </t>
  </si>
  <si>
    <t>NELSON RAMON GARCIA HERNANDEZ</t>
  </si>
  <si>
    <t>028-0003316-5</t>
  </si>
  <si>
    <t xml:space="preserve">ENLACE DISTRITOS MUNICIPALES            </t>
  </si>
  <si>
    <t>PAMELA MARIA CRUZ VARGAS</t>
  </si>
  <si>
    <t>402-2472347-4</t>
  </si>
  <si>
    <t xml:space="preserve">ENL. MNCPL- SANTIAGO                    </t>
  </si>
  <si>
    <t>PAOLA KARINA PICHARDO BAEZ</t>
  </si>
  <si>
    <t>033-0024119-1</t>
  </si>
  <si>
    <t xml:space="preserve">ENL. MNCPL. ESPERANZA                   </t>
  </si>
  <si>
    <t>RAMON DEL CARMEN TAPIA</t>
  </si>
  <si>
    <t>024-0020061-0</t>
  </si>
  <si>
    <t>RENATO ANTONIO PEREZ DI CARLO</t>
  </si>
  <si>
    <t>001-1819927-2</t>
  </si>
  <si>
    <t xml:space="preserve"> 1/02/2024</t>
  </si>
  <si>
    <t>ROMALVIN CAROLINA ROJAS CORNIEL</t>
  </si>
  <si>
    <t>031-0435309-3</t>
  </si>
  <si>
    <t xml:space="preserve">ENL. MNCPL.-LOS COCOS JACAGUA           </t>
  </si>
  <si>
    <t>SAMUEL MARTE BONILLA</t>
  </si>
  <si>
    <t>023-0012850-7</t>
  </si>
  <si>
    <t xml:space="preserve">ENLACE PROVINCIAL                       </t>
  </si>
  <si>
    <t>TORIBIO MILANES VASQUEZ GUTIERREZ</t>
  </si>
  <si>
    <t>092-0010733-3</t>
  </si>
  <si>
    <t xml:space="preserve">ENL. DISTRITAL-JAIBON                   </t>
  </si>
  <si>
    <t>WENDY YAJAIRA REYES COLUMNA</t>
  </si>
  <si>
    <t>008-0025398-1</t>
  </si>
  <si>
    <t xml:space="preserve">ENLACE MNCPL- STO. DOM. NORTE           </t>
  </si>
  <si>
    <t>WILLIAM FRANCISCO BUENO CRUZ</t>
  </si>
  <si>
    <t>096-0004389-8</t>
  </si>
  <si>
    <t xml:space="preserve">ENL. MNCPL- VILLA BISONO                </t>
  </si>
  <si>
    <t>YAMIL ALI ROSARIO</t>
  </si>
  <si>
    <t>023-0043379-0</t>
  </si>
  <si>
    <t>YEFRY JOWENKIS MEDRANO MEDRANO</t>
  </si>
  <si>
    <t>402-4872630-5</t>
  </si>
  <si>
    <t xml:space="preserve"> 1/05/2025</t>
  </si>
  <si>
    <t>JOSE JOAQUIN JOGA ESTEVEZ</t>
  </si>
  <si>
    <t>001-0112329-7</t>
  </si>
  <si>
    <t xml:space="preserve">10.3.1-SECCION DE ASIST. TECNICA ESP. EN POLICIA MUNICIPAL Y CUERPO DE BOMBEROS </t>
  </si>
  <si>
    <t>MARIAH ANGELINE VALERA PEREZ</t>
  </si>
  <si>
    <t>402-3016866-4</t>
  </si>
  <si>
    <t xml:space="preserve">ENCARGDO(A) DIV. DE BOMB.               </t>
  </si>
  <si>
    <t xml:space="preserve"> 1/11/2023</t>
  </si>
  <si>
    <t xml:space="preserve"> ELVIN RAFAEL LOPEZ POZO</t>
  </si>
  <si>
    <t>001-1157048-7</t>
  </si>
  <si>
    <t xml:space="preserve">10.3.2-SECCION DE APOYO A LA GESTION AMBIENTAL Y DE RIESGO                      </t>
  </si>
  <si>
    <t>DENIA A. DE LOS SANTOS ESQUEA</t>
  </si>
  <si>
    <t>017-0000568-7</t>
  </si>
  <si>
    <t>JHOENNY CARPIO CASTILLO</t>
  </si>
  <si>
    <t>028-0065121-4</t>
  </si>
  <si>
    <t>EVELIN CECILIA DIAZ ENCARNACION</t>
  </si>
  <si>
    <t>223-0080324-8</t>
  </si>
  <si>
    <t xml:space="preserve">10.4-DPTO. DE PROG. ESP. PARA LOS GOB.LOC. Y COORD. DEL PROYECTO DE TITULACION  </t>
  </si>
  <si>
    <t xml:space="preserve">ASISTENTE TECNICO DE PLANTA             </t>
  </si>
  <si>
    <t>JUREILY ALTAGRACIA GARCIA PAULINO</t>
  </si>
  <si>
    <t>402-2620456-4</t>
  </si>
  <si>
    <t xml:space="preserve"> 1/05/2024</t>
  </si>
  <si>
    <t>RAFAEL AGUILERA MERCADO</t>
  </si>
  <si>
    <t>001-1129559-8</t>
  </si>
  <si>
    <t>VICTOR MILCIADES SOTO SANCHEZ</t>
  </si>
  <si>
    <t>010-0018492-7</t>
  </si>
  <si>
    <t xml:space="preserve">COORD. PROG. CONST. CEM.                </t>
  </si>
  <si>
    <t>AMBAR ONALIZ MELO NIN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</si>
  <si>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</si>
  <si>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</si>
  <si>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</si>
  <si>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GILMARY CASTILLO BORROME</t>
  </si>
  <si>
    <t>402-2257791-4</t>
  </si>
  <si>
    <t xml:space="preserve">COORD. CONTROL INT. MNCPL-YUMA          </t>
  </si>
  <si>
    <t>JOELIKA JOANNY JAQUEZ POLO</t>
  </si>
  <si>
    <t>402-2544306-4</t>
  </si>
  <si>
    <t xml:space="preserve">COORD. CONTROL INT. MNCPL-CIBAO NORTE   </t>
  </si>
  <si>
    <t>LEANDRA MARIA CABRAL PEÑALO</t>
  </si>
  <si>
    <t>034-0058381-5</t>
  </si>
  <si>
    <t>COORD. CONTROL INT. MNCPL-CIBAO NOROESTE</t>
  </si>
  <si>
    <t>LENNY VLADIMIR FERNANDEZ PICHARDO</t>
  </si>
  <si>
    <t>047-0180338-1</t>
  </si>
  <si>
    <t xml:space="preserve">COORD. CONTROL INT. MNCPL-CIBAO SUR     </t>
  </si>
  <si>
    <t>MABEL AWILDA PEREZ VALERA</t>
  </si>
  <si>
    <t>402-2491877-7</t>
  </si>
  <si>
    <t>MANUEL RAHINER PEÑA GARCIA</t>
  </si>
  <si>
    <t>224-0004649-0</t>
  </si>
  <si>
    <t xml:space="preserve">COORD. CONTROL INT. MNCPL-VALDESIA      </t>
  </si>
  <si>
    <t>RAQUEL DIAZ CONFIDAN</t>
  </si>
  <si>
    <t>402-1541047-9</t>
  </si>
  <si>
    <t xml:space="preserve">COORD. CONTROL INT. MNCPL-HIGUAMO       </t>
  </si>
  <si>
    <t>ROBIN GALVA SANTANA</t>
  </si>
  <si>
    <t>012-0125735-7</t>
  </si>
  <si>
    <t xml:space="preserve">COORD. CONTROL INT. MNCPL-EL VALLE      </t>
  </si>
  <si>
    <t>WENDY SEVERINO FRIAS</t>
  </si>
  <si>
    <t>059-0017406-0</t>
  </si>
  <si>
    <t>COORD. CONTROL INT. MNCPL-CIBAO NORDESTE</t>
  </si>
  <si>
    <t>WILKAYRA LUNA AMADOR</t>
  </si>
  <si>
    <t>012-0120165-2</t>
  </si>
  <si>
    <t>JHOAN MANUEL SANCHEZ VALERIO</t>
  </si>
  <si>
    <t>001-1863327-0</t>
  </si>
  <si>
    <t xml:space="preserve">10.6-DPTO. DE ASIST. A LA PRESTACION DE LOS SERVICIOS PUBLICOS MNCPLS           </t>
  </si>
  <si>
    <t>YAHAIRA FERRERAS ENCARNACION</t>
  </si>
  <si>
    <t>224-0025280-9</t>
  </si>
  <si>
    <t>MAGNAURY BALBUENA ARIAS</t>
  </si>
  <si>
    <t>225-0009738-5</t>
  </si>
  <si>
    <t xml:space="preserve">10.7-DPTO. DE APOYO AL MANEJO DE RESIDUSO SOLIDOS                               </t>
  </si>
  <si>
    <t>ROSA MILAGROS CARABALLO VASQUEZ</t>
  </si>
  <si>
    <t>001-0220761-0</t>
  </si>
  <si>
    <t xml:space="preserve">10.1.1-DIVISION DE SEGUIMIENTO A INDICADORES DE SERVICIOS MUNICIPALES           </t>
  </si>
  <si>
    <t>ANNETTY MIOZOTTY FELIZ FELIZ</t>
  </si>
  <si>
    <t>019-0016293-2</t>
  </si>
  <si>
    <t xml:space="preserve">11.1-SECCION ADM. DEL SERVICIO TIC                                              </t>
  </si>
  <si>
    <t>MAXIMO JOEL SANTANA CABRAL</t>
  </si>
  <si>
    <t>001-1661601-2</t>
  </si>
  <si>
    <t xml:space="preserve">11.2-SECCION OPERACIONES TIC                                                    </t>
  </si>
  <si>
    <t>NEY FRANCISCO SANDOVAL CRUZ</t>
  </si>
  <si>
    <t>001-1830764-4</t>
  </si>
  <si>
    <t xml:space="preserve">SOPORTE TECNICO                         </t>
  </si>
  <si>
    <t xml:space="preserve"> ROMEL BENJAMIN ESTEVEZ RODRIGUEZ</t>
  </si>
  <si>
    <t>001-1737536-0</t>
  </si>
  <si>
    <t xml:space="preserve">11-DIRECCION TEC. DE LA INF. Y COM                                              </t>
  </si>
  <si>
    <t>FRANCISCO ANTONIO LOPEZ TRINIDAD</t>
  </si>
  <si>
    <t>224-0042621-3</t>
  </si>
  <si>
    <t>ISAIAS EMILIO TORIBIO GARDEN</t>
  </si>
  <si>
    <t>001-0169630-0</t>
  </si>
  <si>
    <t>MASSIEL YANNA HENRIQUEZ MEJIA</t>
  </si>
  <si>
    <t>152-0000958-5</t>
  </si>
  <si>
    <t>ROBERT ALSINA HERNANDEZ</t>
  </si>
  <si>
    <t>001-1777570-0</t>
  </si>
  <si>
    <t>EUSEBIA COMAS LEBRON</t>
  </si>
  <si>
    <t>017-0021718-3</t>
  </si>
  <si>
    <t xml:space="preserve">12.1-SUB-SEC. ADM. Y FINANCIERA                                                 </t>
  </si>
  <si>
    <t>JOSE ALBERTO HERNANDEZ TAPIA</t>
  </si>
  <si>
    <t>001-0195558-1</t>
  </si>
  <si>
    <t xml:space="preserve">MENSAJERO INTERNO                       </t>
  </si>
  <si>
    <t>JUANA EVANGELISTA SANTANA DE CABRERA</t>
  </si>
  <si>
    <t>031-0244552-9</t>
  </si>
  <si>
    <t>LOURDES EULALIA ALT. MIRABAL GARCIA</t>
  </si>
  <si>
    <t>001-0333313-4</t>
  </si>
  <si>
    <t>MERCEDES MASSIEL MARQUEZ GUERRERO</t>
  </si>
  <si>
    <t>003-0101383-5</t>
  </si>
  <si>
    <t>SOLEDAD EVANGELISTA ROBLES DE ABREU</t>
  </si>
  <si>
    <t>001-1533594-5</t>
  </si>
  <si>
    <t>SORIVEL CASTELLY BAUTISTA</t>
  </si>
  <si>
    <t>001-1440312-4</t>
  </si>
  <si>
    <t>FABIAN NICOLAS SANTOS SANCHEZ</t>
  </si>
  <si>
    <t>047-0014566-9</t>
  </si>
  <si>
    <t xml:space="preserve">12.1-SECCION DE ADUANAS Y EXONERACIONES                                         </t>
  </si>
  <si>
    <t xml:space="preserve">ANALISTA LEGAL                          </t>
  </si>
  <si>
    <t xml:space="preserve"> CLARISSA DE LEON</t>
  </si>
  <si>
    <t>002-0122973-9</t>
  </si>
  <si>
    <t xml:space="preserve">13-DIRECCION FINANCIERA                                                         </t>
  </si>
  <si>
    <t>ANA RITA RIVAS ACOSTA</t>
  </si>
  <si>
    <t>001-0468729-8</t>
  </si>
  <si>
    <t>DELIA JULISSA MELO MATOS</t>
  </si>
  <si>
    <t>001-1654312-5</t>
  </si>
  <si>
    <t>YOCESAR DE JESUS DEL ROSARIO ADRIAN</t>
  </si>
  <si>
    <t>402-2304298-3</t>
  </si>
  <si>
    <t>ARISLEYDA HEREDIA SANCHEZ</t>
  </si>
  <si>
    <t>014-0001428-6</t>
  </si>
  <si>
    <t xml:space="preserve">13.1-DEPARTAMENTO DE CONTABILIDAD                                               </t>
  </si>
  <si>
    <t>FRANCISCA VICTORIA BRITO BURGOS</t>
  </si>
  <si>
    <t>055-0018472-5</t>
  </si>
  <si>
    <t>GAUDIS ESPERANZA MONTAS SANTANA</t>
  </si>
  <si>
    <t>001-1381908-0</t>
  </si>
  <si>
    <t xml:space="preserve">ENC. CONC. BANCARIAS                    </t>
  </si>
  <si>
    <t>SULEIKA EVARISTA RUIZ CUEVAS</t>
  </si>
  <si>
    <t>019-0004444-5</t>
  </si>
  <si>
    <t>GRISELY ANYELINA LIRIANO PEREZ</t>
  </si>
  <si>
    <t>031-0484211-1</t>
  </si>
  <si>
    <t xml:space="preserve">13.2-DEPARTAMENTO DE TESORERIA                                                  </t>
  </si>
  <si>
    <t>HELAINE FIORDALIZA GOMEZ ABREU</t>
  </si>
  <si>
    <t>402-2248213-1</t>
  </si>
  <si>
    <t>LUZ MARIA HEREDIA HEREDIA</t>
  </si>
  <si>
    <t>005-0026509-5</t>
  </si>
  <si>
    <t>RODOLFO ANTONIO HEREDIA SANTOS</t>
  </si>
  <si>
    <t>001-0491057-5</t>
  </si>
  <si>
    <t xml:space="preserve"> 1/04/2025</t>
  </si>
  <si>
    <t>DOMINGO JOSE BELLO DE LA PAZ</t>
  </si>
  <si>
    <t>020-0013598-4</t>
  </si>
  <si>
    <t xml:space="preserve">13.3-SECCION DE ACTIVO FIJO                                                     </t>
  </si>
  <si>
    <t xml:space="preserve">SUB-ENCARGADO(A)                        </t>
  </si>
  <si>
    <t>MIRIAN  AUILDA GUERRERO</t>
  </si>
  <si>
    <t>085-0009058-7</t>
  </si>
  <si>
    <t>NICOLAZA ARGENTINA FELIZ FAMILIA</t>
  </si>
  <si>
    <t>003-0075959-4</t>
  </si>
  <si>
    <t>SOBEIDA TAVAREZ CABRERA</t>
  </si>
  <si>
    <t>001-1323637-6</t>
  </si>
  <si>
    <t xml:space="preserve"> DANIEL UREÑA MITCHEL</t>
  </si>
  <si>
    <t>121-0003941-6</t>
  </si>
  <si>
    <t xml:space="preserve">13.4-DIVISION DE PRESUPUESTO                                                    </t>
  </si>
  <si>
    <t>JOSE AMAURYS RAMIREZ MENDEZ</t>
  </si>
  <si>
    <t>076-0001403-4</t>
  </si>
  <si>
    <t xml:space="preserve">ANALISTA DE PRESUPUESTO                 </t>
  </si>
  <si>
    <t xml:space="preserve"> INGRID ISABEL ESTEVEZ MEJIA</t>
  </si>
  <si>
    <t>047-0134457-6</t>
  </si>
  <si>
    <t xml:space="preserve">14-DIRECCION ADMINISTRATIVA                                                     </t>
  </si>
  <si>
    <t>ALBANIA LUNA MARCELINO</t>
  </si>
  <si>
    <t>031-0030436-3</t>
  </si>
  <si>
    <t>CARMEN DAHIANA GOMEZ TURBI</t>
  </si>
  <si>
    <t>224-0019651-9</t>
  </si>
  <si>
    <t>LIRISMER DE LA CRUZ MORA</t>
  </si>
  <si>
    <t>402-2532532-9</t>
  </si>
  <si>
    <t>MARJORIE CATHLEEN THOMPSON SORIANO</t>
  </si>
  <si>
    <t>402-3753836-4</t>
  </si>
  <si>
    <t>ROSA ELENA GARCIA MEDINA</t>
  </si>
  <si>
    <t>001-0037003-0</t>
  </si>
  <si>
    <t>JUAN DE MATA DOMINGUEZ ALVAREZ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</si>
  <si>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</si>
  <si>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</si>
  <si>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</si>
  <si>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</si>
  <si>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>402-2363851-7</t>
  </si>
  <si>
    <t>NATIELY DEL CARMEN REYES</t>
  </si>
  <si>
    <t>402-0183753-7</t>
  </si>
  <si>
    <t>AGUSTIN PEGUERO ARIAS</t>
  </si>
  <si>
    <t>083-0001017-3</t>
  </si>
  <si>
    <t xml:space="preserve">14.2-DPTO. SERVICIOS GENERALES                                                  </t>
  </si>
  <si>
    <t xml:space="preserve">JARDINERO                               </t>
  </si>
  <si>
    <t>AMPARO MONTERO</t>
  </si>
  <si>
    <t>001-0310571-4</t>
  </si>
  <si>
    <t xml:space="preserve">CONSERJE                                </t>
  </si>
  <si>
    <t>ANA MARIA ACOSTA</t>
  </si>
  <si>
    <t>001-1709923-4</t>
  </si>
  <si>
    <t>ANGELA SORIANO CABRERA</t>
  </si>
  <si>
    <t>402-4221294-8</t>
  </si>
  <si>
    <t>ARSENIO SEPULVEDA VALLEJO</t>
  </si>
  <si>
    <t>001-0829758-1</t>
  </si>
  <si>
    <t xml:space="preserve">AYUDANTE DE MANTENIMIENTO               </t>
  </si>
  <si>
    <t>BEATRIZ MARGARITA CARABALLO DE UREÑA</t>
  </si>
  <si>
    <t>095-0002005-3</t>
  </si>
  <si>
    <t>BERNALISIS YECENIS RAMIREZ BAEZ</t>
  </si>
  <si>
    <t>010-0079727-2</t>
  </si>
  <si>
    <t>CANDIDA CUEVAS GERARDO</t>
  </si>
  <si>
    <t>223-0041884-9</t>
  </si>
  <si>
    <t>CAYETANA CROUSSET PAREDES</t>
  </si>
  <si>
    <t>001-1157227-7</t>
  </si>
  <si>
    <t>CHARLIS ROSARIO SUAREZ</t>
  </si>
  <si>
    <t>001-0948895-7</t>
  </si>
  <si>
    <t xml:space="preserve">PLOMERO                                 </t>
  </si>
  <si>
    <t>DOMINGO ANTONIO CUEVAS GONZALEZ</t>
  </si>
  <si>
    <t>001-0304391-5</t>
  </si>
  <si>
    <t>EDGAR RUDDIMEL MAMBRU</t>
  </si>
  <si>
    <t>402-1313800-7</t>
  </si>
  <si>
    <t>EDUARDO ANTONIO TINEO VENTURA</t>
  </si>
  <si>
    <t>001-0267773-9</t>
  </si>
  <si>
    <t>ELISAUL ARTURO TINEO ORTIZ</t>
  </si>
  <si>
    <t>402-2064925-1</t>
  </si>
  <si>
    <t>EMILY NAFTALY ENCARNACION SANTANA</t>
  </si>
  <si>
    <t>223-0067459-9</t>
  </si>
  <si>
    <t xml:space="preserve"> 1/10/2025</t>
  </si>
  <si>
    <t>ESTHER SANCHEZ DE OLEO</t>
  </si>
  <si>
    <t>014-0011136-3</t>
  </si>
  <si>
    <t>EUSTAQUIA MERCEDES GOMEZ MENDEZ</t>
  </si>
  <si>
    <t>001-0308220-2</t>
  </si>
  <si>
    <t>FELIZ ANTONIO SUERO</t>
  </si>
  <si>
    <t>094-0004478-1</t>
  </si>
  <si>
    <t>GERMANIA RODRIGUEZ RODRIGUEZ</t>
  </si>
  <si>
    <t>002-0124105-6</t>
  </si>
  <si>
    <t>GISELA MERCEDES DIAZ</t>
  </si>
  <si>
    <t>001-0786416-7</t>
  </si>
  <si>
    <t>HENRY SANCHEZ MATEO</t>
  </si>
  <si>
    <t>001-1335281-9</t>
  </si>
  <si>
    <t>IBELICE TEJADA DE AYALA</t>
  </si>
  <si>
    <t>001-0547587-5</t>
  </si>
  <si>
    <t>ILUMINADA RINCON DE LA CRUZ</t>
  </si>
  <si>
    <t>223-0127516-4</t>
  </si>
  <si>
    <t>JOVANNY UREÑA SANTOS</t>
  </si>
  <si>
    <t>001-1510252-7</t>
  </si>
  <si>
    <t>JUAN BAUTISTA CABA FRIAS</t>
  </si>
  <si>
    <t>001-1157013-1</t>
  </si>
  <si>
    <t>JUAN CABRERA DE LA CRUZ</t>
  </si>
  <si>
    <t>001-0039457-6</t>
  </si>
  <si>
    <t>KATHERINE YANIRA PIMENTEL CHALAS</t>
  </si>
  <si>
    <t>402-3470986-9</t>
  </si>
  <si>
    <t>KEILY DE LOS SANTOS AQUINO</t>
  </si>
  <si>
    <t>001-1798052-4</t>
  </si>
  <si>
    <t>KENSON CHAU MARTE</t>
  </si>
  <si>
    <t>001-0848783-6</t>
  </si>
  <si>
    <t xml:space="preserve">ELECTRICISTA                            </t>
  </si>
  <si>
    <t>LUIS EMILIO MATOS PEÑA</t>
  </si>
  <si>
    <t>076-0019107-1</t>
  </si>
  <si>
    <t xml:space="preserve">VIGILANTE                               </t>
  </si>
  <si>
    <t>MARCIA PERALTA</t>
  </si>
  <si>
    <t>001-1482346-1</t>
  </si>
  <si>
    <t>MARTIRES MAÑON ROSARIO</t>
  </si>
  <si>
    <t>001-1279486-2</t>
  </si>
  <si>
    <t>MARTIRES VICENTE MONTERO</t>
  </si>
  <si>
    <t>014-0014369-7</t>
  </si>
  <si>
    <t xml:space="preserve">SUPERVISOR DE MANTENIMIENTO             </t>
  </si>
  <si>
    <t>MIRTHA PEREZ RIVERA</t>
  </si>
  <si>
    <t>001-1413783-9</t>
  </si>
  <si>
    <t>NORBERTO RICARDO RUBIO MEJIA</t>
  </si>
  <si>
    <t>402-0083346-1</t>
  </si>
  <si>
    <t>RAFAEL ALEXI PEREZ FERNANDEZ</t>
  </si>
  <si>
    <t>001-0771325-7</t>
  </si>
  <si>
    <t>RAMONA RAMIREZ MONTERO</t>
  </si>
  <si>
    <t>108-0005201-0</t>
  </si>
  <si>
    <t>REINA YOSELIN DIAZ SENA</t>
  </si>
  <si>
    <t>022-0017938-6</t>
  </si>
  <si>
    <t>ROBERTO ANTIGUA RAMOS</t>
  </si>
  <si>
    <t>058-0000465-6</t>
  </si>
  <si>
    <t>SANTA FAUSTA PAREDES HERNANDEZ</t>
  </si>
  <si>
    <t>068-0054294-3</t>
  </si>
  <si>
    <t xml:space="preserve"> 1/03/2023</t>
  </si>
  <si>
    <t>SIXTO EDUARDO ROMERO</t>
  </si>
  <si>
    <t>001-0212232-2</t>
  </si>
  <si>
    <t xml:space="preserve">AUXILIAR REFRIGERACION                  </t>
  </si>
  <si>
    <t>VICTORIA MARTINEZ PORTORREAL</t>
  </si>
  <si>
    <t>402-4218239-8</t>
  </si>
  <si>
    <t>VINICIO ANTONIO PONCE RODRIGUEZ</t>
  </si>
  <si>
    <t>059-0013289-4</t>
  </si>
  <si>
    <t xml:space="preserve">PINTOR                                  </t>
  </si>
  <si>
    <t xml:space="preserve"> 1/03/2024</t>
  </si>
  <si>
    <t>WILSON PEREZ LEBRON</t>
  </si>
  <si>
    <t>001-1305329-2</t>
  </si>
  <si>
    <t xml:space="preserve">MECANICO AUTOMOTRIZ                     </t>
  </si>
  <si>
    <t>YAHAIRA SUERO</t>
  </si>
  <si>
    <t>001-1673796-6</t>
  </si>
  <si>
    <t>YAREYLIS AMADOR MEDINA</t>
  </si>
  <si>
    <t>225-0024709-7</t>
  </si>
  <si>
    <t>YULISSA CRUZ</t>
  </si>
  <si>
    <t>229-0017854-6</t>
  </si>
  <si>
    <t>IVELISE PEREZ MARTINEZ DE CASADO</t>
  </si>
  <si>
    <t>086-0005274-3</t>
  </si>
  <si>
    <t xml:space="preserve">14.2.1-SECCION DE MAYORDOMIA                                                    </t>
  </si>
  <si>
    <t>NATIVO OZORIA</t>
  </si>
  <si>
    <t>008-0015258-9</t>
  </si>
  <si>
    <t xml:space="preserve">SUPERVISOR(A) DE MAYORDOMIA             </t>
  </si>
  <si>
    <t xml:space="preserve"> JOSE ANTONIO JIMENEZ SANTOS</t>
  </si>
  <si>
    <t>001-1008314-4</t>
  </si>
  <si>
    <t xml:space="preserve">14.2.2-SECCION DE ALMACEN Y SUMINISTRO                                          </t>
  </si>
  <si>
    <t>ARCENIO GUZMAN CASADO</t>
  </si>
  <si>
    <t>225-0005462-6</t>
  </si>
  <si>
    <t xml:space="preserve">AUXILIAR DE ALMACEN Y SUMINISTRO        </t>
  </si>
  <si>
    <t>MARIBEL JIMENEZ MOLINA</t>
  </si>
  <si>
    <t>001-1436501-8</t>
  </si>
  <si>
    <t>15/05/2023</t>
  </si>
  <si>
    <t>MARIO SANTANA MIESES</t>
  </si>
  <si>
    <t>402-2634409-7</t>
  </si>
  <si>
    <t>POLICARPIO RONDON ESTEVEZ</t>
  </si>
  <si>
    <t>001-1368189-4</t>
  </si>
  <si>
    <t>WILSON SANTANA SANTOS</t>
  </si>
  <si>
    <t>001-1539277-1</t>
  </si>
  <si>
    <t>YARISA RUFINO EUSTAQUIO</t>
  </si>
  <si>
    <t>225-0079658-0</t>
  </si>
  <si>
    <t xml:space="preserve">ALMACENISTA                             </t>
  </si>
  <si>
    <t>ANDRES ALEJANDRO PUJOLS POPOTEUR</t>
  </si>
  <si>
    <t>402-2916308-0</t>
  </si>
  <si>
    <t xml:space="preserve">14.2.3-SECCION DE ARCHIVO Y CORRESP.                                            </t>
  </si>
  <si>
    <t xml:space="preserve"> 3/02/2025</t>
  </si>
  <si>
    <t>ANDRES CARMONA MOTA</t>
  </si>
  <si>
    <t>001-0843473-9</t>
  </si>
  <si>
    <t xml:space="preserve">MENSAJERO EXTERNO                       </t>
  </si>
  <si>
    <t>CESAR EMILIO VALENZUELA SALADO</t>
  </si>
  <si>
    <t>001-1191082-4</t>
  </si>
  <si>
    <t>DANELY MERCEDES MORAN GUZMAN</t>
  </si>
  <si>
    <t>001-1866240-2</t>
  </si>
  <si>
    <t>DOMINGA CABRERA HERRERA</t>
  </si>
  <si>
    <t>028-0017224-5</t>
  </si>
  <si>
    <t>EDVELIN. FAMILIA PEREZ</t>
  </si>
  <si>
    <t>068-0030340-3</t>
  </si>
  <si>
    <t>ELIZABETH BALDERA SANCHEZ</t>
  </si>
  <si>
    <t>225-0050215-2</t>
  </si>
  <si>
    <t>ENRIQUE CRUZETA SERRANO</t>
  </si>
  <si>
    <t>402-3869098-2</t>
  </si>
  <si>
    <t>JESUS MARIA RAMIREZ ZABALA</t>
  </si>
  <si>
    <t>001-0583499-8</t>
  </si>
  <si>
    <t>MANUEL EMILIO PEGUERO DEL ROSARIO</t>
  </si>
  <si>
    <t>028-0088463-3</t>
  </si>
  <si>
    <t>REINALDO GUADALUPE PEREZ ORTEGA</t>
  </si>
  <si>
    <t>087-0016459-6</t>
  </si>
  <si>
    <t>ROBERT RENE CASTILLO JAVIEL</t>
  </si>
  <si>
    <t>001-1932018-2</t>
  </si>
  <si>
    <t>YANGELA MANUELA TEJEDA PUJOLS</t>
  </si>
  <si>
    <t>402-1511205-9</t>
  </si>
  <si>
    <t xml:space="preserve"> ALBERY BLADIMIL MARTINEZ ALVAREZ</t>
  </si>
  <si>
    <t>031-0520839-5</t>
  </si>
  <si>
    <t xml:space="preserve">14.3-DPTO. DE COMPRAS Y CONTRATACIONES                                          </t>
  </si>
  <si>
    <t>CLAUDIA CELESTE MEDRANO VOLQUEZ</t>
  </si>
  <si>
    <t>020-0000157-4</t>
  </si>
  <si>
    <t xml:space="preserve">ANALISTA DE COMPRAS Y CONTRATACIONES    </t>
  </si>
  <si>
    <t>MAURO HUMBERTO PERALTA RAMIREZ</t>
  </si>
  <si>
    <t>001-1336494-7</t>
  </si>
  <si>
    <t>NARCISA PERALTA PLASENCIA</t>
  </si>
  <si>
    <t>001-0199177-6</t>
  </si>
  <si>
    <t>YELLIN Y. RINCON GUERRERO</t>
  </si>
  <si>
    <t>001-1576065-4</t>
  </si>
  <si>
    <t xml:space="preserve">ANALISTA COMPRAS Y CONTRAT.             </t>
  </si>
  <si>
    <t>ALBERTO ANTONIO SANCHEZ MERCADO</t>
  </si>
  <si>
    <t>031-0414342-9</t>
  </si>
  <si>
    <t xml:space="preserve">14.4-DPTO. DE TRANSPORTACION                                                    </t>
  </si>
  <si>
    <t>ANDRES FRANCISCO YENS CASTILLO</t>
  </si>
  <si>
    <t>002-0103235-6</t>
  </si>
  <si>
    <t xml:space="preserve">CHOFER II                               </t>
  </si>
  <si>
    <t>ANDRES SIERRA SOLANO</t>
  </si>
  <si>
    <t>001-0954465-0</t>
  </si>
  <si>
    <t>ANYELO NUÑEZ</t>
  </si>
  <si>
    <t>001-1304959-7</t>
  </si>
  <si>
    <t>BENITO DE JESUS ALVAREZ SANTOS</t>
  </si>
  <si>
    <t>094-0021554-8</t>
  </si>
  <si>
    <t>BENITO DE JESUS UCETA VARGAS</t>
  </si>
  <si>
    <t>094-0002918-8</t>
  </si>
  <si>
    <t>CANDIDO MARTINEZ</t>
  </si>
  <si>
    <t>001-0720345-7</t>
  </si>
  <si>
    <t>CLAUDIO MARCIAL BAEZ FRANCO</t>
  </si>
  <si>
    <t>082-0025452-5</t>
  </si>
  <si>
    <t>DOMINGO GERALDO MEDRANO</t>
  </si>
  <si>
    <t>010-0006921-9</t>
  </si>
  <si>
    <t>EDUARDO TAVERAS ROMERO</t>
  </si>
  <si>
    <t>012-0021491-2</t>
  </si>
  <si>
    <t>EDWARD AURELIO MARTINEZ MAYI</t>
  </si>
  <si>
    <t>402-2489527-2</t>
  </si>
  <si>
    <t>EDWIN ANTONIO CORDERO GUZMAN</t>
  </si>
  <si>
    <t>402-3921833-8</t>
  </si>
  <si>
    <t xml:space="preserve">AUXILIAR DE TRANSPORTACION              </t>
  </si>
  <si>
    <t>ELBY JOSE GARCIA LAUREANO</t>
  </si>
  <si>
    <t>031-0310616-1</t>
  </si>
  <si>
    <t>ELPIDIO JOSE JAVIER SANCHEZ</t>
  </si>
  <si>
    <t>057-0014213-5</t>
  </si>
  <si>
    <t>ELVIS JOSE REYES CLASE</t>
  </si>
  <si>
    <t>096-0028407-0</t>
  </si>
  <si>
    <t>ELVIS MIGUELINA ALMONTE CLETO</t>
  </si>
  <si>
    <t>001-1281243-3</t>
  </si>
  <si>
    <t>FRANDYS ALCANGEL VOLQUEZ</t>
  </si>
  <si>
    <t>001-0052511-2</t>
  </si>
  <si>
    <t>GABRIEL YGNACIO CUEVAS RODRIGUEZ</t>
  </si>
  <si>
    <t>001-1248651-9</t>
  </si>
  <si>
    <t>GETULIO SEBASTIAN SANTOS PEÑA</t>
  </si>
  <si>
    <t>001-0011923-9</t>
  </si>
  <si>
    <t>GIUSEPPE VITO LASCANO</t>
  </si>
  <si>
    <t>402-1121447-9</t>
  </si>
  <si>
    <t>HECTOR DAVID MORALES OVAY</t>
  </si>
  <si>
    <t>001-0526926-0</t>
  </si>
  <si>
    <t>HECTOR LUIS ALVAREZ MARTINEZ</t>
  </si>
  <si>
    <t>094-0017400-0</t>
  </si>
  <si>
    <t xml:space="preserve"> 2/01/2025</t>
  </si>
  <si>
    <t>IVAN PINEDA MARISAN</t>
  </si>
  <si>
    <t>010-0068357-1</t>
  </si>
  <si>
    <t>JACINTO MEDINA</t>
  </si>
  <si>
    <t>001-0562556-0</t>
  </si>
  <si>
    <t>JOAQUIN ARCIMIEGA DE LOS SANTOS</t>
  </si>
  <si>
    <t>001-0969562-7</t>
  </si>
  <si>
    <t>JOSE ALEJANDRO APATAÑO JIMENEZ</t>
  </si>
  <si>
    <t>402-2140670-1</t>
  </si>
  <si>
    <t>JOSE EUSEBIO HUNT OTTO</t>
  </si>
  <si>
    <t>026-0068705-3</t>
  </si>
  <si>
    <t>JOSE LUIS VILLA DE LOS SANTOS</t>
  </si>
  <si>
    <t>049-0058419-6</t>
  </si>
  <si>
    <t xml:space="preserve"> 1/12/2022</t>
  </si>
  <si>
    <t>JOSE MIGUEL ALVAREZ JIMENEZ</t>
  </si>
  <si>
    <t>094-0023184-2</t>
  </si>
  <si>
    <t>JOSE OCTAVIO SOSA ALVAREZ</t>
  </si>
  <si>
    <t>094-0023247-7</t>
  </si>
  <si>
    <t>JUAN BAUTISTA RODRIGUEZ JIMENEZ</t>
  </si>
  <si>
    <t>031-0374912-7</t>
  </si>
  <si>
    <t>JUAN PABLO ALVAREZ ALVAREZ</t>
  </si>
  <si>
    <t>094-0021556-3</t>
  </si>
  <si>
    <t>JUAN PABLO DUARTE ALCANTARA CASTRO</t>
  </si>
  <si>
    <t>001-0666204-2</t>
  </si>
  <si>
    <t xml:space="preserve">CHOFER                                  </t>
  </si>
  <si>
    <t>JULIO CESAR FRIAS VASQUEZ</t>
  </si>
  <si>
    <t>001-1770334-8</t>
  </si>
  <si>
    <t>JUNARDO ANTONIO CANDELARIO BRITO</t>
  </si>
  <si>
    <t>002-0152972-4</t>
  </si>
  <si>
    <t>LUIS MIGUEL CUESTA CANDELARIO</t>
  </si>
  <si>
    <t>224-0066835-0</t>
  </si>
  <si>
    <t>LUIS RAFAEL LOPEZ SENCION</t>
  </si>
  <si>
    <t>010-0077775-3</t>
  </si>
  <si>
    <t>MANUEL ANTONIO SANTOS CABRERA</t>
  </si>
  <si>
    <t>096-0005413-5</t>
  </si>
  <si>
    <t>MARINO JIMENEZ PEÑA</t>
  </si>
  <si>
    <t>001-0876697-3</t>
  </si>
  <si>
    <t>MARINO VANTERPOOL LORA</t>
  </si>
  <si>
    <t>001-0559734-8</t>
  </si>
  <si>
    <t>MARTIN ANTONIO MERCEDES TEJADA</t>
  </si>
  <si>
    <t>056-0111367-2</t>
  </si>
  <si>
    <t>MARTIRES CUEVAS PEÑA</t>
  </si>
  <si>
    <t>020-0008759-9</t>
  </si>
  <si>
    <t>MARTIRES PEÑA</t>
  </si>
  <si>
    <t>001-1298374-7</t>
  </si>
  <si>
    <t>MAXIMO MIGUEL JAVIER GRULLON GARCIA</t>
  </si>
  <si>
    <t>031-0115322-3</t>
  </si>
  <si>
    <t>NAYROBI ESTEFANY LEMOS ALVAREZ</t>
  </si>
  <si>
    <t>402-2477552-4</t>
  </si>
  <si>
    <t>NOEMY GRISAEL ALVAREZ VALDEZ</t>
  </si>
  <si>
    <t>094-0024441-5</t>
  </si>
  <si>
    <t>PAUL ANTONIO MARTINEZ FERNANDEZ</t>
  </si>
  <si>
    <t>402-0887140-6</t>
  </si>
  <si>
    <t>PEDRO DE LEON</t>
  </si>
  <si>
    <t>068-0015044-0</t>
  </si>
  <si>
    <t>PEDRO REYNOSO</t>
  </si>
  <si>
    <t>001-0222510-9</t>
  </si>
  <si>
    <t>ROSARIO ANTONIO MORAN FRANCISCO</t>
  </si>
  <si>
    <t>094-0015141-2</t>
  </si>
  <si>
    <t>SANDY RAFAEL ALVAREZ ALVAREZ</t>
  </si>
  <si>
    <t>402-2548821-8</t>
  </si>
  <si>
    <t>SANDY REYES NUÑEZ</t>
  </si>
  <si>
    <t>066-0022109-4</t>
  </si>
  <si>
    <t>VALENTIN LOPEZ FRANCISCO</t>
  </si>
  <si>
    <t>094-0022149-6</t>
  </si>
  <si>
    <t xml:space="preserve"> 2/01/2023</t>
  </si>
  <si>
    <t>VICENTE SANTOS</t>
  </si>
  <si>
    <t>094-0011937-7</t>
  </si>
  <si>
    <t>VICTOR BIENVENIDO PEREZ JIMENEZ</t>
  </si>
  <si>
    <t>402-2465907-4</t>
  </si>
  <si>
    <t>VICTOR MANUEL ROJAS POLANCO</t>
  </si>
  <si>
    <t>402-1518065-0</t>
  </si>
  <si>
    <t>VICTOR RAMON PEREZ</t>
  </si>
  <si>
    <t>225-0031412-9</t>
  </si>
  <si>
    <t>WELLINGTON JOEL SANCHEZ NUÑEZ</t>
  </si>
  <si>
    <t>056-0157784-3</t>
  </si>
  <si>
    <t xml:space="preserve"> 1/02/2023</t>
  </si>
  <si>
    <t>YEFREI ECHAVARRIA VALDEZ</t>
  </si>
  <si>
    <t>402-2589489-4</t>
  </si>
  <si>
    <t>YGNACIO NICOLAS PERALTA</t>
  </si>
  <si>
    <t>054-0032712-7</t>
  </si>
  <si>
    <t>YIMMY ARCADIO VICENTE DE LOS SANTOS</t>
  </si>
  <si>
    <t>402-2587769-1</t>
  </si>
  <si>
    <t>YUNIOR MANUEL RODRIGUEZ TORIBIO</t>
  </si>
  <si>
    <t>094-0024328-4</t>
  </si>
  <si>
    <t>ANGEL VALENTIN MERCEDES TEJADA</t>
  </si>
  <si>
    <t>056-0079420-9</t>
  </si>
  <si>
    <t xml:space="preserve">15-SUB-SEC. DE APOYO MNCPL AL DES. SOC.                                         </t>
  </si>
  <si>
    <t>JUAN AGUSTIN CABRERA CRUZ</t>
  </si>
  <si>
    <t>402-2207675-0</t>
  </si>
  <si>
    <t xml:space="preserve"> CLAUDIO LUGO PEREZ</t>
  </si>
  <si>
    <t>001-0193562-5</t>
  </si>
  <si>
    <t xml:space="preserve">16-DIR.  DE CAP. Y FORM. PARA LOS GOB. LOC.                                     </t>
  </si>
  <si>
    <t>AMARILIS HEREDIA HEREDIA</t>
  </si>
  <si>
    <t>005-0044892-3</t>
  </si>
  <si>
    <t>EDWING FRANCISCO JIMENEZ CORDERO</t>
  </si>
  <si>
    <t>001-0004972-5</t>
  </si>
  <si>
    <t xml:space="preserve">ENC. AULA VIRTUAL                       </t>
  </si>
  <si>
    <t>PABLO ALBERTO BAUTISTA GALVAN</t>
  </si>
  <si>
    <t>402-1535214-3</t>
  </si>
  <si>
    <t>ROSARIO JIMENEZ MORA</t>
  </si>
  <si>
    <t>094-0005509-2</t>
  </si>
  <si>
    <t xml:space="preserve">FACILITADOR(A)                          </t>
  </si>
  <si>
    <t>SALVADOR ANTONIO ESPINAL FERNANDEZ</t>
  </si>
  <si>
    <t>001-0003000-6</t>
  </si>
  <si>
    <t>YEISI BIENVENIDA REYES MATOS</t>
  </si>
  <si>
    <t>079-0007253-4</t>
  </si>
  <si>
    <t xml:space="preserve">ANALISTA DE CAPACITACION Y DESARROLLO   </t>
  </si>
  <si>
    <t xml:space="preserve"> BEATRIZ ALCANTARA COLON</t>
  </si>
  <si>
    <t>001-0371006-7</t>
  </si>
  <si>
    <t xml:space="preserve">20-DPTO. DE RESIDUOS SOLIDOS                                                    </t>
  </si>
  <si>
    <t>NATALIE MICHELLE TAVAREZ ESTRELLA</t>
  </si>
  <si>
    <t>402-4468533-1</t>
  </si>
  <si>
    <t>SANDRA MARIBEL HERNANDEZ ZAPATA</t>
  </si>
  <si>
    <t>094-0001580-7</t>
  </si>
  <si>
    <t>FRANCINI LOPEZ SANTANA</t>
  </si>
  <si>
    <t>402-2652921-8</t>
  </si>
  <si>
    <t xml:space="preserve">15.2-DEPARTAMENTO DE LA JUVENTUD                                                </t>
  </si>
  <si>
    <t>WILLIAM ALBERTO FRIELSON</t>
  </si>
  <si>
    <t>031-0428533-7</t>
  </si>
  <si>
    <t>MIGUEL ANGEL CID CID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</si>
  <si>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</si>
  <si>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</si>
  <si>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</si>
  <si>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</si>
  <si>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>001-0323735-0</t>
  </si>
  <si>
    <t xml:space="preserve">15.4-DEPTO. DE INCLUSION SOCIAL                                                 </t>
  </si>
  <si>
    <t>ANA CELIA LESPIN GIL</t>
  </si>
  <si>
    <t>001-1019492-5</t>
  </si>
  <si>
    <t xml:space="preserve">16.1-DEPARTAMENTO DE ESTUDIOS Y CAPACITACION MUNICIPAL                          </t>
  </si>
  <si>
    <t>JUAN CARLOS PAULINO REYES</t>
  </si>
  <si>
    <t>095-0014644-5</t>
  </si>
  <si>
    <t xml:space="preserve">17-SUB-SEC APOYO MNCPL OBRAS PUB PLAN Y ORDTO T.                                </t>
  </si>
  <si>
    <t>VALENTIN SANTOS GARCIA</t>
  </si>
  <si>
    <t>001-1785865-4</t>
  </si>
  <si>
    <t>VICENTE YGNACIO DITREN FLORES</t>
  </si>
  <si>
    <t>001-0703470-4</t>
  </si>
  <si>
    <t xml:space="preserve">ASESOR DE INFRAESTRUCTURAS MUNICIPALES  </t>
  </si>
  <si>
    <t>ANA INDHIRA RAMIREZ REYES</t>
  </si>
  <si>
    <t>001-1569105-7</t>
  </si>
  <si>
    <t xml:space="preserve">17.1-DPTO. DE ASESORIA CONST. MNCPLS                                            </t>
  </si>
  <si>
    <t>ANGEL JOSE MERCEDES MENDEZ</t>
  </si>
  <si>
    <t>020-0003526-7</t>
  </si>
  <si>
    <t>EDUVIGES HOSSANNA PEREZ FIGUEREO</t>
  </si>
  <si>
    <t>080-0007875-1</t>
  </si>
  <si>
    <t xml:space="preserve">ASISTENTE ADM.                          </t>
  </si>
  <si>
    <t>ELIGIO REYNOSO LUPERON</t>
  </si>
  <si>
    <t>040-0013214-4</t>
  </si>
  <si>
    <t>ELIZABETH GARCIA VALERA</t>
  </si>
  <si>
    <t>223-0104974-2</t>
  </si>
  <si>
    <t>ERIC JOAN MARTINEZ RAMIREZ</t>
  </si>
  <si>
    <t>001-1790589-3</t>
  </si>
  <si>
    <t xml:space="preserve">ENCARGADO(A) DE INSP. Y CUB.            </t>
  </si>
  <si>
    <t>FELIX JUNIOR TAVAREZ DISLA</t>
  </si>
  <si>
    <t>001-1724474-9</t>
  </si>
  <si>
    <t>GLENYS MARIA ROSARIO PEREZ</t>
  </si>
  <si>
    <t>001-1613722-5</t>
  </si>
  <si>
    <t xml:space="preserve">AUXILIAR                                </t>
  </si>
  <si>
    <t>PEDRO MARIA RIVERA MARTINEZ</t>
  </si>
  <si>
    <t>001-0741597-8</t>
  </si>
  <si>
    <t xml:space="preserve">SUPERVISOR DE OBRAS                     </t>
  </si>
  <si>
    <t>RICHARD ENRIQUE CABRERA CLARA</t>
  </si>
  <si>
    <t>223-0016908-7</t>
  </si>
  <si>
    <t>RIKY MANUEL PEÑA NUÑEZ</t>
  </si>
  <si>
    <t>402-2700770-1</t>
  </si>
  <si>
    <t>STEPHANIE CONTRERAS MARTINEZ</t>
  </si>
  <si>
    <t>402-0965634-3</t>
  </si>
  <si>
    <t xml:space="preserve">TECNICO                                 </t>
  </si>
  <si>
    <t>BALERIANO MONTERO BOCIO</t>
  </si>
  <si>
    <t>075-0007765-1</t>
  </si>
  <si>
    <t xml:space="preserve">17.1.1-SECCION DE TOPOGRAFIA                                                    </t>
  </si>
  <si>
    <t>IVAN RAFAEL PANIAGUA</t>
  </si>
  <si>
    <t>085-0009712-9</t>
  </si>
  <si>
    <t>RUBEN DARIO HICIANO BOLQUEZ</t>
  </si>
  <si>
    <t>136-0018038-7</t>
  </si>
  <si>
    <t xml:space="preserve">ENC. TOPOGRAFIA                         </t>
  </si>
  <si>
    <t>YISSEL ALTAGRACIA CONTRERAS LIRIANO</t>
  </si>
  <si>
    <t>402-2418063-4</t>
  </si>
  <si>
    <t>GEORGE ANTONIO RICHARDSON RODRIGUEZ</t>
  </si>
  <si>
    <t>025-0039280-4</t>
  </si>
  <si>
    <t xml:space="preserve">17.2-DPTO. DE APOYO TECNICO EN PLANEAMIENTO URBANO Y ORD. TERRITORIAL           </t>
  </si>
  <si>
    <t xml:space="preserve"> VICENTE ARSENIO CASTILLO PEÑA</t>
  </si>
  <si>
    <t>003-0017914-0</t>
  </si>
  <si>
    <t xml:space="preserve">17.2.1-SECCION DE URBANISMO                                                     </t>
  </si>
  <si>
    <t>JOSE MARRERO GUZMAN</t>
  </si>
  <si>
    <t>001-1721501-2</t>
  </si>
  <si>
    <t xml:space="preserve"> SANDRA EDUVIGIS ANGELES ANGELES</t>
  </si>
  <si>
    <t>047-0053968-9</t>
  </si>
  <si>
    <t xml:space="preserve">18-UNIDAD DE GENERO                                                             </t>
  </si>
  <si>
    <t>CARMEN BIBIANA ROSARIO PIRON</t>
  </si>
  <si>
    <t>016-0014075-8</t>
  </si>
  <si>
    <t>MILAGROS BLANCO RAMOS</t>
  </si>
  <si>
    <t>001-1322718-5</t>
  </si>
  <si>
    <t xml:space="preserve">19-DPTO. DE EMPRENDIMIENTO E INNOVACION                                         </t>
  </si>
  <si>
    <t>TOMAS ANTONIO PEÑA ALMANZAR</t>
  </si>
  <si>
    <t>001-1721098-9</t>
  </si>
  <si>
    <t>27-DEPARTAMENTO DE DESARROLLO DE SISTEMAS DE INFORMACION DE LA GESTION MUNICIPAL</t>
  </si>
  <si>
    <t>STALIN ROBERTO RAMIREZ DE LA CRUZ</t>
  </si>
  <si>
    <t>001-1341560-8</t>
  </si>
  <si>
    <t xml:space="preserve">28-DIRECCION DE FORTALECIMIENTO Y CALIDAD EN LA GESTION MUNICIPAL               </t>
  </si>
  <si>
    <t>ROSANNA MATEO CUEVA</t>
  </si>
  <si>
    <t>402-1401160-9</t>
  </si>
  <si>
    <t xml:space="preserve">28.2-DEPARTAMENTO DE APOYO A LA GESTION FINANCIERA MUNICIPAL                    </t>
  </si>
  <si>
    <t>FATIMA ARABELLYS DE LA CRUZ</t>
  </si>
  <si>
    <t>001-1770859-4</t>
  </si>
  <si>
    <t xml:space="preserve">28.4-SECCION DE APOYO A LA PLANIFICACION MUNICIPAL                              </t>
  </si>
  <si>
    <t>MANUEL DE JESUS MATEO COLPORAN</t>
  </si>
  <si>
    <t>001-1231559-3</t>
  </si>
  <si>
    <t>RUBEN ANIBAL LOPEZ BROWN</t>
  </si>
  <si>
    <t>225-0018099-1</t>
  </si>
  <si>
    <t xml:space="preserve"> 3/03/2025</t>
  </si>
  <si>
    <t>RUBEN ALEXANDER LOPEZ BROWN</t>
  </si>
  <si>
    <t>225-0015517-5</t>
  </si>
  <si>
    <t xml:space="preserve">28.5-SECCION DE PARTICIPACION Y PRESUPUESTO PARTICIPATIVO                       </t>
  </si>
  <si>
    <t>MANUEL ALBERTO MARTE ROSARIO</t>
  </si>
  <si>
    <t>048-0086543-0</t>
  </si>
  <si>
    <t xml:space="preserve">29-DIRECCION DE MONITOREO Y CAPACITACION DE LA GESTION MUNICIPAL 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</si>
  <si>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</si>
  <si>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</si>
  <si>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</si>
  <si>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</si>
  <si>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</si>
  <si>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</si>
  <si>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</si>
  <si>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</si>
  <si>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</si>
  <si>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ADIC. SFS</t>
  </si>
  <si>
    <t>SFS COMP. SENASA</t>
  </si>
  <si>
    <t>COOPADOMU</t>
  </si>
  <si>
    <t>INAVI</t>
  </si>
  <si>
    <t>OTROS DESCUENTOS</t>
  </si>
  <si>
    <t>TOTAL DESCUENTOS</t>
  </si>
  <si>
    <t>SUELDO NETO</t>
  </si>
  <si>
    <t>EMPLEADO FIJO</t>
  </si>
  <si>
    <t>CARRERA ADM</t>
  </si>
  <si>
    <t>ING. ILIANA M. LARANCUENT ALFONSECA</t>
  </si>
  <si>
    <t>LICDO. VICTOR J. D`AZA TINEO</t>
  </si>
  <si>
    <t>DIRECTORA INTERINA DE RECURSOS HUMANOS</t>
  </si>
  <si>
    <t>SECRETARIO GENERAL</t>
  </si>
  <si>
    <t xml:space="preserve"> CORRESPONDIENTE AL MES DE NOVIEMBRE 2025</t>
  </si>
  <si>
    <t>EMPLEADA FIJO</t>
  </si>
  <si>
    <t>EMPLEADOS  FIJO</t>
  </si>
  <si>
    <t>EMPLADO FIJO</t>
  </si>
  <si>
    <t>NÓMINA DE PERSONAL TEMPORAL</t>
  </si>
  <si>
    <t>CORRESPONDIENTE AL MES DE NOVIEMBRE 2025</t>
  </si>
  <si>
    <t>No.</t>
  </si>
  <si>
    <t>CARGO</t>
  </si>
  <si>
    <t>FECHA DE CONTRATO</t>
  </si>
  <si>
    <t>SFS. COMP. UNIVERSAL</t>
  </si>
  <si>
    <t>TOTAL DESCTO.</t>
  </si>
  <si>
    <t xml:space="preserve">SUELDO.NETO </t>
  </si>
  <si>
    <t>DESDE</t>
  </si>
  <si>
    <t>HASTA</t>
  </si>
  <si>
    <t>Temporal</t>
  </si>
  <si>
    <t>101/2026</t>
  </si>
  <si>
    <t xml:space="preserve">LICDO. VICTOR D'AZA </t>
  </si>
  <si>
    <t>SECRETARIO GENERAL LMD.</t>
  </si>
  <si>
    <t>NÓMINA DE EMPLEADOS UMPE</t>
  </si>
  <si>
    <t>SFS COMPLEMENT.</t>
  </si>
  <si>
    <t>ARELIS JEANNETTE MEJIA CARRERAS</t>
  </si>
  <si>
    <t>TEMPORAL</t>
  </si>
  <si>
    <t>CARLOS AMADO MATEO ROSARIO</t>
  </si>
  <si>
    <t>DANIEL ORTIZ FELIZ</t>
  </si>
  <si>
    <t>MARILIN ALTAGRACIA TEJADA</t>
  </si>
  <si>
    <t>MIGUEL ANTONIO UREÑA</t>
  </si>
  <si>
    <t>NORMA LUISA PEREZ NUÑEZ</t>
  </si>
  <si>
    <t>SERGIO ERNESTO CONTRERAS</t>
  </si>
  <si>
    <t>WILTON RAMON ANTONIO MENDOZA ROJAS</t>
  </si>
  <si>
    <t>TOTALES</t>
  </si>
  <si>
    <t>NÓMINA DE EMPLEADOS EN PROCESO DE PENSIÓN</t>
  </si>
  <si>
    <t>INVI</t>
  </si>
  <si>
    <t xml:space="preserve">PROC. DE PENSION     </t>
  </si>
  <si>
    <t>PROC. DE 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</si>
</sst>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dd/mm/yyyy;@"/>
    <numFmt numFmtId="169" formatCode="#,##0.00_ ;\-#,##0.00\ "/>
  </numFmts>
  <fonts count="38">
    <font>
      <sz val="11"/>
      <color theme="1"/>
      <name val="Calibri"/>
      <family val="2"/>
      <scheme val="minor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2"/>
    </font>
    <font>
      <b/>
      <sz val="9"/>
      <color theme="1"/>
      <name val="Arial"/>
      <family val="2"/>
    </font>
    <font>
      <b/>
      <sz val="9"/>
      <color theme="1"/>
      <name val="2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9"/>
      <name val="Calibri"/>
      <family val="2"/>
      <scheme val="minor"/>
    </font>
    <font>
      <b/>
      <sz val="9"/>
      <color theme="1"/>
      <name val="Calibri 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7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6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166" fontId="5" fillId="0" borderId="0" xfId="0" applyNumberFormat="1" applyFont="1"/>
    <xf numFmtId="0" fontId="6" fillId="0" borderId="0" xfId="0" applyFont="1"/>
    <xf numFmtId="166" fontId="4" fillId="0" borderId="0" xfId="0" applyNumberFormat="1" applyFont="1" applyAlignment="1">
      <alignment horizontal="center" wrapText="1"/>
    </xf>
    <xf numFmtId="166" fontId="4" fillId="0" borderId="0" xfId="2" applyNumberFormat="1" applyFont="1" applyFill="1" applyBorder="1" applyAlignment="1">
      <alignment horizontal="center"/>
    </xf>
    <xf numFmtId="166" fontId="0" fillId="0" borderId="0" xfId="0" applyNumberFormat="1"/>
    <xf numFmtId="0" fontId="7" fillId="2" borderId="2" xfId="0" applyFont="1" applyFill="1" applyBorder="1" applyAlignment="1">
      <alignment horizontal="center"/>
    </xf>
    <xf numFmtId="166" fontId="7" fillId="2" borderId="2" xfId="1" applyNumberFormat="1" applyFont="1" applyFill="1" applyBorder="1" applyAlignment="1">
      <alignment horizontal="center" wrapText="1"/>
    </xf>
    <xf numFmtId="166" fontId="7" fillId="2" borderId="2" xfId="0" applyNumberFormat="1" applyFont="1" applyFill="1" applyBorder="1" applyAlignment="1">
      <alignment horizontal="center" wrapText="1"/>
    </xf>
    <xf numFmtId="166" fontId="7" fillId="2" borderId="2" xfId="2" applyNumberFormat="1" applyFont="1" applyFill="1" applyBorder="1" applyAlignment="1">
      <alignment horizontal="center" wrapText="1"/>
    </xf>
    <xf numFmtId="166" fontId="7" fillId="2" borderId="2" xfId="2" applyNumberFormat="1" applyFont="1" applyFill="1" applyBorder="1" applyAlignment="1">
      <alignment horizontal="center"/>
    </xf>
    <xf numFmtId="166" fontId="8" fillId="0" borderId="0" xfId="0" applyNumberFormat="1" applyFont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0" xfId="0" applyFont="1"/>
    <xf numFmtId="0" fontId="9" fillId="3" borderId="2" xfId="0" applyFont="1" applyFill="1" applyBorder="1" applyAlignment="1">
      <alignment horizontal="center"/>
    </xf>
    <xf numFmtId="0" fontId="8" fillId="3" borderId="0" xfId="0" applyFont="1" applyFill="1"/>
    <xf numFmtId="166" fontId="7" fillId="2" borderId="3" xfId="0" applyNumberFormat="1" applyFont="1" applyFill="1" applyBorder="1"/>
    <xf numFmtId="167" fontId="7" fillId="2" borderId="3" xfId="0" applyNumberFormat="1" applyFont="1" applyFill="1" applyBorder="1"/>
    <xf numFmtId="166" fontId="7" fillId="2" borderId="3" xfId="0" applyNumberFormat="1" applyFont="1" applyFill="1" applyBorder="1" applyAlignment="1">
      <alignment horizontal="center"/>
    </xf>
    <xf numFmtId="4" fontId="7" fillId="2" borderId="3" xfId="0" applyNumberFormat="1" applyFont="1" applyFill="1" applyBorder="1"/>
    <xf numFmtId="0" fontId="8" fillId="4" borderId="0" xfId="0" applyFont="1" applyFill="1"/>
    <xf numFmtId="0" fontId="8" fillId="2" borderId="0" xfId="0" applyFont="1" applyFill="1"/>
    <xf numFmtId="0" fontId="11" fillId="0" borderId="0" xfId="0" applyFont="1" applyAlignment="1">
      <alignment horizontal="center" wrapText="1"/>
    </xf>
    <xf numFmtId="166" fontId="11" fillId="0" borderId="0" xfId="0" applyNumberFormat="1" applyFont="1"/>
    <xf numFmtId="0" fontId="5" fillId="0" borderId="0" xfId="0" applyFont="1"/>
    <xf numFmtId="4" fontId="11" fillId="0" borderId="0" xfId="0" applyNumberFormat="1" applyFont="1"/>
    <xf numFmtId="4" fontId="5" fillId="0" borderId="0" xfId="0" applyNumberFormat="1" applyFont="1"/>
    <xf numFmtId="166" fontId="12" fillId="0" borderId="0" xfId="0" applyNumberFormat="1" applyFont="1"/>
    <xf numFmtId="166" fontId="12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166" fontId="12" fillId="0" borderId="0" xfId="2" applyNumberFormat="1" applyFont="1" applyFill="1" applyAlignment="1"/>
    <xf numFmtId="166" fontId="15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166" fontId="14" fillId="0" borderId="0" xfId="2" applyNumberFormat="1" applyFont="1" applyFill="1" applyBorder="1" applyAlignment="1">
      <alignment horizontal="center"/>
    </xf>
    <xf numFmtId="166" fontId="14" fillId="0" borderId="0" xfId="2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67" fontId="10" fillId="0" borderId="2" xfId="0" applyNumberFormat="1" applyFont="1" applyBorder="1" applyAlignment="1">
      <alignment horizontal="center"/>
    </xf>
    <xf numFmtId="4" fontId="16" fillId="2" borderId="0" xfId="0" applyNumberFormat="1" applyFont="1" applyFill="1"/>
    <xf numFmtId="166" fontId="14" fillId="0" borderId="0" xfId="0" applyNumberFormat="1" applyFont="1" applyAlignment="1">
      <alignment horizontal="center"/>
    </xf>
    <xf numFmtId="166" fontId="14" fillId="0" borderId="0" xfId="2" applyNumberFormat="1" applyFont="1" applyFill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166" fontId="14" fillId="0" borderId="4" xfId="0" applyNumberFormat="1" applyFont="1" applyBorder="1" applyAlignment="1">
      <alignment horizontal="center"/>
    </xf>
    <xf numFmtId="166" fontId="14" fillId="0" borderId="4" xfId="2" applyNumberFormat="1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horizontal="center" vertical="center"/>
    </xf>
    <xf numFmtId="167" fontId="20" fillId="0" borderId="0" xfId="0" applyNumberFormat="1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0" xfId="0" applyNumberFormat="1" applyFont="1"/>
    <xf numFmtId="0" fontId="20" fillId="0" borderId="1" xfId="0" applyFont="1" applyBorder="1" applyAlignment="1">
      <alignment horizontal="center" vertical="center"/>
    </xf>
    <xf numFmtId="165" fontId="22" fillId="5" borderId="5" xfId="1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14" fontId="24" fillId="5" borderId="6" xfId="0" applyNumberFormat="1" applyFont="1" applyFill="1" applyBorder="1" applyAlignment="1">
      <alignment horizontal="center" vertical="center" wrapText="1"/>
    </xf>
    <xf numFmtId="14" fontId="24" fillId="5" borderId="7" xfId="0" applyNumberFormat="1" applyFont="1" applyFill="1" applyBorder="1" applyAlignment="1">
      <alignment horizontal="center" vertical="center" wrapText="1"/>
    </xf>
    <xf numFmtId="166" fontId="23" fillId="5" borderId="5" xfId="2" applyNumberFormat="1" applyFont="1" applyFill="1" applyBorder="1" applyAlignment="1">
      <alignment horizontal="center" vertical="center" wrapText="1"/>
    </xf>
    <xf numFmtId="167" fontId="23" fillId="5" borderId="5" xfId="2" applyNumberFormat="1" applyFont="1" applyFill="1" applyBorder="1" applyAlignment="1">
      <alignment horizontal="center" vertical="center" wrapText="1"/>
    </xf>
    <xf numFmtId="167" fontId="23" fillId="5" borderId="5" xfId="2" applyNumberFormat="1" applyFont="1" applyFill="1" applyBorder="1" applyAlignment="1">
      <alignment horizontal="center" vertical="center"/>
    </xf>
    <xf numFmtId="166" fontId="23" fillId="5" borderId="5" xfId="2" applyNumberFormat="1" applyFont="1" applyFill="1" applyBorder="1" applyAlignment="1">
      <alignment horizontal="center" vertical="center"/>
    </xf>
    <xf numFmtId="166" fontId="23" fillId="5" borderId="5" xfId="2" applyNumberFormat="1" applyFont="1" applyFill="1" applyBorder="1" applyAlignment="1">
      <alignment horizontal="center" vertical="center" wrapText="1"/>
    </xf>
    <xf numFmtId="165" fontId="22" fillId="5" borderId="3" xfId="1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14" fontId="24" fillId="5" borderId="2" xfId="0" applyNumberFormat="1" applyFont="1" applyFill="1" applyBorder="1" applyAlignment="1">
      <alignment horizontal="center" vertical="center"/>
    </xf>
    <xf numFmtId="166" fontId="23" fillId="5" borderId="3" xfId="2" applyNumberFormat="1" applyFont="1" applyFill="1" applyBorder="1" applyAlignment="1">
      <alignment horizontal="center" vertical="center" wrapText="1"/>
    </xf>
    <xf numFmtId="167" fontId="23" fillId="5" borderId="3" xfId="2" applyNumberFormat="1" applyFont="1" applyFill="1" applyBorder="1" applyAlignment="1">
      <alignment horizontal="center" vertical="center" wrapText="1"/>
    </xf>
    <xf numFmtId="167" fontId="23" fillId="5" borderId="3" xfId="2" applyNumberFormat="1" applyFont="1" applyFill="1" applyBorder="1" applyAlignment="1">
      <alignment horizontal="center" vertical="center"/>
    </xf>
    <xf numFmtId="166" fontId="23" fillId="5" borderId="3" xfId="2" applyNumberFormat="1" applyFont="1" applyFill="1" applyBorder="1" applyAlignment="1">
      <alignment horizontal="center" vertical="center"/>
    </xf>
    <xf numFmtId="166" fontId="23" fillId="5" borderId="3" xfId="2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0" fontId="13" fillId="0" borderId="2" xfId="0" applyFont="1" applyBorder="1"/>
    <xf numFmtId="0" fontId="0" fillId="0" borderId="2" xfId="0" applyBorder="1"/>
    <xf numFmtId="0" fontId="13" fillId="0" borderId="2" xfId="0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2" fontId="0" fillId="0" borderId="2" xfId="0" applyNumberFormat="1" applyBorder="1"/>
    <xf numFmtId="166" fontId="13" fillId="0" borderId="2" xfId="0" applyNumberFormat="1" applyFont="1" applyBorder="1" applyAlignment="1">
      <alignment horizontal="center"/>
    </xf>
    <xf numFmtId="167" fontId="0" fillId="0" borderId="2" xfId="0" applyNumberFormat="1" applyBorder="1"/>
    <xf numFmtId="4" fontId="0" fillId="0" borderId="2" xfId="0" applyNumberFormat="1" applyBorder="1"/>
    <xf numFmtId="4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8" fontId="13" fillId="0" borderId="2" xfId="0" applyNumberFormat="1" applyFont="1" applyBorder="1"/>
    <xf numFmtId="14" fontId="13" fillId="0" borderId="2" xfId="0" applyNumberFormat="1" applyFont="1" applyBorder="1"/>
    <xf numFmtId="166" fontId="0" fillId="0" borderId="2" xfId="0" applyNumberFormat="1" applyBorder="1"/>
    <xf numFmtId="0" fontId="11" fillId="5" borderId="2" xfId="0" applyFont="1" applyFill="1" applyBorder="1" applyAlignment="1">
      <alignment horizontal="center"/>
    </xf>
    <xf numFmtId="166" fontId="11" fillId="5" borderId="2" xfId="0" applyNumberFormat="1" applyFont="1" applyFill="1" applyBorder="1"/>
    <xf numFmtId="166" fontId="11" fillId="5" borderId="2" xfId="0" applyNumberFormat="1" applyFont="1" applyFill="1" applyBorder="1" applyAlignment="1">
      <alignment horizontal="right"/>
    </xf>
    <xf numFmtId="4" fontId="25" fillId="5" borderId="2" xfId="0" applyNumberFormat="1" applyFont="1" applyFill="1" applyBorder="1"/>
    <xf numFmtId="166" fontId="11" fillId="5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66" fontId="0" fillId="0" borderId="1" xfId="0" applyNumberFormat="1" applyBorder="1"/>
    <xf numFmtId="0" fontId="14" fillId="0" borderId="0" xfId="0" applyFont="1" applyAlignment="1">
      <alignment horizontal="center"/>
    </xf>
    <xf numFmtId="0" fontId="17" fillId="0" borderId="0" xfId="0" applyFont="1"/>
    <xf numFmtId="166" fontId="17" fillId="0" borderId="0" xfId="0" applyNumberFormat="1" applyFont="1"/>
    <xf numFmtId="4" fontId="17" fillId="0" borderId="0" xfId="0" applyNumberFormat="1" applyFont="1"/>
    <xf numFmtId="0" fontId="11" fillId="0" borderId="0" xfId="0" applyFont="1"/>
    <xf numFmtId="0" fontId="26" fillId="0" borderId="0" xfId="0" applyFont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166" fontId="28" fillId="0" borderId="0" xfId="0" applyNumberFormat="1" applyFont="1" applyAlignment="1">
      <alignment horizontal="center" wrapText="1"/>
    </xf>
    <xf numFmtId="166" fontId="28" fillId="0" borderId="0" xfId="0" applyNumberFormat="1" applyFont="1" applyAlignment="1">
      <alignment horizontal="center"/>
    </xf>
    <xf numFmtId="0" fontId="30" fillId="6" borderId="2" xfId="0" applyFont="1" applyFill="1" applyBorder="1" applyAlignment="1">
      <alignment horizontal="center"/>
    </xf>
    <xf numFmtId="165" fontId="31" fillId="6" borderId="2" xfId="1" applyFont="1" applyFill="1" applyBorder="1" applyAlignment="1">
      <alignment horizontal="center" wrapText="1"/>
    </xf>
    <xf numFmtId="0" fontId="30" fillId="6" borderId="2" xfId="0" applyFont="1" applyFill="1" applyBorder="1" applyAlignment="1">
      <alignment horizontal="center" wrapText="1"/>
    </xf>
    <xf numFmtId="166" fontId="30" fillId="2" borderId="2" xfId="2" applyNumberFormat="1" applyFont="1" applyFill="1" applyBorder="1" applyAlignment="1">
      <alignment horizontal="center" wrapText="1"/>
    </xf>
    <xf numFmtId="166" fontId="30" fillId="6" borderId="2" xfId="2" applyNumberFormat="1" applyFont="1" applyFill="1" applyBorder="1" applyAlignment="1">
      <alignment horizontal="center" wrapText="1"/>
    </xf>
    <xf numFmtId="0" fontId="32" fillId="0" borderId="0" xfId="0" applyFont="1"/>
    <xf numFmtId="0" fontId="3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6" fontId="33" fillId="0" borderId="2" xfId="0" applyNumberFormat="1" applyFont="1" applyBorder="1" applyAlignment="1">
      <alignment horizontal="center"/>
    </xf>
    <xf numFmtId="0" fontId="30" fillId="6" borderId="2" xfId="0" applyFont="1" applyFill="1" applyBorder="1" applyAlignment="1">
      <alignment horizontal="center"/>
    </xf>
    <xf numFmtId="166" fontId="30" fillId="6" borderId="2" xfId="0" applyNumberFormat="1" applyFont="1" applyFill="1" applyBorder="1" applyAlignment="1">
      <alignment horizontal="center"/>
    </xf>
    <xf numFmtId="165" fontId="30" fillId="6" borderId="2" xfId="1" applyFont="1" applyFill="1" applyBorder="1" applyAlignment="1">
      <alignment horizontal="center"/>
    </xf>
    <xf numFmtId="4" fontId="30" fillId="6" borderId="2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34" fillId="0" borderId="0" xfId="0" applyFont="1" applyAlignment="1">
      <alignment horizontal="center"/>
    </xf>
    <xf numFmtId="166" fontId="35" fillId="0" borderId="0" xfId="0" applyNumberFormat="1" applyFont="1" applyAlignment="1">
      <alignment horizontal="center"/>
    </xf>
    <xf numFmtId="166" fontId="36" fillId="0" borderId="0" xfId="0" applyNumberFormat="1" applyFont="1" applyAlignment="1">
      <alignment horizontal="center" wrapText="1"/>
    </xf>
    <xf numFmtId="166" fontId="35" fillId="0" borderId="0" xfId="0" applyNumberFormat="1" applyFont="1" applyAlignment="1">
      <alignment horizontal="center"/>
    </xf>
    <xf numFmtId="166" fontId="36" fillId="0" borderId="0" xfId="2" applyNumberFormat="1" applyFont="1" applyFill="1" applyAlignment="1">
      <alignment horizontal="center"/>
    </xf>
    <xf numFmtId="169" fontId="0" fillId="0" borderId="0" xfId="0" applyNumberFormat="1"/>
    <xf numFmtId="0" fontId="29" fillId="0" borderId="0" xfId="0" applyFont="1"/>
    <xf numFmtId="0" fontId="29" fillId="0" borderId="0" xfId="0" applyFont="1" applyAlignment="1">
      <alignment wrapText="1"/>
    </xf>
    <xf numFmtId="0" fontId="28" fillId="0" borderId="0" xfId="0" applyFont="1" applyAlignment="1">
      <alignment wrapText="1"/>
    </xf>
    <xf numFmtId="166" fontId="28" fillId="0" borderId="0" xfId="0" applyNumberFormat="1" applyFont="1" applyAlignment="1">
      <alignment horizontal="right" wrapText="1"/>
    </xf>
    <xf numFmtId="166" fontId="28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0" fontId="30" fillId="6" borderId="2" xfId="0" applyFont="1" applyFill="1" applyBorder="1" applyAlignment="1">
      <alignment horizontal="right"/>
    </xf>
    <xf numFmtId="0" fontId="30" fillId="6" borderId="2" xfId="0" applyFont="1" applyFill="1" applyBorder="1" applyAlignment="1">
      <alignment horizontal="right" wrapText="1"/>
    </xf>
    <xf numFmtId="0" fontId="32" fillId="0" borderId="2" xfId="0" applyFont="1" applyBorder="1"/>
    <xf numFmtId="0" fontId="13" fillId="0" borderId="2" xfId="0" applyFont="1" applyBorder="1" applyAlignment="1">
      <alignment horizontal="left"/>
    </xf>
    <xf numFmtId="166" fontId="13" fillId="0" borderId="2" xfId="0" applyNumberFormat="1" applyFont="1" applyBorder="1"/>
    <xf numFmtId="166" fontId="13" fillId="0" borderId="2" xfId="0" applyNumberFormat="1" applyFont="1" applyBorder="1" applyAlignment="1">
      <alignment horizontal="right"/>
    </xf>
    <xf numFmtId="4" fontId="13" fillId="0" borderId="2" xfId="0" applyNumberFormat="1" applyFont="1" applyBorder="1" applyAlignment="1">
      <alignment horizontal="right"/>
    </xf>
    <xf numFmtId="4" fontId="13" fillId="0" borderId="2" xfId="0" applyNumberFormat="1" applyFont="1" applyBorder="1"/>
    <xf numFmtId="4" fontId="13" fillId="0" borderId="2" xfId="0" applyNumberFormat="1" applyFont="1" applyBorder="1" applyAlignment="1">
      <alignment horizontal="center"/>
    </xf>
    <xf numFmtId="4" fontId="32" fillId="0" borderId="0" xfId="0" applyNumberFormat="1" applyFont="1"/>
    <xf numFmtId="166" fontId="30" fillId="6" borderId="2" xfId="0" applyNumberFormat="1" applyFont="1" applyFill="1" applyBorder="1"/>
    <xf numFmtId="166" fontId="30" fillId="6" borderId="2" xfId="0" applyNumberFormat="1" applyFont="1" applyFill="1" applyBorder="1" applyAlignment="1">
      <alignment horizontal="right"/>
    </xf>
    <xf numFmtId="4" fontId="30" fillId="6" borderId="2" xfId="0" applyNumberFormat="1" applyFont="1" applyFill="1" applyBorder="1" applyAlignment="1">
      <alignment horizontal="right"/>
    </xf>
    <xf numFmtId="0" fontId="9" fillId="0" borderId="0" xfId="0" applyFont="1"/>
    <xf numFmtId="166" fontId="37" fillId="0" borderId="1" xfId="0" applyNumberFormat="1" applyFont="1" applyBorder="1" applyAlignment="1">
      <alignment wrapText="1"/>
    </xf>
    <xf numFmtId="166" fontId="36" fillId="0" borderId="0" xfId="0" applyNumberFormat="1" applyFont="1" applyAlignment="1">
      <alignment wrapText="1"/>
    </xf>
    <xf numFmtId="166" fontId="36" fillId="0" borderId="0" xfId="2" applyNumberFormat="1" applyFont="1" applyFill="1" applyAlignment="1">
      <alignment horizontal="right"/>
    </xf>
    <xf numFmtId="166" fontId="10" fillId="0" borderId="0" xfId="2" applyNumberFormat="1" applyFont="1" applyFill="1" applyAlignment="1">
      <alignment horizontal="right"/>
    </xf>
    <xf numFmtId="166" fontId="36" fillId="0" borderId="1" xfId="2" applyNumberFormat="1" applyFont="1" applyFill="1" applyBorder="1"/>
    <xf numFmtId="166" fontId="36" fillId="0" borderId="1" xfId="2" applyNumberFormat="1" applyFont="1" applyFill="1" applyBorder="1" applyAlignment="1">
      <alignment horizontal="right"/>
    </xf>
    <xf numFmtId="0" fontId="34" fillId="0" borderId="0" xfId="0" applyFont="1"/>
    <xf numFmtId="166" fontId="36" fillId="0" borderId="0" xfId="2" applyNumberFormat="1" applyFont="1" applyFill="1"/>
    <xf numFmtId="0" fontId="10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0</xdr:row>
      <xdr:rowOff>1</xdr:rowOff>
    </xdr:from>
    <xdr:to>
      <xdr:col>4</xdr:col>
      <xdr:colOff>152399</xdr:colOff>
      <xdr:row>4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BEE438-BCDD-4936-9142-9288150D5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975" y="1"/>
          <a:ext cx="1924049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1181099</xdr:colOff>
      <xdr:row>0</xdr:row>
      <xdr:rowOff>152400</xdr:rowOff>
    </xdr:from>
    <xdr:to>
      <xdr:col>3</xdr:col>
      <xdr:colOff>314324</xdr:colOff>
      <xdr:row>4</xdr:row>
      <xdr:rowOff>187313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CFAED8-54B7-4BB2-9E6B-A0516041B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8519" y="152400"/>
          <a:ext cx="1114425" cy="9569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1264287</xdr:colOff>
      <xdr:row>0</xdr:row>
      <xdr:rowOff>104775</xdr:rowOff>
    </xdr:from>
    <xdr:to>
      <xdr:col>3</xdr:col>
      <xdr:colOff>685799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47DFF8-6C10-4FB2-A315-6BE96884C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2747" y="104775"/>
          <a:ext cx="1776092" cy="8343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1099201</xdr:colOff>
      <xdr:row>0</xdr:row>
      <xdr:rowOff>123825</xdr:rowOff>
    </xdr:from>
    <xdr:to>
      <xdr:col>3</xdr:col>
      <xdr:colOff>247650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E2BACA-982E-4A5D-9E5E-B91B5FFAC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741" y="123825"/>
          <a:ext cx="1579229" cy="8629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-2024\NOMINA-PORTAL%20TEMPORAL-JUNIO-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GESADAY\NOMINA%20DE%20PAGO%20DEL%20MES%20DE%20NOVIEMBRE%20DEL%202025%20-%20Temporero.XLSM" TargetMode="External"/><Relationship Id="rId1" Type="http://schemas.openxmlformats.org/officeDocument/2006/relationships/externalLinkPath" Target="/GESADAY/NOMINA%20DE%20PAGO%20DEL%20MES%20DE%20NOVIEMBRE%20DEL%202025%20-%20Temporero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main2\D\CARPETAS%20BK%20DOCUMENTOS%20LIGA%20MUNICIPAL\DEPTO%20RRHH\7.%20NOMINAS\NOMINAS%20PORTAL\Nominas%20Portal%202025\PERSONAL%20-UMPE%20PORTAL\NOMINA%20PORTAL-TEMPORAL%20UMPE-SEPTIEMBRE-2025.xlsm" TargetMode="External"/><Relationship Id="rId1" Type="http://schemas.openxmlformats.org/officeDocument/2006/relationships/externalLinkPath" Target="file:///\\domain2\D\CARPETAS%20BK%20DOCUMENTOS%20LIGA%20MUNICIPAL\DEPTO%20RRHH\7.%20NOMINAS\NOMINAS%20PORTAL\Nominas%20Portal%202025\PERSONAL%20-UMPE%20PORTAL\NOMINA%20PORTAL-TEMPORAL%20UMPE-SEPTIEMBRE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arquez\Documents\RRHH\N&#243;mina\2025\11-Noviembre\NOMINA%20PORTAL%20PERSONALUMPE%20MES%20DE%20NOVIEMBRE%20DEL%202025%20-%20Temporal%20UMPE.xlsm" TargetMode="External"/><Relationship Id="rId1" Type="http://schemas.openxmlformats.org/officeDocument/2006/relationships/externalLinkPath" Target="NOMINA%20PORTAL%20PERSONALUMPE%20MES%20DE%20NOVIEMBRE%20DEL%202025%20-%20Temporal%20UMPE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GESADAY\NOMINA%20DE%20PAGO%20DEL%20MES%20DE%20NOVIEMBRE%20DEL%202025%20-%20Tram._Pens..XLSM" TargetMode="External"/><Relationship Id="rId1" Type="http://schemas.openxmlformats.org/officeDocument/2006/relationships/externalLinkPath" Target="/GESADAY/NOMINA%20DE%20PAGO%20DEL%20MES%20DE%20NOVIEMBRE%20DEL%202025%20-%20Tram._Pens.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main2\D\CARPETAS%20BK%20DOCUMENTOS%20LIGA%20MUNICIPAL\DEPTO%20RRHH\7.%20NOMINAS\NOMINAS%20PORTAL\Nominas%20Portal%202025\PROCESO%20DE%20PENSION\NOMINA%20%20PROCESO%20DE%20PENSION%20PORTAL-OCTUBRE-2025.xlsm" TargetMode="External"/><Relationship Id="rId1" Type="http://schemas.openxmlformats.org/officeDocument/2006/relationships/externalLinkPath" Target="file:///\\domain2\D\CARPETAS%20BK%20DOCUMENTOS%20LIGA%20MUNICIPAL\DEPTO%20RRHH\7.%20NOMINAS\NOMINAS%20PORTAL\Nominas%20Portal%202025\PROCESO%20DE%20PENSION\NOMINA%20%20PROCESO%20DE%20PENSION%20PORTAL-OCTUBRE-2025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main2\D\CARPETAS%20BK%20DOCUMENTOS%20LIGA%20MUNICIPAL\DEPTO%20RRHH\7.%20NOMINAS\NOMINAS%20PORTAL\Nominas%20Portal%202025\PROCESO%20DE%20PENSION\PORTAL-PROCESO%20DE%20PENSION-ABRIL%20-2025.XLSM" TargetMode="External"/><Relationship Id="rId1" Type="http://schemas.openxmlformats.org/officeDocument/2006/relationships/externalLinkPath" Target="file:///\\domain2\D\CARPETAS%20BK%20DOCUMENTOS%20LIGA%20MUNICIPAL\DEPTO%20RRHH\7.%20NOMINAS\NOMINAS%20PORTAL\Nominas%20Portal%202025\PROCESO%20DE%20PENSION\PORTAL-PROCESO%20DE%20PENSION-ABRIL%20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JUNIO"/>
    </sheetNames>
    <sheetDataSet>
      <sheetData sheetId="0"/>
      <sheetData sheetId="1">
        <row r="6">
          <cell r="Q6" t="str">
            <v>OTROS DESCUENTOS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">
          <cell r="AG1" t="str">
            <v xml:space="preserve">INAVI        </v>
          </cell>
        </row>
        <row r="2">
          <cell r="A2" t="str">
            <v>ARGENTINA VALDEZ MATEO</v>
          </cell>
          <cell r="G2" t="str">
            <v xml:space="preserve">3.-DIRECCION JURIDICA                                                           </v>
          </cell>
          <cell r="H2" t="str">
            <v xml:space="preserve">PARALEGAL                               </v>
          </cell>
          <cell r="L2">
            <v>36000</v>
          </cell>
          <cell r="W2">
            <v>0</v>
          </cell>
          <cell r="X2">
            <v>1033.2</v>
          </cell>
          <cell r="Y2">
            <v>1094.4000000000001</v>
          </cell>
          <cell r="Z2">
            <v>0</v>
          </cell>
          <cell r="AA2">
            <v>0</v>
          </cell>
          <cell r="AB2">
            <v>0</v>
          </cell>
          <cell r="AE2">
            <v>0</v>
          </cell>
          <cell r="AG2">
            <v>25</v>
          </cell>
          <cell r="AH2">
            <v>0</v>
          </cell>
          <cell r="AM2">
            <v>2152.6</v>
          </cell>
          <cell r="AN2">
            <v>33847.4</v>
          </cell>
          <cell r="AP2" t="str">
            <v xml:space="preserve">Femenino  </v>
          </cell>
          <cell r="AQ2" t="str">
            <v xml:space="preserve"> 1/10/2025</v>
          </cell>
          <cell r="AR2" t="str">
            <v xml:space="preserve"> 1/04/2026</v>
          </cell>
        </row>
        <row r="3">
          <cell r="A3" t="str">
            <v>CECIL ELIZABETH ABREU DE AGUASVIVAS</v>
          </cell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L3">
            <v>45000</v>
          </cell>
          <cell r="W3">
            <v>1148.33</v>
          </cell>
          <cell r="X3">
            <v>1291.5</v>
          </cell>
          <cell r="Y3">
            <v>1368</v>
          </cell>
          <cell r="Z3">
            <v>0</v>
          </cell>
          <cell r="AA3">
            <v>0</v>
          </cell>
          <cell r="AB3">
            <v>0</v>
          </cell>
          <cell r="AE3">
            <v>0</v>
          </cell>
          <cell r="AG3">
            <v>25</v>
          </cell>
          <cell r="AH3">
            <v>0</v>
          </cell>
          <cell r="AM3">
            <v>3832.83</v>
          </cell>
          <cell r="AN3">
            <v>41167.17</v>
          </cell>
          <cell r="AP3" t="str">
            <v xml:space="preserve">Femenino  </v>
          </cell>
          <cell r="AQ3" t="str">
            <v xml:space="preserve"> 1/09/2025</v>
          </cell>
          <cell r="AR3" t="str">
            <v xml:space="preserve"> 1/03/2026</v>
          </cell>
        </row>
        <row r="4">
          <cell r="A4" t="str">
            <v>CLARA YANIRA REYES GOMEZ DE MENDOZA</v>
          </cell>
          <cell r="G4" t="str">
            <v xml:space="preserve">3.-DIRECCION JURIDICA                                                           </v>
          </cell>
          <cell r="H4" t="str">
            <v xml:space="preserve">ABOGADO(A)                              </v>
          </cell>
          <cell r="L4">
            <v>60000</v>
          </cell>
          <cell r="W4">
            <v>3486.65</v>
          </cell>
          <cell r="X4">
            <v>1722</v>
          </cell>
          <cell r="Y4">
            <v>1824</v>
          </cell>
          <cell r="Z4">
            <v>0</v>
          </cell>
          <cell r="AA4">
            <v>0</v>
          </cell>
          <cell r="AB4">
            <v>0</v>
          </cell>
          <cell r="AE4">
            <v>0</v>
          </cell>
          <cell r="AG4">
            <v>25</v>
          </cell>
          <cell r="AH4">
            <v>0</v>
          </cell>
          <cell r="AM4">
            <v>7057.65</v>
          </cell>
          <cell r="AN4">
            <v>52942.35</v>
          </cell>
          <cell r="AP4" t="str">
            <v xml:space="preserve">Femenino  </v>
          </cell>
          <cell r="AQ4" t="str">
            <v xml:space="preserve"> 3/08/2025</v>
          </cell>
          <cell r="AR4" t="str">
            <v xml:space="preserve"> 3/02/2026</v>
          </cell>
        </row>
        <row r="5">
          <cell r="A5" t="str">
            <v>FERNIELES GAMARIEL NOLASCO FELIZ</v>
          </cell>
          <cell r="G5" t="str">
            <v xml:space="preserve">3.-DIRECCION JURIDICA                                                           </v>
          </cell>
          <cell r="H5" t="str">
            <v xml:space="preserve">ANALISTA LEGAL                          </v>
          </cell>
          <cell r="L5">
            <v>50000</v>
          </cell>
          <cell r="W5">
            <v>1854</v>
          </cell>
          <cell r="X5">
            <v>1435</v>
          </cell>
          <cell r="Y5">
            <v>1520</v>
          </cell>
          <cell r="Z5">
            <v>0</v>
          </cell>
          <cell r="AA5">
            <v>0</v>
          </cell>
          <cell r="AB5">
            <v>0</v>
          </cell>
          <cell r="AE5">
            <v>0</v>
          </cell>
          <cell r="AG5">
            <v>25</v>
          </cell>
          <cell r="AH5">
            <v>0</v>
          </cell>
          <cell r="AM5">
            <v>4834</v>
          </cell>
          <cell r="AN5">
            <v>45166</v>
          </cell>
          <cell r="AP5" t="str">
            <v xml:space="preserve">Masculino </v>
          </cell>
          <cell r="AQ5" t="str">
            <v xml:space="preserve"> 1/09/2025</v>
          </cell>
          <cell r="AR5" t="str">
            <v xml:space="preserve"> 1/03/2026</v>
          </cell>
        </row>
        <row r="6">
          <cell r="A6" t="str">
            <v>ISAAC INOCENCIO PLATA RUIZ</v>
          </cell>
          <cell r="G6" t="str">
            <v xml:space="preserve">3.-DIRECCION JURIDICA                                                           </v>
          </cell>
          <cell r="H6" t="str">
            <v xml:space="preserve">ABOGADO(A)                              </v>
          </cell>
          <cell r="L6">
            <v>50000</v>
          </cell>
          <cell r="W6">
            <v>1854</v>
          </cell>
          <cell r="X6">
            <v>1435</v>
          </cell>
          <cell r="Y6">
            <v>1520</v>
          </cell>
          <cell r="Z6">
            <v>0</v>
          </cell>
          <cell r="AA6">
            <v>0</v>
          </cell>
          <cell r="AB6">
            <v>0</v>
          </cell>
          <cell r="AE6">
            <v>0</v>
          </cell>
          <cell r="AG6">
            <v>25</v>
          </cell>
          <cell r="AH6">
            <v>0</v>
          </cell>
          <cell r="AM6">
            <v>4834</v>
          </cell>
          <cell r="AN6">
            <v>45166</v>
          </cell>
          <cell r="AP6" t="str">
            <v xml:space="preserve">Masculino </v>
          </cell>
          <cell r="AQ6" t="str">
            <v xml:space="preserve"> 1/06/2025</v>
          </cell>
          <cell r="AR6" t="str">
            <v xml:space="preserve"> 1/12/2025</v>
          </cell>
        </row>
        <row r="7">
          <cell r="A7" t="str">
            <v>MARITZA SANTANA BAUTISTA</v>
          </cell>
          <cell r="G7" t="str">
            <v xml:space="preserve">3.-DIRECCION JURIDICA                                                           </v>
          </cell>
          <cell r="H7" t="str">
            <v xml:space="preserve">PARALEGAL                               </v>
          </cell>
          <cell r="L7">
            <v>55000</v>
          </cell>
          <cell r="W7">
            <v>2559.6799999999998</v>
          </cell>
          <cell r="X7">
            <v>1578.5</v>
          </cell>
          <cell r="Y7">
            <v>1672</v>
          </cell>
          <cell r="Z7">
            <v>0</v>
          </cell>
          <cell r="AA7">
            <v>0</v>
          </cell>
          <cell r="AB7">
            <v>0</v>
          </cell>
          <cell r="AE7">
            <v>0</v>
          </cell>
          <cell r="AG7">
            <v>25</v>
          </cell>
          <cell r="AH7">
            <v>0</v>
          </cell>
          <cell r="AM7">
            <v>5835.18</v>
          </cell>
          <cell r="AN7">
            <v>49164.82</v>
          </cell>
          <cell r="AP7" t="str">
            <v xml:space="preserve">Femenino  </v>
          </cell>
          <cell r="AQ7" t="str">
            <v xml:space="preserve"> 1/07/2025</v>
          </cell>
          <cell r="AR7" t="str">
            <v xml:space="preserve"> 1/01/2026</v>
          </cell>
        </row>
        <row r="8">
          <cell r="A8" t="str">
            <v>MILDRED AYALIBIS CERDA CESPEDES</v>
          </cell>
          <cell r="G8" t="str">
            <v xml:space="preserve">3.-DIRECCION JURIDICA                                                           </v>
          </cell>
          <cell r="H8" t="str">
            <v xml:space="preserve">ANALISTA LEGAL                          </v>
          </cell>
          <cell r="L8">
            <v>62000</v>
          </cell>
          <cell r="W8">
            <v>3863.01</v>
          </cell>
          <cell r="X8">
            <v>1779.4</v>
          </cell>
          <cell r="Y8">
            <v>1884.8</v>
          </cell>
          <cell r="Z8">
            <v>0</v>
          </cell>
          <cell r="AA8">
            <v>0</v>
          </cell>
          <cell r="AB8">
            <v>0</v>
          </cell>
          <cell r="AE8">
            <v>0</v>
          </cell>
          <cell r="AG8">
            <v>25</v>
          </cell>
          <cell r="AH8">
            <v>0</v>
          </cell>
          <cell r="AM8">
            <v>7552.21</v>
          </cell>
          <cell r="AN8">
            <v>54447.79</v>
          </cell>
          <cell r="AP8" t="str">
            <v xml:space="preserve">Femenino  </v>
          </cell>
          <cell r="AQ8" t="str">
            <v xml:space="preserve"> 3/09/2025</v>
          </cell>
          <cell r="AR8" t="str">
            <v xml:space="preserve"> 3/03/2026</v>
          </cell>
        </row>
        <row r="9">
          <cell r="A9" t="str">
            <v>ROBERT JUNIOR RAMIREZ MELO</v>
          </cell>
          <cell r="G9" t="str">
            <v xml:space="preserve">3.-DIRECCION JURIDICA                                                           </v>
          </cell>
          <cell r="H9" t="str">
            <v xml:space="preserve">ABOGADO(A)                              </v>
          </cell>
          <cell r="L9">
            <v>50000</v>
          </cell>
          <cell r="W9">
            <v>1854</v>
          </cell>
          <cell r="X9">
            <v>1435</v>
          </cell>
          <cell r="Y9">
            <v>1520</v>
          </cell>
          <cell r="Z9">
            <v>0</v>
          </cell>
          <cell r="AA9">
            <v>0</v>
          </cell>
          <cell r="AB9">
            <v>0</v>
          </cell>
          <cell r="AE9">
            <v>0</v>
          </cell>
          <cell r="AG9">
            <v>25</v>
          </cell>
          <cell r="AH9">
            <v>0</v>
          </cell>
          <cell r="AM9">
            <v>4834</v>
          </cell>
          <cell r="AN9">
            <v>45166</v>
          </cell>
          <cell r="AP9" t="str">
            <v xml:space="preserve">Masculino </v>
          </cell>
          <cell r="AQ9" t="str">
            <v xml:space="preserve"> 1/06/2025</v>
          </cell>
          <cell r="AR9" t="str">
            <v xml:space="preserve"> 1/12/2025</v>
          </cell>
        </row>
        <row r="10">
          <cell r="A10" t="str">
            <v>ROSALY VOLQUEZ HOLGUIN</v>
          </cell>
          <cell r="G10" t="str">
            <v xml:space="preserve">3.-DIRECCION JURIDICA                                                           </v>
          </cell>
          <cell r="H10" t="str">
            <v xml:space="preserve">ABOGADO(A)                              </v>
          </cell>
          <cell r="L10">
            <v>60000</v>
          </cell>
          <cell r="W10">
            <v>3486.65</v>
          </cell>
          <cell r="X10">
            <v>1722</v>
          </cell>
          <cell r="Y10">
            <v>1824</v>
          </cell>
          <cell r="Z10">
            <v>0</v>
          </cell>
          <cell r="AA10">
            <v>0</v>
          </cell>
          <cell r="AB10">
            <v>0</v>
          </cell>
          <cell r="AE10">
            <v>0</v>
          </cell>
          <cell r="AG10">
            <v>25</v>
          </cell>
          <cell r="AH10">
            <v>200</v>
          </cell>
          <cell r="AM10">
            <v>7257.65</v>
          </cell>
          <cell r="AN10">
            <v>52742.35</v>
          </cell>
          <cell r="AP10" t="str">
            <v xml:space="preserve">Femenino  </v>
          </cell>
          <cell r="AQ10" t="str">
            <v>15/11/2025</v>
          </cell>
          <cell r="AR10" t="str">
            <v>15/05/2026</v>
          </cell>
        </row>
        <row r="11">
          <cell r="A11" t="str">
            <v>WELINGTON JANEURIS JIMENEZ ACEVEDO</v>
          </cell>
          <cell r="G11" t="str">
            <v xml:space="preserve">3.-DIRECCION JURIDICA                                                           </v>
          </cell>
          <cell r="H11" t="str">
            <v xml:space="preserve">ABOGADO(A)                              </v>
          </cell>
          <cell r="L11">
            <v>50000</v>
          </cell>
          <cell r="W11">
            <v>1854</v>
          </cell>
          <cell r="X11">
            <v>1435</v>
          </cell>
          <cell r="Y11">
            <v>1520</v>
          </cell>
          <cell r="Z11">
            <v>0</v>
          </cell>
          <cell r="AA11">
            <v>0</v>
          </cell>
          <cell r="AB11">
            <v>0</v>
          </cell>
          <cell r="AE11">
            <v>0</v>
          </cell>
          <cell r="AG11">
            <v>25</v>
          </cell>
          <cell r="AH11">
            <v>0</v>
          </cell>
          <cell r="AM11">
            <v>4834</v>
          </cell>
          <cell r="AN11">
            <v>45166</v>
          </cell>
          <cell r="AP11" t="str">
            <v xml:space="preserve">Masculino </v>
          </cell>
          <cell r="AQ11" t="str">
            <v xml:space="preserve"> 2/06/2025</v>
          </cell>
          <cell r="AR11" t="str">
            <v xml:space="preserve"> 2/12/2025</v>
          </cell>
        </row>
        <row r="12">
          <cell r="A12" t="str">
            <v>ARNALDO GOMEZ SALCEDO</v>
          </cell>
          <cell r="G12" t="str">
            <v xml:space="preserve">3.2-DPTO. DE ELAB. DE DOC. LEGALES                                              </v>
          </cell>
          <cell r="H12" t="str">
            <v xml:space="preserve">ENC. DPTO. ELAB. DOC. LEG.              </v>
          </cell>
          <cell r="L12">
            <v>100000</v>
          </cell>
          <cell r="W12">
            <v>12105.44</v>
          </cell>
          <cell r="X12">
            <v>2870</v>
          </cell>
          <cell r="Y12">
            <v>3040</v>
          </cell>
          <cell r="Z12">
            <v>0</v>
          </cell>
          <cell r="AA12">
            <v>0</v>
          </cell>
          <cell r="AB12">
            <v>0</v>
          </cell>
          <cell r="AE12">
            <v>0</v>
          </cell>
          <cell r="AG12">
            <v>25</v>
          </cell>
          <cell r="AH12">
            <v>0</v>
          </cell>
          <cell r="AM12">
            <v>18040.439999999999</v>
          </cell>
          <cell r="AN12">
            <v>81959.56</v>
          </cell>
          <cell r="AP12" t="str">
            <v xml:space="preserve">Masculino </v>
          </cell>
          <cell r="AQ12" t="str">
            <v xml:space="preserve"> 3/08/2025</v>
          </cell>
          <cell r="AR12" t="str">
            <v xml:space="preserve"> 3/02/2026</v>
          </cell>
        </row>
        <row r="13">
          <cell r="A13" t="str">
            <v>ABRAHAM GUTIERREZ</v>
          </cell>
          <cell r="G13" t="str">
            <v xml:space="preserve">4.-DIRECCION DE COMUNICACIONES                                                  </v>
          </cell>
          <cell r="H13" t="str">
            <v xml:space="preserve">DISEÑADOR(A) GRAFICO                    </v>
          </cell>
          <cell r="L13">
            <v>35000</v>
          </cell>
          <cell r="W13">
            <v>0</v>
          </cell>
          <cell r="X13">
            <v>1004.5</v>
          </cell>
          <cell r="Y13">
            <v>1064</v>
          </cell>
          <cell r="Z13">
            <v>0</v>
          </cell>
          <cell r="AA13">
            <v>0</v>
          </cell>
          <cell r="AB13">
            <v>900</v>
          </cell>
          <cell r="AE13">
            <v>0</v>
          </cell>
          <cell r="AG13">
            <v>25</v>
          </cell>
          <cell r="AH13">
            <v>0</v>
          </cell>
          <cell r="AM13">
            <v>2993.5</v>
          </cell>
          <cell r="AN13">
            <v>32006.5</v>
          </cell>
          <cell r="AP13" t="str">
            <v xml:space="preserve">Masculino </v>
          </cell>
          <cell r="AQ13" t="str">
            <v xml:space="preserve"> 2/06/2025</v>
          </cell>
          <cell r="AR13" t="str">
            <v xml:space="preserve"> 2/12/2025</v>
          </cell>
        </row>
        <row r="14">
          <cell r="A14" t="str">
            <v>BILEIDY MEDINA MATOS</v>
          </cell>
          <cell r="G14" t="str">
            <v xml:space="preserve">4.-DIRECCION DE COMUNICACIONES                                                  </v>
          </cell>
          <cell r="H14" t="str">
            <v xml:space="preserve">TECNICO DE COMUNICACIONES               </v>
          </cell>
          <cell r="L14">
            <v>45000</v>
          </cell>
          <cell r="W14">
            <v>1148.33</v>
          </cell>
          <cell r="X14">
            <v>1291.5</v>
          </cell>
          <cell r="Y14">
            <v>1368</v>
          </cell>
          <cell r="Z14">
            <v>0</v>
          </cell>
          <cell r="AA14">
            <v>0</v>
          </cell>
          <cell r="AB14">
            <v>0</v>
          </cell>
          <cell r="AE14">
            <v>0</v>
          </cell>
          <cell r="AG14">
            <v>25</v>
          </cell>
          <cell r="AH14">
            <v>0</v>
          </cell>
          <cell r="AM14">
            <v>3832.83</v>
          </cell>
          <cell r="AN14">
            <v>41167.17</v>
          </cell>
          <cell r="AP14" t="str">
            <v xml:space="preserve">Femenino  </v>
          </cell>
          <cell r="AQ14" t="str">
            <v xml:space="preserve"> 1/07/2025</v>
          </cell>
          <cell r="AR14" t="str">
            <v xml:space="preserve"> 1/01/2026</v>
          </cell>
        </row>
        <row r="15">
          <cell r="A15" t="str">
            <v>BISMARCK IVAN RIJO TAVAREZ</v>
          </cell>
          <cell r="G15" t="str">
            <v xml:space="preserve">4.-DIRECCION DE COMUNICACIONES                                                  </v>
          </cell>
          <cell r="H15" t="str">
            <v xml:space="preserve">TECNICO DE COMUNICACION                 </v>
          </cell>
          <cell r="L15">
            <v>45000</v>
          </cell>
          <cell r="W15">
            <v>1148.33</v>
          </cell>
          <cell r="X15">
            <v>1291.5</v>
          </cell>
          <cell r="Y15">
            <v>1368</v>
          </cell>
          <cell r="Z15">
            <v>0</v>
          </cell>
          <cell r="AA15">
            <v>0</v>
          </cell>
          <cell r="AB15">
            <v>0</v>
          </cell>
          <cell r="AE15">
            <v>0</v>
          </cell>
          <cell r="AG15">
            <v>25</v>
          </cell>
          <cell r="AH15">
            <v>0</v>
          </cell>
          <cell r="AM15">
            <v>3832.83</v>
          </cell>
          <cell r="AN15">
            <v>41167.17</v>
          </cell>
          <cell r="AP15" t="str">
            <v xml:space="preserve">Masculino </v>
          </cell>
          <cell r="AQ15" t="str">
            <v xml:space="preserve"> 1/10/2025</v>
          </cell>
          <cell r="AR15" t="str">
            <v xml:space="preserve"> 1/04/2026</v>
          </cell>
        </row>
        <row r="16">
          <cell r="A16" t="str">
            <v>CARLOS JOSE LIRIANO FERNANDEZ</v>
          </cell>
          <cell r="G16" t="str">
            <v xml:space="preserve">4.-DIRECCION DE COMUNICACIONES                                                  </v>
          </cell>
          <cell r="H16" t="str">
            <v xml:space="preserve">DISEÑADOR(A) GRAFICO                    </v>
          </cell>
          <cell r="L16">
            <v>35000</v>
          </cell>
          <cell r="W16">
            <v>0</v>
          </cell>
          <cell r="X16">
            <v>1004.5</v>
          </cell>
          <cell r="Y16">
            <v>1064</v>
          </cell>
          <cell r="Z16">
            <v>0</v>
          </cell>
          <cell r="AA16">
            <v>0</v>
          </cell>
          <cell r="AB16">
            <v>0</v>
          </cell>
          <cell r="AE16">
            <v>0</v>
          </cell>
          <cell r="AG16">
            <v>25</v>
          </cell>
          <cell r="AH16">
            <v>0</v>
          </cell>
          <cell r="AM16">
            <v>2093.5</v>
          </cell>
          <cell r="AN16">
            <v>32906.5</v>
          </cell>
          <cell r="AP16" t="str">
            <v xml:space="preserve">Masculino </v>
          </cell>
          <cell r="AQ16" t="str">
            <v xml:space="preserve"> 2/07/2025</v>
          </cell>
          <cell r="AR16" t="str">
            <v xml:space="preserve"> 2/01/2026</v>
          </cell>
        </row>
        <row r="17">
          <cell r="A17" t="str">
            <v>CELSO ENRIQUE HERNANDEZ AMARANTE</v>
          </cell>
          <cell r="G17" t="str">
            <v xml:space="preserve">4.-DIRECCION DE COMUNICACIONES                                                  </v>
          </cell>
          <cell r="H17" t="str">
            <v xml:space="preserve">TECNICO DE COMUNICACION                 </v>
          </cell>
          <cell r="L17">
            <v>40000</v>
          </cell>
          <cell r="W17">
            <v>442.65</v>
          </cell>
          <cell r="X17">
            <v>1148</v>
          </cell>
          <cell r="Y17">
            <v>1216</v>
          </cell>
          <cell r="Z17">
            <v>0</v>
          </cell>
          <cell r="AA17">
            <v>0</v>
          </cell>
          <cell r="AB17">
            <v>0</v>
          </cell>
          <cell r="AE17">
            <v>0</v>
          </cell>
          <cell r="AG17">
            <v>25</v>
          </cell>
          <cell r="AH17">
            <v>0</v>
          </cell>
          <cell r="AM17">
            <v>2831.65</v>
          </cell>
          <cell r="AN17">
            <v>37168.35</v>
          </cell>
          <cell r="AP17" t="str">
            <v xml:space="preserve">Masculino </v>
          </cell>
          <cell r="AQ17" t="str">
            <v xml:space="preserve"> 2/06/2025</v>
          </cell>
          <cell r="AR17" t="str">
            <v xml:space="preserve"> 2/12/2025</v>
          </cell>
        </row>
        <row r="18">
          <cell r="A18" t="str">
            <v>DOMINGO ANTONIO UREÑA</v>
          </cell>
          <cell r="G18" t="str">
            <v xml:space="preserve">4.-DIRECCION DE COMUNICACIONES                                                  </v>
          </cell>
          <cell r="H18" t="str">
            <v xml:space="preserve">TECNICO DE COMUNICACIONES               </v>
          </cell>
          <cell r="L18">
            <v>40000</v>
          </cell>
          <cell r="W18">
            <v>442.65</v>
          </cell>
          <cell r="X18">
            <v>1148</v>
          </cell>
          <cell r="Y18">
            <v>1216</v>
          </cell>
          <cell r="Z18">
            <v>0</v>
          </cell>
          <cell r="AA18">
            <v>0</v>
          </cell>
          <cell r="AB18">
            <v>0</v>
          </cell>
          <cell r="AE18">
            <v>0</v>
          </cell>
          <cell r="AG18">
            <v>25</v>
          </cell>
          <cell r="AH18">
            <v>0</v>
          </cell>
          <cell r="AM18">
            <v>2831.65</v>
          </cell>
          <cell r="AN18">
            <v>37168.35</v>
          </cell>
          <cell r="AP18" t="str">
            <v xml:space="preserve">Masculino </v>
          </cell>
          <cell r="AQ18" t="str">
            <v xml:space="preserve"> 3/11/2025</v>
          </cell>
          <cell r="AR18" t="str">
            <v xml:space="preserve"> 3/05/2026</v>
          </cell>
        </row>
        <row r="19">
          <cell r="A19" t="str">
            <v>GLADYS MARIA COLLADO DE NUÑEZ</v>
          </cell>
          <cell r="G19" t="str">
            <v xml:space="preserve">4.-DIRECCION DE COMUNICACIONES                                                  </v>
          </cell>
          <cell r="H19" t="str">
            <v xml:space="preserve">TECNICO DE COMUNICACION                 </v>
          </cell>
          <cell r="L19">
            <v>40000</v>
          </cell>
          <cell r="W19">
            <v>442.65</v>
          </cell>
          <cell r="X19">
            <v>1148</v>
          </cell>
          <cell r="Y19">
            <v>1216</v>
          </cell>
          <cell r="Z19">
            <v>0</v>
          </cell>
          <cell r="AA19">
            <v>0</v>
          </cell>
          <cell r="AB19">
            <v>0</v>
          </cell>
          <cell r="AE19">
            <v>0</v>
          </cell>
          <cell r="AG19">
            <v>25</v>
          </cell>
          <cell r="AH19">
            <v>0</v>
          </cell>
          <cell r="AM19">
            <v>2831.65</v>
          </cell>
          <cell r="AN19">
            <v>37168.35</v>
          </cell>
          <cell r="AP19" t="str">
            <v xml:space="preserve">Femenino  </v>
          </cell>
          <cell r="AQ19" t="str">
            <v xml:space="preserve"> 1/07/2025</v>
          </cell>
          <cell r="AR19" t="str">
            <v xml:space="preserve"> 1/01/2026</v>
          </cell>
        </row>
        <row r="20">
          <cell r="A20" t="str">
            <v>JARISATS ALTAGRACIA CRUZ AQUINO</v>
          </cell>
          <cell r="G20" t="str">
            <v xml:space="preserve">4.-DIRECCION DE COMUNICACIONES                                                  </v>
          </cell>
          <cell r="H20" t="str">
            <v xml:space="preserve">TECNICO DE COMUNICACIONES               </v>
          </cell>
          <cell r="L20">
            <v>46000</v>
          </cell>
          <cell r="W20">
            <v>1289.46</v>
          </cell>
          <cell r="X20">
            <v>1320.2</v>
          </cell>
          <cell r="Y20">
            <v>1398.4</v>
          </cell>
          <cell r="Z20">
            <v>0</v>
          </cell>
          <cell r="AA20">
            <v>0</v>
          </cell>
          <cell r="AB20">
            <v>0</v>
          </cell>
          <cell r="AE20">
            <v>0</v>
          </cell>
          <cell r="AG20">
            <v>25</v>
          </cell>
          <cell r="AH20">
            <v>0</v>
          </cell>
          <cell r="AM20">
            <v>4033.06</v>
          </cell>
          <cell r="AN20">
            <v>41966.94</v>
          </cell>
          <cell r="AP20" t="str">
            <v xml:space="preserve">Femenino  </v>
          </cell>
          <cell r="AQ20" t="str">
            <v xml:space="preserve"> 1/06/2025</v>
          </cell>
          <cell r="AR20" t="str">
            <v xml:space="preserve"> 1/12/2025</v>
          </cell>
        </row>
        <row r="21">
          <cell r="A21" t="str">
            <v>JOAN MANUEL FLORES PAYANO</v>
          </cell>
          <cell r="G21" t="str">
            <v xml:space="preserve">4.-DIRECCION DE COMUNICACIONES                                                  </v>
          </cell>
          <cell r="H21" t="str">
            <v xml:space="preserve">ANALISTA DE COMUNICACIONES              </v>
          </cell>
          <cell r="L21">
            <v>60000</v>
          </cell>
          <cell r="W21">
            <v>3102.69</v>
          </cell>
          <cell r="X21">
            <v>1722</v>
          </cell>
          <cell r="Y21">
            <v>1824</v>
          </cell>
          <cell r="Z21">
            <v>1919.78</v>
          </cell>
          <cell r="AA21">
            <v>0</v>
          </cell>
          <cell r="AB21">
            <v>5939.46</v>
          </cell>
          <cell r="AE21">
            <v>0</v>
          </cell>
          <cell r="AG21">
            <v>25</v>
          </cell>
          <cell r="AH21">
            <v>0</v>
          </cell>
          <cell r="AM21">
            <v>14532.93</v>
          </cell>
          <cell r="AN21">
            <v>45467.07</v>
          </cell>
          <cell r="AP21" t="str">
            <v xml:space="preserve">Masculino </v>
          </cell>
          <cell r="AQ21" t="str">
            <v xml:space="preserve"> 1/09/2025</v>
          </cell>
          <cell r="AR21" t="str">
            <v xml:space="preserve"> 1/03/2026</v>
          </cell>
        </row>
        <row r="22">
          <cell r="A22" t="str">
            <v>JOAN PABLO FERNANDEZ SARANTE</v>
          </cell>
          <cell r="G22" t="str">
            <v xml:space="preserve">4.-DIRECCION DE COMUNICACIONES                                                  </v>
          </cell>
          <cell r="H22" t="str">
            <v xml:space="preserve">TECNICO DE COMUNICACION                 </v>
          </cell>
          <cell r="L22">
            <v>36000</v>
          </cell>
          <cell r="W22">
            <v>0</v>
          </cell>
          <cell r="X22">
            <v>1033.2</v>
          </cell>
          <cell r="Y22">
            <v>1094.4000000000001</v>
          </cell>
          <cell r="Z22">
            <v>0</v>
          </cell>
          <cell r="AA22">
            <v>0</v>
          </cell>
          <cell r="AB22">
            <v>0</v>
          </cell>
          <cell r="AE22">
            <v>0</v>
          </cell>
          <cell r="AG22">
            <v>25</v>
          </cell>
          <cell r="AH22">
            <v>0</v>
          </cell>
          <cell r="AM22">
            <v>2152.6</v>
          </cell>
          <cell r="AN22">
            <v>33847.4</v>
          </cell>
          <cell r="AP22" t="str">
            <v xml:space="preserve">Masculino </v>
          </cell>
          <cell r="AQ22" t="str">
            <v xml:space="preserve"> 2/06/2025</v>
          </cell>
          <cell r="AR22" t="str">
            <v xml:space="preserve"> 2/12/2025</v>
          </cell>
        </row>
        <row r="23">
          <cell r="A23" t="str">
            <v>JONATHAN SAMUEL AQUINO ALVINO</v>
          </cell>
          <cell r="G23" t="str">
            <v xml:space="preserve">4.-DIRECCION DE COMUNICACIONES                                                  </v>
          </cell>
          <cell r="H23" t="str">
            <v xml:space="preserve">GESTOR DE REDES SOCIALES                </v>
          </cell>
          <cell r="L23">
            <v>50000</v>
          </cell>
          <cell r="W23">
            <v>1854</v>
          </cell>
          <cell r="X23">
            <v>1435</v>
          </cell>
          <cell r="Y23">
            <v>1520</v>
          </cell>
          <cell r="Z23">
            <v>0</v>
          </cell>
          <cell r="AA23">
            <v>0</v>
          </cell>
          <cell r="AB23">
            <v>0</v>
          </cell>
          <cell r="AE23">
            <v>0</v>
          </cell>
          <cell r="AG23">
            <v>25</v>
          </cell>
          <cell r="AH23">
            <v>0</v>
          </cell>
          <cell r="AM23">
            <v>4834</v>
          </cell>
          <cell r="AN23">
            <v>45166</v>
          </cell>
          <cell r="AP23" t="str">
            <v xml:space="preserve">Masculino </v>
          </cell>
          <cell r="AQ23" t="str">
            <v xml:space="preserve"> 3/11/2025</v>
          </cell>
          <cell r="AR23" t="str">
            <v xml:space="preserve"> 3/05/2025</v>
          </cell>
        </row>
        <row r="24">
          <cell r="A24" t="str">
            <v>JUAN MANUEL NUÑEZ MUÑOZ</v>
          </cell>
          <cell r="G24" t="str">
            <v xml:space="preserve">4.-DIRECCION DE COMUNICACIONES                                                  </v>
          </cell>
          <cell r="H24" t="str">
            <v xml:space="preserve">ANALISTA DE COMUNICACIONES              </v>
          </cell>
          <cell r="L24">
            <v>62000</v>
          </cell>
          <cell r="W24">
            <v>3863.01</v>
          </cell>
          <cell r="X24">
            <v>1779.4</v>
          </cell>
          <cell r="Y24">
            <v>1884.8</v>
          </cell>
          <cell r="Z24">
            <v>0</v>
          </cell>
          <cell r="AA24">
            <v>0</v>
          </cell>
          <cell r="AB24">
            <v>0</v>
          </cell>
          <cell r="AE24">
            <v>0</v>
          </cell>
          <cell r="AG24">
            <v>25</v>
          </cell>
          <cell r="AH24">
            <v>0</v>
          </cell>
          <cell r="AM24">
            <v>7552.21</v>
          </cell>
          <cell r="AN24">
            <v>54447.79</v>
          </cell>
          <cell r="AQ24" t="str">
            <v xml:space="preserve"> 2/06/2025</v>
          </cell>
          <cell r="AR24" t="str">
            <v xml:space="preserve"> 2/12/2025</v>
          </cell>
        </row>
        <row r="25">
          <cell r="A25" t="str">
            <v>JULIO DANIEL RODRIGUEZ RODRIGUEZ</v>
          </cell>
          <cell r="G25" t="str">
            <v xml:space="preserve">4.-DIRECCION DE COMUNICACIONES                                                  </v>
          </cell>
          <cell r="H25" t="str">
            <v xml:space="preserve">TECNICO DE COMUNICACIONES               </v>
          </cell>
          <cell r="L25">
            <v>40000</v>
          </cell>
          <cell r="W25">
            <v>442.65</v>
          </cell>
          <cell r="X25">
            <v>1148</v>
          </cell>
          <cell r="Y25">
            <v>1216</v>
          </cell>
          <cell r="Z25">
            <v>0</v>
          </cell>
          <cell r="AA25">
            <v>0</v>
          </cell>
          <cell r="AB25">
            <v>0</v>
          </cell>
          <cell r="AE25">
            <v>0</v>
          </cell>
          <cell r="AG25">
            <v>25</v>
          </cell>
          <cell r="AH25">
            <v>0</v>
          </cell>
          <cell r="AM25">
            <v>2831.65</v>
          </cell>
          <cell r="AN25">
            <v>37168.35</v>
          </cell>
          <cell r="AP25" t="str">
            <v xml:space="preserve">Masculino </v>
          </cell>
          <cell r="AQ25" t="str">
            <v xml:space="preserve"> 3/08/2025</v>
          </cell>
          <cell r="AR25" t="str">
            <v xml:space="preserve"> 3/02/2026</v>
          </cell>
        </row>
        <row r="26">
          <cell r="A26" t="str">
            <v>MAYRELIN YUJEIRY RODRIGUEZ GARCIA</v>
          </cell>
          <cell r="G26" t="str">
            <v xml:space="preserve">4.-DIRECCION DE COMUNICACIONES                                                  </v>
          </cell>
          <cell r="H26" t="str">
            <v xml:space="preserve">TECNICO DE COMUNICACION                 </v>
          </cell>
          <cell r="L26">
            <v>40000</v>
          </cell>
          <cell r="W26">
            <v>442.65</v>
          </cell>
          <cell r="X26">
            <v>1148</v>
          </cell>
          <cell r="Y26">
            <v>1216</v>
          </cell>
          <cell r="Z26">
            <v>0</v>
          </cell>
          <cell r="AA26">
            <v>0</v>
          </cell>
          <cell r="AB26">
            <v>0</v>
          </cell>
          <cell r="AE26">
            <v>0</v>
          </cell>
          <cell r="AG26">
            <v>25</v>
          </cell>
          <cell r="AH26">
            <v>0</v>
          </cell>
          <cell r="AM26">
            <v>2831.65</v>
          </cell>
          <cell r="AN26">
            <v>37168.35</v>
          </cell>
          <cell r="AP26" t="str">
            <v xml:space="preserve">Femenino  </v>
          </cell>
          <cell r="AQ26" t="str">
            <v xml:space="preserve"> 2/07/2025</v>
          </cell>
          <cell r="AR26" t="str">
            <v xml:space="preserve"> 2/01/2026</v>
          </cell>
        </row>
        <row r="27">
          <cell r="A27" t="str">
            <v>PAOLA ESTHER BAEZ RAMOS</v>
          </cell>
          <cell r="G27" t="str">
            <v xml:space="preserve">4.-DIRECCION DE COMUNICACIONES                                                  </v>
          </cell>
          <cell r="H27" t="str">
            <v xml:space="preserve">TECNICO DE COMUNICACIONES               </v>
          </cell>
          <cell r="L27">
            <v>45000</v>
          </cell>
          <cell r="W27">
            <v>1148.33</v>
          </cell>
          <cell r="X27">
            <v>1291.5</v>
          </cell>
          <cell r="Y27">
            <v>1368</v>
          </cell>
          <cell r="Z27">
            <v>0</v>
          </cell>
          <cell r="AA27">
            <v>0</v>
          </cell>
          <cell r="AB27">
            <v>0</v>
          </cell>
          <cell r="AE27">
            <v>0</v>
          </cell>
          <cell r="AG27">
            <v>25</v>
          </cell>
          <cell r="AH27">
            <v>0</v>
          </cell>
          <cell r="AM27">
            <v>3832.83</v>
          </cell>
          <cell r="AN27">
            <v>41167.17</v>
          </cell>
          <cell r="AP27" t="str">
            <v xml:space="preserve">Femenino  </v>
          </cell>
          <cell r="AQ27" t="str">
            <v xml:space="preserve"> 1/07/2025</v>
          </cell>
          <cell r="AR27" t="str">
            <v xml:space="preserve"> 1/01/2026</v>
          </cell>
        </row>
        <row r="28">
          <cell r="A28" t="str">
            <v>RICARDO RAFAEL RUIZ STEPANENKO</v>
          </cell>
          <cell r="G28" t="str">
            <v xml:space="preserve">4.-DIRECCION DE COMUNICACIONES                                                  </v>
          </cell>
          <cell r="H28" t="str">
            <v xml:space="preserve">ANALISTA DE PRODUCCION                  </v>
          </cell>
          <cell r="L28">
            <v>50000</v>
          </cell>
          <cell r="W28">
            <v>1854</v>
          </cell>
          <cell r="X28">
            <v>1435</v>
          </cell>
          <cell r="Y28">
            <v>1520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25</v>
          </cell>
          <cell r="AH28">
            <v>0</v>
          </cell>
          <cell r="AM28">
            <v>4834</v>
          </cell>
          <cell r="AN28">
            <v>45166</v>
          </cell>
          <cell r="AP28" t="str">
            <v xml:space="preserve">Masculino </v>
          </cell>
          <cell r="AQ28" t="str">
            <v xml:space="preserve"> 3/11/2025</v>
          </cell>
          <cell r="AR28" t="str">
            <v xml:space="preserve"> 3/05/2026</v>
          </cell>
        </row>
        <row r="29">
          <cell r="A29" t="str">
            <v>YEISY NICOLE DIAZ SANTANA</v>
          </cell>
          <cell r="G29" t="str">
            <v xml:space="preserve">4.-DIRECCION DE COMUNICACIONES                                                  </v>
          </cell>
          <cell r="H29" t="str">
            <v xml:space="preserve">MANEJADOR DE PAGINA WEB                 </v>
          </cell>
          <cell r="L29">
            <v>40000</v>
          </cell>
          <cell r="W29">
            <v>442.65</v>
          </cell>
          <cell r="X29">
            <v>1148</v>
          </cell>
          <cell r="Y29">
            <v>1216</v>
          </cell>
          <cell r="Z29">
            <v>0</v>
          </cell>
          <cell r="AA29">
            <v>0</v>
          </cell>
          <cell r="AB29">
            <v>0</v>
          </cell>
          <cell r="AE29">
            <v>0</v>
          </cell>
          <cell r="AG29">
            <v>25</v>
          </cell>
          <cell r="AH29">
            <v>0</v>
          </cell>
          <cell r="AM29">
            <v>2831.65</v>
          </cell>
          <cell r="AN29">
            <v>37168.35</v>
          </cell>
          <cell r="AP29" t="str">
            <v xml:space="preserve">Femenino  </v>
          </cell>
          <cell r="AQ29" t="str">
            <v xml:space="preserve"> 1/11/2025</v>
          </cell>
          <cell r="AR29" t="str">
            <v xml:space="preserve"> 1/05/2026</v>
          </cell>
        </row>
        <row r="30">
          <cell r="A30" t="str">
            <v>ANA VIRGINIA CASTILLO LOPEZ</v>
          </cell>
          <cell r="G30" t="str">
            <v xml:space="preserve">4.2-DPTO.  DE RELACIONES PUBICAS Y PRENSA                                       </v>
          </cell>
          <cell r="H30" t="str">
            <v xml:space="preserve">ENC. RELACIONES PUBLICAS                </v>
          </cell>
          <cell r="L30">
            <v>90000</v>
          </cell>
          <cell r="W30">
            <v>9753.19</v>
          </cell>
          <cell r="X30">
            <v>2583</v>
          </cell>
          <cell r="Y30">
            <v>2736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25</v>
          </cell>
          <cell r="AH30">
            <v>0</v>
          </cell>
          <cell r="AM30">
            <v>15097.19</v>
          </cell>
          <cell r="AN30">
            <v>74902.81</v>
          </cell>
          <cell r="AP30" t="str">
            <v xml:space="preserve">Femenino  </v>
          </cell>
          <cell r="AQ30" t="str">
            <v xml:space="preserve"> 1/09/2025</v>
          </cell>
          <cell r="AR30" t="str">
            <v xml:space="preserve"> 1/03/2026</v>
          </cell>
        </row>
        <row r="31">
          <cell r="A31" t="str">
            <v>DELLIS FRANK HERASME SANTANA</v>
          </cell>
          <cell r="G31" t="str">
            <v xml:space="preserve">4.2-DPTO.  DE RELACIONES PUBICAS Y PRENSA                                       </v>
          </cell>
          <cell r="H31" t="str">
            <v xml:space="preserve">PERIODISTA                              </v>
          </cell>
          <cell r="L31">
            <v>50000</v>
          </cell>
          <cell r="W31">
            <v>1854</v>
          </cell>
          <cell r="X31">
            <v>1435</v>
          </cell>
          <cell r="Y31">
            <v>1520</v>
          </cell>
          <cell r="Z31">
            <v>0</v>
          </cell>
          <cell r="AA31">
            <v>0</v>
          </cell>
          <cell r="AB31">
            <v>0</v>
          </cell>
          <cell r="AE31">
            <v>0</v>
          </cell>
          <cell r="AG31">
            <v>25</v>
          </cell>
          <cell r="AH31">
            <v>0</v>
          </cell>
          <cell r="AM31">
            <v>4834</v>
          </cell>
          <cell r="AN31">
            <v>45166</v>
          </cell>
          <cell r="AP31" t="str">
            <v xml:space="preserve">Masculino </v>
          </cell>
          <cell r="AQ31" t="str">
            <v xml:space="preserve"> 1/08/2025</v>
          </cell>
          <cell r="AR31" t="str">
            <v xml:space="preserve"> 1/02/2026</v>
          </cell>
        </row>
        <row r="32">
          <cell r="A32" t="str">
            <v>EMELYN BALDERA RODRIGUEZ</v>
          </cell>
          <cell r="G32" t="str">
            <v xml:space="preserve">4.2-DPTO.  DE RELACIONES PUBICAS Y PRENSA                                       </v>
          </cell>
          <cell r="H32" t="str">
            <v xml:space="preserve">ENCARGADO(A)                            </v>
          </cell>
          <cell r="L32">
            <v>100000</v>
          </cell>
          <cell r="W32">
            <v>12105.44</v>
          </cell>
          <cell r="X32">
            <v>2870</v>
          </cell>
          <cell r="Y32">
            <v>3040</v>
          </cell>
          <cell r="Z32">
            <v>0</v>
          </cell>
          <cell r="AA32">
            <v>4048.89</v>
          </cell>
          <cell r="AB32">
            <v>0</v>
          </cell>
          <cell r="AE32">
            <v>0</v>
          </cell>
          <cell r="AG32">
            <v>25</v>
          </cell>
          <cell r="AH32">
            <v>0</v>
          </cell>
          <cell r="AM32">
            <v>22089.33</v>
          </cell>
          <cell r="AN32">
            <v>77910.67</v>
          </cell>
          <cell r="AP32" t="str">
            <v xml:space="preserve">Femenino  </v>
          </cell>
          <cell r="AQ32" t="str">
            <v xml:space="preserve"> 1/08/2025</v>
          </cell>
          <cell r="AR32" t="str">
            <v xml:space="preserve"> 1/02/2026</v>
          </cell>
        </row>
        <row r="33">
          <cell r="A33" t="str">
            <v>JUAN AURELIO MERCEDES BELTRE</v>
          </cell>
          <cell r="G33" t="str">
            <v xml:space="preserve">4.2-DPTO.  DE RELACIONES PUBICAS Y PRENSA                                       </v>
          </cell>
          <cell r="H33" t="str">
            <v xml:space="preserve">ENCARGADO(A) DE PRENSA                  </v>
          </cell>
          <cell r="L33">
            <v>75000</v>
          </cell>
          <cell r="W33">
            <v>6309.35</v>
          </cell>
          <cell r="X33">
            <v>2152.5</v>
          </cell>
          <cell r="Y33">
            <v>2280</v>
          </cell>
          <cell r="Z33">
            <v>0</v>
          </cell>
          <cell r="AA33">
            <v>1947.6</v>
          </cell>
          <cell r="AB33">
            <v>5180</v>
          </cell>
          <cell r="AE33">
            <v>0</v>
          </cell>
          <cell r="AG33">
            <v>25</v>
          </cell>
          <cell r="AH33">
            <v>0</v>
          </cell>
          <cell r="AM33">
            <v>17894.45</v>
          </cell>
          <cell r="AN33">
            <v>57105.55</v>
          </cell>
          <cell r="AP33" t="str">
            <v xml:space="preserve">Masculino </v>
          </cell>
          <cell r="AQ33" t="str">
            <v xml:space="preserve"> 1/09/2025</v>
          </cell>
          <cell r="AR33" t="str">
            <v xml:space="preserve"> 1/03/2026</v>
          </cell>
        </row>
        <row r="34">
          <cell r="A34" t="str">
            <v>SILVIA LUCIVEL AVILA</v>
          </cell>
          <cell r="G34" t="str">
            <v xml:space="preserve">4.3 - DEPARTAMENTO DE REDES SOCIALES                                            </v>
          </cell>
          <cell r="H34" t="str">
            <v xml:space="preserve">ENCARGADO(A)                            </v>
          </cell>
          <cell r="L34">
            <v>80000</v>
          </cell>
          <cell r="W34">
            <v>7400.94</v>
          </cell>
          <cell r="X34">
            <v>2296</v>
          </cell>
          <cell r="Y34">
            <v>2432</v>
          </cell>
          <cell r="Z34">
            <v>0</v>
          </cell>
          <cell r="AA34">
            <v>0</v>
          </cell>
          <cell r="AB34">
            <v>6483.01</v>
          </cell>
          <cell r="AE34">
            <v>0</v>
          </cell>
          <cell r="AG34">
            <v>25</v>
          </cell>
          <cell r="AH34">
            <v>0</v>
          </cell>
          <cell r="AM34">
            <v>18636.95</v>
          </cell>
          <cell r="AN34">
            <v>61363.05</v>
          </cell>
          <cell r="AP34" t="str">
            <v xml:space="preserve">Femenino  </v>
          </cell>
          <cell r="AQ34" t="str">
            <v xml:space="preserve"> 1/08/2025</v>
          </cell>
          <cell r="AR34" t="str">
            <v xml:space="preserve"> 1/02/2026</v>
          </cell>
        </row>
        <row r="35">
          <cell r="A35" t="str">
            <v>JHONNATAN NAYIB DE LA CRUZ LOMBERT</v>
          </cell>
          <cell r="G35" t="str">
            <v xml:space="preserve">6-DIRECCION DE RECURSOS HUMANOS                                                 </v>
          </cell>
          <cell r="H35" t="str">
            <v xml:space="preserve">MEDICO                                  </v>
          </cell>
          <cell r="L35">
            <v>50000</v>
          </cell>
          <cell r="W35">
            <v>1854</v>
          </cell>
          <cell r="X35">
            <v>1435</v>
          </cell>
          <cell r="Y35">
            <v>1520</v>
          </cell>
          <cell r="Z35">
            <v>0</v>
          </cell>
          <cell r="AA35">
            <v>0</v>
          </cell>
          <cell r="AB35">
            <v>0</v>
          </cell>
          <cell r="AE35">
            <v>0</v>
          </cell>
          <cell r="AG35">
            <v>25</v>
          </cell>
          <cell r="AH35">
            <v>0</v>
          </cell>
          <cell r="AM35">
            <v>4834</v>
          </cell>
          <cell r="AN35">
            <v>45166</v>
          </cell>
          <cell r="AP35" t="str">
            <v xml:space="preserve">Masculino </v>
          </cell>
          <cell r="AQ35" t="str">
            <v xml:space="preserve"> 1/09/2025</v>
          </cell>
          <cell r="AR35" t="str">
            <v xml:space="preserve"> 1/03/2026</v>
          </cell>
        </row>
        <row r="36">
          <cell r="A36" t="str">
            <v>KATHERINE SANCHEZ SERRANO</v>
          </cell>
          <cell r="G36" t="str">
            <v xml:space="preserve">6-DIRECCION DE RECURSOS HUMANOS                                                 </v>
          </cell>
          <cell r="H36" t="str">
            <v xml:space="preserve">COORDINADOR(A)                          </v>
          </cell>
          <cell r="L36">
            <v>90000</v>
          </cell>
          <cell r="W36">
            <v>9753.19</v>
          </cell>
          <cell r="X36">
            <v>2583</v>
          </cell>
          <cell r="Y36">
            <v>2736</v>
          </cell>
          <cell r="Z36">
            <v>0</v>
          </cell>
          <cell r="AA36">
            <v>0</v>
          </cell>
          <cell r="AB36">
            <v>0</v>
          </cell>
          <cell r="AE36">
            <v>0</v>
          </cell>
          <cell r="AG36">
            <v>25</v>
          </cell>
          <cell r="AH36">
            <v>0</v>
          </cell>
          <cell r="AM36">
            <v>15097.19</v>
          </cell>
          <cell r="AN36">
            <v>74902.81</v>
          </cell>
          <cell r="AP36" t="str">
            <v xml:space="preserve">Femenino  </v>
          </cell>
          <cell r="AQ36" t="str">
            <v xml:space="preserve"> 1/09/2025</v>
          </cell>
          <cell r="AR36" t="str">
            <v xml:space="preserve"> 1/03/2026</v>
          </cell>
        </row>
        <row r="37">
          <cell r="A37" t="str">
            <v>XIOMARA PINALES</v>
          </cell>
          <cell r="G37" t="str">
            <v xml:space="preserve">6-DIRECCION DE RECURSOS HUMANOS                                                 </v>
          </cell>
          <cell r="H37" t="str">
            <v xml:space="preserve">ANALISTA DE RR. HH.                     </v>
          </cell>
          <cell r="L37">
            <v>46000</v>
          </cell>
          <cell r="W37">
            <v>1289.46</v>
          </cell>
          <cell r="X37">
            <v>1320.2</v>
          </cell>
          <cell r="Y37">
            <v>1398.4</v>
          </cell>
          <cell r="Z37">
            <v>0</v>
          </cell>
          <cell r="AA37">
            <v>0</v>
          </cell>
          <cell r="AB37">
            <v>0</v>
          </cell>
          <cell r="AE37">
            <v>0</v>
          </cell>
          <cell r="AG37">
            <v>25</v>
          </cell>
          <cell r="AH37">
            <v>0</v>
          </cell>
          <cell r="AM37">
            <v>4033.06</v>
          </cell>
          <cell r="AN37">
            <v>41966.94</v>
          </cell>
          <cell r="AP37" t="str">
            <v xml:space="preserve">Femenino  </v>
          </cell>
          <cell r="AQ37" t="str">
            <v xml:space="preserve"> 3/08/2025</v>
          </cell>
          <cell r="AR37" t="str">
            <v xml:space="preserve"> 3/02/2026</v>
          </cell>
        </row>
        <row r="38">
          <cell r="A38" t="str">
            <v>LUZ MARIA HIDALGO RAMOS</v>
          </cell>
          <cell r="G38" t="str">
            <v xml:space="preserve">6.1.1-DIV. DE EVAL. DESEMPE-O Y CAP.                                            </v>
          </cell>
          <cell r="H38" t="str">
            <v xml:space="preserve">ENC DIV EVAL. DESEMPEÑO Y CAP.          </v>
          </cell>
          <cell r="L38">
            <v>80000</v>
          </cell>
          <cell r="W38">
            <v>7400.94</v>
          </cell>
          <cell r="X38">
            <v>2296</v>
          </cell>
          <cell r="Y38">
            <v>2432</v>
          </cell>
          <cell r="Z38">
            <v>0</v>
          </cell>
          <cell r="AA38">
            <v>1349.63</v>
          </cell>
          <cell r="AB38">
            <v>0</v>
          </cell>
          <cell r="AE38">
            <v>0</v>
          </cell>
          <cell r="AG38">
            <v>25</v>
          </cell>
          <cell r="AH38">
            <v>50</v>
          </cell>
          <cell r="AM38">
            <v>13553.57</v>
          </cell>
          <cell r="AN38">
            <v>66446.429999999993</v>
          </cell>
          <cell r="AP38" t="str">
            <v xml:space="preserve">Femenino  </v>
          </cell>
          <cell r="AQ38" t="str">
            <v xml:space="preserve"> 1/11/2025</v>
          </cell>
          <cell r="AR38" t="str">
            <v xml:space="preserve"> 1/05/2026</v>
          </cell>
        </row>
        <row r="39">
          <cell r="A39" t="str">
            <v>KATHERINE PAOLA BURGOS RAMOS</v>
          </cell>
          <cell r="G39" t="str">
            <v xml:space="preserve">6.1.4 DIV DE RELACIONES LAB. Y SOCIALES                                         </v>
          </cell>
          <cell r="H39" t="str">
            <v xml:space="preserve">TECNICO EN RELACIONES LABORALES         </v>
          </cell>
          <cell r="L39">
            <v>46000</v>
          </cell>
          <cell r="W39">
            <v>1289.46</v>
          </cell>
          <cell r="X39">
            <v>1320.2</v>
          </cell>
          <cell r="Y39">
            <v>1398.4</v>
          </cell>
          <cell r="Z39">
            <v>0</v>
          </cell>
          <cell r="AA39">
            <v>0</v>
          </cell>
          <cell r="AB39">
            <v>0</v>
          </cell>
          <cell r="AE39">
            <v>0</v>
          </cell>
          <cell r="AG39">
            <v>25</v>
          </cell>
          <cell r="AH39">
            <v>0</v>
          </cell>
          <cell r="AM39">
            <v>4033.06</v>
          </cell>
          <cell r="AN39">
            <v>41966.94</v>
          </cell>
          <cell r="AP39" t="str">
            <v xml:space="preserve">Femenino  </v>
          </cell>
          <cell r="AQ39" t="str">
            <v xml:space="preserve"> 1/07/2025</v>
          </cell>
          <cell r="AR39" t="str">
            <v xml:space="preserve"> 1/01/2026</v>
          </cell>
        </row>
        <row r="40">
          <cell r="A40" t="str">
            <v>KATIA LAMBIS SANCHEZ</v>
          </cell>
          <cell r="G40" t="str">
            <v xml:space="preserve">7-SUB-SEC. DE PLAN. Y DES. INSTITUCIONAL                                        </v>
          </cell>
          <cell r="H40" t="str">
            <v xml:space="preserve">ANALISTA DE PLANIFICACION               </v>
          </cell>
          <cell r="L40">
            <v>60000</v>
          </cell>
          <cell r="W40">
            <v>3486.65</v>
          </cell>
          <cell r="X40">
            <v>1722</v>
          </cell>
          <cell r="Y40">
            <v>1824</v>
          </cell>
          <cell r="Z40">
            <v>0</v>
          </cell>
          <cell r="AA40">
            <v>0</v>
          </cell>
          <cell r="AB40">
            <v>0</v>
          </cell>
          <cell r="AE40">
            <v>0</v>
          </cell>
          <cell r="AG40">
            <v>25</v>
          </cell>
          <cell r="AH40">
            <v>0</v>
          </cell>
          <cell r="AM40">
            <v>7057.65</v>
          </cell>
          <cell r="AN40">
            <v>52942.35</v>
          </cell>
          <cell r="AQ40" t="str">
            <v xml:space="preserve"> 2/06/2025</v>
          </cell>
          <cell r="AR40" t="str">
            <v xml:space="preserve"> 2/12/2025</v>
          </cell>
        </row>
        <row r="41">
          <cell r="A41" t="str">
            <v>ANNY YAMARIS GUTIERREZ CRUZ</v>
          </cell>
          <cell r="G41" t="str">
            <v xml:space="preserve">23-DPTO. DE ANALISIS E INVESTIGACION MNCPL.                                     </v>
          </cell>
          <cell r="H41" t="str">
            <v xml:space="preserve">ANALISTA DE INVEST. MNCPL               </v>
          </cell>
          <cell r="L41">
            <v>62000</v>
          </cell>
          <cell r="W41">
            <v>3863.01</v>
          </cell>
          <cell r="X41">
            <v>1779.4</v>
          </cell>
          <cell r="Y41">
            <v>1884.8</v>
          </cell>
          <cell r="Z41">
            <v>0</v>
          </cell>
          <cell r="AA41">
            <v>0</v>
          </cell>
          <cell r="AB41">
            <v>41213.42</v>
          </cell>
          <cell r="AE41">
            <v>0</v>
          </cell>
          <cell r="AG41">
            <v>25</v>
          </cell>
          <cell r="AH41">
            <v>0</v>
          </cell>
          <cell r="AM41">
            <v>48765.63</v>
          </cell>
          <cell r="AN41">
            <v>13234.37</v>
          </cell>
          <cell r="AP41" t="str">
            <v xml:space="preserve">Femenino  </v>
          </cell>
          <cell r="AQ41" t="str">
            <v xml:space="preserve"> 2/08/2025</v>
          </cell>
          <cell r="AR41" t="str">
            <v xml:space="preserve"> 2/02/2026</v>
          </cell>
        </row>
        <row r="42">
          <cell r="A42" t="str">
            <v>BERNARDO GONZALEZ DIAZ</v>
          </cell>
          <cell r="G42" t="str">
            <v xml:space="preserve">23-DPTO. DE ANALISIS E INVESTIGACION MNCPL.                                     </v>
          </cell>
          <cell r="H42" t="str">
            <v xml:space="preserve">ANALISTA DE INVEST. MNCPL               </v>
          </cell>
          <cell r="L42">
            <v>50000</v>
          </cell>
          <cell r="W42">
            <v>1566.03</v>
          </cell>
          <cell r="X42">
            <v>1435</v>
          </cell>
          <cell r="Y42">
            <v>1520</v>
          </cell>
          <cell r="Z42">
            <v>1919.78</v>
          </cell>
          <cell r="AA42">
            <v>0</v>
          </cell>
          <cell r="AB42">
            <v>0</v>
          </cell>
          <cell r="AE42">
            <v>0</v>
          </cell>
          <cell r="AG42">
            <v>25</v>
          </cell>
          <cell r="AH42">
            <v>0</v>
          </cell>
          <cell r="AM42">
            <v>6465.81</v>
          </cell>
          <cell r="AN42">
            <v>43534.19</v>
          </cell>
          <cell r="AP42" t="str">
            <v xml:space="preserve">Masculino </v>
          </cell>
          <cell r="AQ42" t="str">
            <v xml:space="preserve"> 1/09/2025</v>
          </cell>
          <cell r="AR42" t="str">
            <v xml:space="preserve"> 1/03/2026</v>
          </cell>
        </row>
        <row r="43">
          <cell r="A43" t="str">
            <v>CATHERINE MARGERY MARTES STAMERS</v>
          </cell>
          <cell r="G43" t="str">
            <v xml:space="preserve">23-DPTO. DE ANALISIS E INVESTIGACION MNCPL.                                     </v>
          </cell>
          <cell r="H43" t="str">
            <v xml:space="preserve">ANALISTA DE INVEST. MNCPL               </v>
          </cell>
          <cell r="L43">
            <v>60000</v>
          </cell>
          <cell r="W43">
            <v>3486.65</v>
          </cell>
          <cell r="X43">
            <v>1722</v>
          </cell>
          <cell r="Y43">
            <v>1824</v>
          </cell>
          <cell r="Z43">
            <v>0</v>
          </cell>
          <cell r="AA43">
            <v>0</v>
          </cell>
          <cell r="AB43">
            <v>0</v>
          </cell>
          <cell r="AE43">
            <v>0</v>
          </cell>
          <cell r="AG43">
            <v>25</v>
          </cell>
          <cell r="AH43">
            <v>0</v>
          </cell>
          <cell r="AM43">
            <v>7057.65</v>
          </cell>
          <cell r="AN43">
            <v>52942.35</v>
          </cell>
          <cell r="AP43" t="str">
            <v xml:space="preserve">Femenino  </v>
          </cell>
          <cell r="AQ43" t="str">
            <v xml:space="preserve"> 2/06/2025</v>
          </cell>
          <cell r="AR43" t="str">
            <v xml:space="preserve"> 2/12/2025</v>
          </cell>
        </row>
        <row r="44">
          <cell r="A44" t="str">
            <v>DAHIANA ALTAGRACIA GOMEZ</v>
          </cell>
          <cell r="G44" t="str">
            <v xml:space="preserve">23-DPTO. DE ANALISIS E INVESTIGACION MNCPL.                                     </v>
          </cell>
          <cell r="H44" t="str">
            <v xml:space="preserve">ANALISTA DE INVEST. MNCPL               </v>
          </cell>
          <cell r="L44">
            <v>62000</v>
          </cell>
          <cell r="W44">
            <v>3863.01</v>
          </cell>
          <cell r="X44">
            <v>1779.4</v>
          </cell>
          <cell r="Y44">
            <v>1884.8</v>
          </cell>
          <cell r="Z44">
            <v>0</v>
          </cell>
          <cell r="AA44">
            <v>0</v>
          </cell>
          <cell r="AB44">
            <v>0</v>
          </cell>
          <cell r="AE44">
            <v>0</v>
          </cell>
          <cell r="AG44">
            <v>25</v>
          </cell>
          <cell r="AH44">
            <v>0</v>
          </cell>
          <cell r="AM44">
            <v>7552.21</v>
          </cell>
          <cell r="AN44">
            <v>54447.79</v>
          </cell>
          <cell r="AP44" t="str">
            <v xml:space="preserve">Femenino  </v>
          </cell>
          <cell r="AQ44" t="str">
            <v>16/10/2025</v>
          </cell>
          <cell r="AR44" t="str">
            <v>16/04/2026</v>
          </cell>
        </row>
        <row r="45">
          <cell r="A45" t="str">
            <v>GABRIELA ALEJANDRA CRUZ CRUZ</v>
          </cell>
          <cell r="G45" t="str">
            <v xml:space="preserve">23-DPTO. DE ANALISIS E INVESTIGACION MNCPL.                                     </v>
          </cell>
          <cell r="H45" t="str">
            <v xml:space="preserve">ANALISTA DE INVEST. MNCPL               </v>
          </cell>
          <cell r="L45">
            <v>62000</v>
          </cell>
          <cell r="W45">
            <v>3863.01</v>
          </cell>
          <cell r="X45">
            <v>1779.4</v>
          </cell>
          <cell r="Y45">
            <v>1884.8</v>
          </cell>
          <cell r="Z45">
            <v>0</v>
          </cell>
          <cell r="AA45">
            <v>0</v>
          </cell>
          <cell r="AB45">
            <v>0</v>
          </cell>
          <cell r="AE45">
            <v>0</v>
          </cell>
          <cell r="AG45">
            <v>25</v>
          </cell>
          <cell r="AH45">
            <v>0</v>
          </cell>
          <cell r="AM45">
            <v>7552.21</v>
          </cell>
          <cell r="AN45">
            <v>54447.79</v>
          </cell>
          <cell r="AP45" t="str">
            <v xml:space="preserve">Femenino  </v>
          </cell>
          <cell r="AQ45" t="str">
            <v xml:space="preserve"> 2/08/2025</v>
          </cell>
          <cell r="AR45" t="str">
            <v xml:space="preserve"> 2/02/2026</v>
          </cell>
        </row>
        <row r="46">
          <cell r="A46" t="str">
            <v>KATERINE RAMONA TAVAREZ CABRERA</v>
          </cell>
          <cell r="G46" t="str">
            <v xml:space="preserve">23-DPTO. DE ANALISIS E INVESTIGACION MNCPL.                                     </v>
          </cell>
          <cell r="H46" t="str">
            <v xml:space="preserve">ANALISTA DE INVEST. MNCPL               </v>
          </cell>
          <cell r="L46">
            <v>62000</v>
          </cell>
          <cell r="W46">
            <v>3863.01</v>
          </cell>
          <cell r="X46">
            <v>1779.4</v>
          </cell>
          <cell r="Y46">
            <v>1884.8</v>
          </cell>
          <cell r="Z46">
            <v>0</v>
          </cell>
          <cell r="AA46">
            <v>0</v>
          </cell>
          <cell r="AB46">
            <v>0</v>
          </cell>
          <cell r="AE46">
            <v>0</v>
          </cell>
          <cell r="AG46">
            <v>25</v>
          </cell>
          <cell r="AH46">
            <v>0</v>
          </cell>
          <cell r="AM46">
            <v>7552.21</v>
          </cell>
          <cell r="AN46">
            <v>54447.79</v>
          </cell>
          <cell r="AP46" t="str">
            <v xml:space="preserve">Femenino  </v>
          </cell>
          <cell r="AQ46" t="str">
            <v xml:space="preserve"> 3/08/2025</v>
          </cell>
          <cell r="AR46" t="str">
            <v xml:space="preserve"> 3/02/2026</v>
          </cell>
        </row>
        <row r="47">
          <cell r="A47" t="str">
            <v>LUIS MARIA RODRIGUEZ GARCIA</v>
          </cell>
          <cell r="G47" t="str">
            <v xml:space="preserve">23-DPTO. DE ANALISIS E INVESTIGACION MNCPL.                                     </v>
          </cell>
          <cell r="H47" t="str">
            <v xml:space="preserve">ANALISTA DE INVEST. MNCPL               </v>
          </cell>
          <cell r="L47">
            <v>50000</v>
          </cell>
          <cell r="W47">
            <v>1854</v>
          </cell>
          <cell r="X47">
            <v>1435</v>
          </cell>
          <cell r="Y47">
            <v>1520</v>
          </cell>
          <cell r="Z47">
            <v>0</v>
          </cell>
          <cell r="AA47">
            <v>0</v>
          </cell>
          <cell r="AB47">
            <v>0</v>
          </cell>
          <cell r="AE47">
            <v>0</v>
          </cell>
          <cell r="AG47">
            <v>25</v>
          </cell>
          <cell r="AH47">
            <v>0</v>
          </cell>
          <cell r="AM47">
            <v>4834</v>
          </cell>
          <cell r="AN47">
            <v>45166</v>
          </cell>
          <cell r="AP47" t="str">
            <v xml:space="preserve">Masculino </v>
          </cell>
          <cell r="AQ47" t="str">
            <v xml:space="preserve"> 1/07/2025</v>
          </cell>
          <cell r="AR47" t="str">
            <v xml:space="preserve"> 1/01/2026</v>
          </cell>
        </row>
        <row r="48">
          <cell r="A48" t="str">
            <v>MAILENY MERCEDES ANTONIETTE ALMONTE</v>
          </cell>
          <cell r="G48" t="str">
            <v xml:space="preserve">23-DPTO. DE ANALISIS E INVESTIGACION MNCPL.                                     </v>
          </cell>
          <cell r="H48" t="str">
            <v xml:space="preserve">ANALISTA DE INVEST. MNCPL               </v>
          </cell>
          <cell r="L48">
            <v>62000</v>
          </cell>
          <cell r="W48">
            <v>3863.01</v>
          </cell>
          <cell r="X48">
            <v>1779.4</v>
          </cell>
          <cell r="Y48">
            <v>1884.8</v>
          </cell>
          <cell r="Z48">
            <v>0</v>
          </cell>
          <cell r="AA48">
            <v>0</v>
          </cell>
          <cell r="AB48">
            <v>0</v>
          </cell>
          <cell r="AE48">
            <v>0</v>
          </cell>
          <cell r="AG48">
            <v>25</v>
          </cell>
          <cell r="AH48">
            <v>0</v>
          </cell>
          <cell r="AM48">
            <v>7552.21</v>
          </cell>
          <cell r="AN48">
            <v>54447.79</v>
          </cell>
          <cell r="AP48" t="str">
            <v xml:space="preserve">Femenino  </v>
          </cell>
          <cell r="AQ48" t="str">
            <v xml:space="preserve"> 2/06/2025</v>
          </cell>
          <cell r="AR48" t="str">
            <v xml:space="preserve"> 2/12/2025</v>
          </cell>
        </row>
        <row r="49">
          <cell r="A49" t="str">
            <v>MILAGROS HERMANN CARTAGENA</v>
          </cell>
          <cell r="G49" t="str">
            <v xml:space="preserve">23-DPTO. DE ANALISIS E INVESTIGACION MNCPL.                                     </v>
          </cell>
          <cell r="H49" t="str">
            <v xml:space="preserve">ANALISTA DE INVEST. MNCPL               </v>
          </cell>
          <cell r="L49">
            <v>60000</v>
          </cell>
          <cell r="W49">
            <v>3486.65</v>
          </cell>
          <cell r="X49">
            <v>1722</v>
          </cell>
          <cell r="Y49">
            <v>1824</v>
          </cell>
          <cell r="Z49">
            <v>0</v>
          </cell>
          <cell r="AA49">
            <v>0</v>
          </cell>
          <cell r="AB49">
            <v>0</v>
          </cell>
          <cell r="AE49">
            <v>0</v>
          </cell>
          <cell r="AG49">
            <v>25</v>
          </cell>
          <cell r="AH49">
            <v>0</v>
          </cell>
          <cell r="AM49">
            <v>7057.65</v>
          </cell>
          <cell r="AN49">
            <v>52942.35</v>
          </cell>
          <cell r="AP49" t="str">
            <v xml:space="preserve">Femenino  </v>
          </cell>
          <cell r="AQ49" t="str">
            <v xml:space="preserve"> 2/06/2025</v>
          </cell>
          <cell r="AR49" t="str">
            <v xml:space="preserve"> 2/12/2025</v>
          </cell>
        </row>
        <row r="50">
          <cell r="A50" t="str">
            <v>RAMON ANTONIO TORIBIO ALMONTE</v>
          </cell>
          <cell r="G50" t="str">
            <v xml:space="preserve">23-DPTO. DE ANALISIS E INVESTIGACION MNCPL.                                     </v>
          </cell>
          <cell r="H50" t="str">
            <v xml:space="preserve">ANALISTA DE INVEST. MNCPL               </v>
          </cell>
          <cell r="L50">
            <v>50000</v>
          </cell>
          <cell r="W50">
            <v>1854</v>
          </cell>
          <cell r="X50">
            <v>1435</v>
          </cell>
          <cell r="Y50">
            <v>1520</v>
          </cell>
          <cell r="Z50">
            <v>0</v>
          </cell>
          <cell r="AA50">
            <v>0</v>
          </cell>
          <cell r="AB50">
            <v>0</v>
          </cell>
          <cell r="AE50">
            <v>0</v>
          </cell>
          <cell r="AG50">
            <v>25</v>
          </cell>
          <cell r="AH50">
            <v>0</v>
          </cell>
          <cell r="AM50">
            <v>4834</v>
          </cell>
          <cell r="AN50">
            <v>45166</v>
          </cell>
          <cell r="AP50" t="str">
            <v xml:space="preserve">Masculino </v>
          </cell>
          <cell r="AQ50" t="str">
            <v xml:space="preserve"> 1/06/2025</v>
          </cell>
          <cell r="AR50" t="str">
            <v xml:space="preserve"> 1/12/2025</v>
          </cell>
        </row>
        <row r="51">
          <cell r="A51" t="str">
            <v>YENNYFER MARIE CERDAN PEREZ</v>
          </cell>
          <cell r="G51" t="str">
            <v xml:space="preserve">23-DPTO. DE ANALISIS E INVESTIGACION MNCPL.                                     </v>
          </cell>
          <cell r="H51" t="str">
            <v xml:space="preserve">ANALISTA DE INVEST. MNCPL               </v>
          </cell>
          <cell r="L51">
            <v>62000</v>
          </cell>
          <cell r="W51">
            <v>3863.01</v>
          </cell>
          <cell r="X51">
            <v>1779.4</v>
          </cell>
          <cell r="Y51">
            <v>1884.8</v>
          </cell>
          <cell r="Z51">
            <v>0</v>
          </cell>
          <cell r="AA51">
            <v>0</v>
          </cell>
          <cell r="AB51">
            <v>0</v>
          </cell>
          <cell r="AE51">
            <v>0</v>
          </cell>
          <cell r="AG51">
            <v>25</v>
          </cell>
          <cell r="AH51">
            <v>0</v>
          </cell>
          <cell r="AM51">
            <v>7552.21</v>
          </cell>
          <cell r="AN51">
            <v>54447.79</v>
          </cell>
          <cell r="AP51" t="str">
            <v xml:space="preserve">Femenino  </v>
          </cell>
          <cell r="AQ51" t="str">
            <v xml:space="preserve"> 1/06/2025</v>
          </cell>
          <cell r="AR51" t="str">
            <v xml:space="preserve"> 1/12/2025</v>
          </cell>
        </row>
        <row r="52">
          <cell r="A52" t="str">
            <v>YSABEL ROSARIO ALBERTO DE INFANTE</v>
          </cell>
          <cell r="G52" t="str">
            <v xml:space="preserve">23-DPTO. DE ANALISIS E INVESTIGACION MNCPL.                                     </v>
          </cell>
          <cell r="H52" t="str">
            <v xml:space="preserve">ANALISTA DE INVEST. MNCPL               </v>
          </cell>
          <cell r="L52">
            <v>50000</v>
          </cell>
          <cell r="W52">
            <v>1854</v>
          </cell>
          <cell r="X52">
            <v>1435</v>
          </cell>
          <cell r="Y52">
            <v>1520</v>
          </cell>
          <cell r="Z52">
            <v>0</v>
          </cell>
          <cell r="AA52">
            <v>0</v>
          </cell>
          <cell r="AB52">
            <v>0</v>
          </cell>
          <cell r="AE52">
            <v>0</v>
          </cell>
          <cell r="AG52">
            <v>25</v>
          </cell>
          <cell r="AH52">
            <v>0</v>
          </cell>
          <cell r="AM52">
            <v>4834</v>
          </cell>
          <cell r="AN52">
            <v>45166</v>
          </cell>
          <cell r="AP52" t="str">
            <v xml:space="preserve">Femenino  </v>
          </cell>
          <cell r="AQ52" t="str">
            <v xml:space="preserve"> 2/06/2025</v>
          </cell>
          <cell r="AR52" t="str">
            <v xml:space="preserve"> 2/12/2025</v>
          </cell>
        </row>
        <row r="53">
          <cell r="A53" t="str">
            <v>AUDRIE YOCABEL SANCHEZ OTERO</v>
          </cell>
          <cell r="G53" t="str">
            <v xml:space="preserve">24-UNIDAD DE SALUD MUNICIPAL                                                    </v>
          </cell>
          <cell r="H53" t="str">
            <v xml:space="preserve">DOCTOR EN MEDICINA                      </v>
          </cell>
          <cell r="L53">
            <v>50000</v>
          </cell>
          <cell r="W53">
            <v>1854</v>
          </cell>
          <cell r="X53">
            <v>1435</v>
          </cell>
          <cell r="Y53">
            <v>1520</v>
          </cell>
          <cell r="Z53">
            <v>0</v>
          </cell>
          <cell r="AA53">
            <v>0</v>
          </cell>
          <cell r="AB53">
            <v>0</v>
          </cell>
          <cell r="AE53">
            <v>0</v>
          </cell>
          <cell r="AG53">
            <v>25</v>
          </cell>
          <cell r="AH53">
            <v>0</v>
          </cell>
          <cell r="AM53">
            <v>4834</v>
          </cell>
          <cell r="AN53">
            <v>45166</v>
          </cell>
          <cell r="AP53" t="str">
            <v xml:space="preserve">Femenino  </v>
          </cell>
          <cell r="AQ53" t="str">
            <v xml:space="preserve"> 3/08/2025</v>
          </cell>
          <cell r="AR53" t="str">
            <v xml:space="preserve"> 3/02/2026</v>
          </cell>
        </row>
        <row r="54">
          <cell r="A54" t="str">
            <v>CHASTHERY IBERKA GIL ESCOTTO</v>
          </cell>
          <cell r="G54" t="str">
            <v xml:space="preserve">24-UNIDAD DE SALUD MUNICIPAL                                                    </v>
          </cell>
          <cell r="H54" t="str">
            <v xml:space="preserve">COORDINADOR DE SALUD                    </v>
          </cell>
          <cell r="L54">
            <v>50000</v>
          </cell>
          <cell r="W54">
            <v>1854</v>
          </cell>
          <cell r="X54">
            <v>1435</v>
          </cell>
          <cell r="Y54">
            <v>1520</v>
          </cell>
          <cell r="Z54">
            <v>0</v>
          </cell>
          <cell r="AA54">
            <v>0</v>
          </cell>
          <cell r="AB54">
            <v>0</v>
          </cell>
          <cell r="AE54">
            <v>0</v>
          </cell>
          <cell r="AG54">
            <v>25</v>
          </cell>
          <cell r="AH54">
            <v>0</v>
          </cell>
          <cell r="AM54">
            <v>4834</v>
          </cell>
          <cell r="AN54">
            <v>45166</v>
          </cell>
          <cell r="AP54" t="str">
            <v xml:space="preserve">Femenino  </v>
          </cell>
          <cell r="AQ54" t="str">
            <v xml:space="preserve"> 1/06/2025</v>
          </cell>
          <cell r="AR54" t="str">
            <v xml:space="preserve"> 1/12/2025</v>
          </cell>
        </row>
        <row r="55">
          <cell r="A55" t="str">
            <v>KATIA MADELEINE RODRIGUEZ CARPIO</v>
          </cell>
          <cell r="G55" t="str">
            <v xml:space="preserve">24-UNIDAD DE SALUD MUNICIPAL                                                    </v>
          </cell>
          <cell r="H55" t="str">
            <v xml:space="preserve">AUXILIAR ADMINISTRATIVO                 </v>
          </cell>
          <cell r="L55">
            <v>45000</v>
          </cell>
          <cell r="W55">
            <v>1148.33</v>
          </cell>
          <cell r="X55">
            <v>1291.5</v>
          </cell>
          <cell r="Y55">
            <v>1368</v>
          </cell>
          <cell r="Z55">
            <v>0</v>
          </cell>
          <cell r="AA55">
            <v>0</v>
          </cell>
          <cell r="AB55">
            <v>0</v>
          </cell>
          <cell r="AE55">
            <v>0</v>
          </cell>
          <cell r="AG55">
            <v>25</v>
          </cell>
          <cell r="AH55">
            <v>0</v>
          </cell>
          <cell r="AM55">
            <v>3832.83</v>
          </cell>
          <cell r="AN55">
            <v>41167.17</v>
          </cell>
          <cell r="AP55" t="str">
            <v xml:space="preserve">Femenino  </v>
          </cell>
          <cell r="AQ55" t="str">
            <v xml:space="preserve"> 1/06/2025</v>
          </cell>
          <cell r="AR55" t="str">
            <v xml:space="preserve"> 1/12/2025</v>
          </cell>
        </row>
        <row r="56">
          <cell r="A56" t="str">
            <v>RAUL ANTONIO PARRA TINEO</v>
          </cell>
          <cell r="G56" t="str">
            <v xml:space="preserve">7.1-DPTO. DE FORMULACION Y EVAL. DE P.P.P                                       </v>
          </cell>
          <cell r="H56" t="str">
            <v xml:space="preserve">TECNICO ADMINISTRATIVO                  </v>
          </cell>
          <cell r="L56">
            <v>46000</v>
          </cell>
          <cell r="W56">
            <v>1289.46</v>
          </cell>
          <cell r="X56">
            <v>1320.2</v>
          </cell>
          <cell r="Y56">
            <v>1398.4</v>
          </cell>
          <cell r="Z56">
            <v>0</v>
          </cell>
          <cell r="AA56">
            <v>0</v>
          </cell>
          <cell r="AB56">
            <v>0</v>
          </cell>
          <cell r="AE56">
            <v>0</v>
          </cell>
          <cell r="AG56">
            <v>25</v>
          </cell>
          <cell r="AH56">
            <v>0</v>
          </cell>
          <cell r="AM56">
            <v>4033.06</v>
          </cell>
          <cell r="AN56">
            <v>41966.94</v>
          </cell>
          <cell r="AP56" t="str">
            <v xml:space="preserve">Masculino </v>
          </cell>
          <cell r="AQ56" t="str">
            <v xml:space="preserve"> 2/06/2025</v>
          </cell>
          <cell r="AR56" t="str">
            <v xml:space="preserve"> 2/12/2025</v>
          </cell>
        </row>
        <row r="57">
          <cell r="A57" t="str">
            <v>YENNY VIRGINIA HERNANDEZ SUAREZ</v>
          </cell>
          <cell r="G57" t="str">
            <v xml:space="preserve">7.1-DPTO. DE FORMULACION Y EVAL. DE P.P.P                                       </v>
          </cell>
          <cell r="H57" t="str">
            <v xml:space="preserve">ANALISTA PRES. PARTICIPATIVO            </v>
          </cell>
          <cell r="L57">
            <v>50000</v>
          </cell>
          <cell r="W57">
            <v>1854</v>
          </cell>
          <cell r="X57">
            <v>1435</v>
          </cell>
          <cell r="Y57">
            <v>1520</v>
          </cell>
          <cell r="Z57">
            <v>0</v>
          </cell>
          <cell r="AA57">
            <v>0</v>
          </cell>
          <cell r="AB57">
            <v>16792.759999999998</v>
          </cell>
          <cell r="AE57">
            <v>0</v>
          </cell>
          <cell r="AG57">
            <v>25</v>
          </cell>
          <cell r="AH57">
            <v>2028.1</v>
          </cell>
          <cell r="AM57">
            <v>23654.86</v>
          </cell>
          <cell r="AN57">
            <v>26345.14</v>
          </cell>
          <cell r="AP57" t="str">
            <v xml:space="preserve">Femenino  </v>
          </cell>
          <cell r="AQ57" t="str">
            <v>15/11/2025</v>
          </cell>
          <cell r="AR57" t="str">
            <v>15/05/2026</v>
          </cell>
        </row>
        <row r="58">
          <cell r="A58" t="str">
            <v>ANDRES GARIBALDI LOPEZ GOMEZ</v>
          </cell>
          <cell r="G58" t="str">
            <v xml:space="preserve">7.3-DPTO DE COOPERACION INT.                                                    </v>
          </cell>
          <cell r="H58" t="str">
            <v xml:space="preserve">ENCARGADO(A) DPTO. COOP. INTERNACIONAL  </v>
          </cell>
          <cell r="L58">
            <v>80000</v>
          </cell>
          <cell r="W58">
            <v>7400.94</v>
          </cell>
          <cell r="X58">
            <v>2296</v>
          </cell>
          <cell r="Y58">
            <v>2432</v>
          </cell>
          <cell r="Z58">
            <v>0</v>
          </cell>
          <cell r="AA58">
            <v>0</v>
          </cell>
          <cell r="AB58">
            <v>0</v>
          </cell>
          <cell r="AE58">
            <v>0</v>
          </cell>
          <cell r="AG58">
            <v>25</v>
          </cell>
          <cell r="AH58">
            <v>0</v>
          </cell>
          <cell r="AM58">
            <v>12153.94</v>
          </cell>
          <cell r="AN58">
            <v>67846.06</v>
          </cell>
          <cell r="AP58" t="str">
            <v xml:space="preserve">Masculino </v>
          </cell>
          <cell r="AQ58" t="str">
            <v xml:space="preserve"> 3/08/2025</v>
          </cell>
          <cell r="AR58" t="str">
            <v xml:space="preserve"> 3/02/2026</v>
          </cell>
        </row>
        <row r="59">
          <cell r="A59" t="str">
            <v>BRENDA MACIEL BURGOS HERNANDEZ</v>
          </cell>
          <cell r="G59" t="str">
            <v xml:space="preserve">7.3-DPTO DE COOPERACION INT.                                                    </v>
          </cell>
          <cell r="H59" t="str">
            <v xml:space="preserve">ANALISTA DE PROYECTOS                   </v>
          </cell>
          <cell r="L59">
            <v>62000</v>
          </cell>
          <cell r="W59">
            <v>3863.01</v>
          </cell>
          <cell r="X59">
            <v>1779.4</v>
          </cell>
          <cell r="Y59">
            <v>1884.8</v>
          </cell>
          <cell r="Z59">
            <v>0</v>
          </cell>
          <cell r="AA59">
            <v>0</v>
          </cell>
          <cell r="AB59">
            <v>0</v>
          </cell>
          <cell r="AE59">
            <v>0</v>
          </cell>
          <cell r="AG59">
            <v>25</v>
          </cell>
          <cell r="AH59">
            <v>0</v>
          </cell>
          <cell r="AM59">
            <v>7552.21</v>
          </cell>
          <cell r="AN59">
            <v>54447.79</v>
          </cell>
          <cell r="AP59" t="str">
            <v xml:space="preserve">Femenino  </v>
          </cell>
          <cell r="AQ59" t="str">
            <v xml:space="preserve"> 3/08/2025</v>
          </cell>
          <cell r="AR59" t="str">
            <v xml:space="preserve"> 3/02/2026</v>
          </cell>
        </row>
        <row r="60">
          <cell r="A60" t="str">
            <v>DANIELA YARITZA MARCELO</v>
          </cell>
          <cell r="G60" t="str">
            <v xml:space="preserve">7.3-DPTO DE COOPERACION INT.                                                    </v>
          </cell>
          <cell r="H60" t="str">
            <v xml:space="preserve">ANALISTA DE PROYECTOS                   </v>
          </cell>
          <cell r="L60">
            <v>62000</v>
          </cell>
          <cell r="W60">
            <v>3863.01</v>
          </cell>
          <cell r="X60">
            <v>1779.4</v>
          </cell>
          <cell r="Y60">
            <v>1884.8</v>
          </cell>
          <cell r="Z60">
            <v>0</v>
          </cell>
          <cell r="AA60">
            <v>0</v>
          </cell>
          <cell r="AB60">
            <v>0</v>
          </cell>
          <cell r="AE60">
            <v>0</v>
          </cell>
          <cell r="AG60">
            <v>25</v>
          </cell>
          <cell r="AH60">
            <v>0</v>
          </cell>
          <cell r="AM60">
            <v>7552.21</v>
          </cell>
          <cell r="AN60">
            <v>54447.79</v>
          </cell>
          <cell r="AQ60" t="str">
            <v xml:space="preserve"> 1/04/2025</v>
          </cell>
          <cell r="AR60">
            <v>45940</v>
          </cell>
        </row>
        <row r="61">
          <cell r="A61" t="str">
            <v>DERICK MANUEL MATEO LINAREZ</v>
          </cell>
          <cell r="G61" t="str">
            <v xml:space="preserve">7.3-DPTO DE COOPERACION INT.                                                    </v>
          </cell>
          <cell r="H61" t="str">
            <v xml:space="preserve">TECNICO DE COOP. INTERNACIONAL          </v>
          </cell>
          <cell r="L61">
            <v>36000</v>
          </cell>
          <cell r="W61">
            <v>0</v>
          </cell>
          <cell r="X61">
            <v>1033.2</v>
          </cell>
          <cell r="Y61">
            <v>1094.4000000000001</v>
          </cell>
          <cell r="Z61">
            <v>0</v>
          </cell>
          <cell r="AA61">
            <v>0</v>
          </cell>
          <cell r="AB61">
            <v>4000</v>
          </cell>
          <cell r="AE61">
            <v>0</v>
          </cell>
          <cell r="AG61">
            <v>25</v>
          </cell>
          <cell r="AH61">
            <v>495.6</v>
          </cell>
          <cell r="AM61">
            <v>6648.2</v>
          </cell>
          <cell r="AN61">
            <v>29351.8</v>
          </cell>
          <cell r="AP61" t="str">
            <v xml:space="preserve">Masculino </v>
          </cell>
          <cell r="AQ61" t="str">
            <v xml:space="preserve"> 1/10/2025</v>
          </cell>
          <cell r="AR61" t="str">
            <v xml:space="preserve"> 1/04/2026</v>
          </cell>
        </row>
        <row r="62">
          <cell r="A62" t="str">
            <v>JUAN CARLOS LUCIANO JIMENEZ</v>
          </cell>
          <cell r="G62" t="str">
            <v xml:space="preserve">8-OFICINA DE LIBRE ACCESO A LA INF.                                             </v>
          </cell>
          <cell r="H62" t="str">
            <v xml:space="preserve">ENCARGADO(A)                            </v>
          </cell>
          <cell r="L62">
            <v>70000</v>
          </cell>
          <cell r="W62">
            <v>5368.45</v>
          </cell>
          <cell r="X62">
            <v>2009</v>
          </cell>
          <cell r="Y62">
            <v>2128</v>
          </cell>
          <cell r="Z62">
            <v>0</v>
          </cell>
          <cell r="AA62">
            <v>0</v>
          </cell>
          <cell r="AB62">
            <v>1000</v>
          </cell>
          <cell r="AE62">
            <v>0</v>
          </cell>
          <cell r="AG62">
            <v>25</v>
          </cell>
          <cell r="AH62">
            <v>0</v>
          </cell>
          <cell r="AM62">
            <v>10530.45</v>
          </cell>
          <cell r="AN62">
            <v>59469.55</v>
          </cell>
          <cell r="AP62" t="str">
            <v xml:space="preserve">Masculino </v>
          </cell>
          <cell r="AQ62" t="str">
            <v xml:space="preserve"> 1/10/2025</v>
          </cell>
          <cell r="AR62" t="str">
            <v xml:space="preserve"> 1/04/2026</v>
          </cell>
        </row>
        <row r="63">
          <cell r="A63" t="str">
            <v>JOVANNA LETICIA MATOS FABIAN</v>
          </cell>
          <cell r="G63" t="str">
            <v xml:space="preserve">9-SECCION CONTROL ADM. Y FINANCIERO                                             </v>
          </cell>
          <cell r="H63" t="str">
            <v xml:space="preserve">INSPECTOR(A) DE OBRAS                   </v>
          </cell>
          <cell r="L63">
            <v>75000</v>
          </cell>
          <cell r="W63">
            <v>6309.35</v>
          </cell>
          <cell r="X63">
            <v>2152.5</v>
          </cell>
          <cell r="Y63">
            <v>2280</v>
          </cell>
          <cell r="Z63">
            <v>0</v>
          </cell>
          <cell r="AA63">
            <v>0</v>
          </cell>
          <cell r="AB63">
            <v>0</v>
          </cell>
          <cell r="AE63">
            <v>0</v>
          </cell>
          <cell r="AG63">
            <v>25</v>
          </cell>
          <cell r="AH63">
            <v>0</v>
          </cell>
          <cell r="AM63">
            <v>10766.85</v>
          </cell>
          <cell r="AN63">
            <v>64233.15</v>
          </cell>
          <cell r="AP63" t="str">
            <v xml:space="preserve">Femenino  </v>
          </cell>
          <cell r="AQ63" t="str">
            <v xml:space="preserve"> 3/08/2025</v>
          </cell>
          <cell r="AR63" t="str">
            <v xml:space="preserve"> 3/02/2026</v>
          </cell>
        </row>
        <row r="64">
          <cell r="A64" t="str">
            <v>LICELOT RAMONA FRANCISCO DE LOS SANTOS</v>
          </cell>
          <cell r="G64" t="str">
            <v xml:space="preserve">9-SECCION CONTROL ADM. Y FINANCIERO                                             </v>
          </cell>
          <cell r="H64" t="str">
            <v xml:space="preserve">ANALISTA FINANCIERO(A)                  </v>
          </cell>
          <cell r="L64">
            <v>50000</v>
          </cell>
          <cell r="W64">
            <v>1854</v>
          </cell>
          <cell r="X64">
            <v>1435</v>
          </cell>
          <cell r="Y64">
            <v>1520</v>
          </cell>
          <cell r="Z64">
            <v>0</v>
          </cell>
          <cell r="AA64">
            <v>0</v>
          </cell>
          <cell r="AB64">
            <v>0</v>
          </cell>
          <cell r="AE64">
            <v>0</v>
          </cell>
          <cell r="AG64">
            <v>25</v>
          </cell>
          <cell r="AH64">
            <v>0</v>
          </cell>
          <cell r="AM64">
            <v>4834</v>
          </cell>
          <cell r="AN64">
            <v>45166</v>
          </cell>
          <cell r="AP64" t="str">
            <v xml:space="preserve">Femenino  </v>
          </cell>
          <cell r="AQ64" t="str">
            <v xml:space="preserve"> 3/08/2025</v>
          </cell>
          <cell r="AR64" t="str">
            <v xml:space="preserve"> 3/02/2026</v>
          </cell>
        </row>
        <row r="65">
          <cell r="A65" t="str">
            <v>JACINTO PEREZ BARRUOS</v>
          </cell>
          <cell r="G65" t="str">
            <v xml:space="preserve">10.1-OBSERVATORIO MUNICIPAL                                                     </v>
          </cell>
          <cell r="H65" t="str">
            <v xml:space="preserve">ANALISTA DE SISTEMAS INFORMATICO        </v>
          </cell>
          <cell r="L65">
            <v>50000</v>
          </cell>
          <cell r="W65">
            <v>1854</v>
          </cell>
          <cell r="X65">
            <v>1435</v>
          </cell>
          <cell r="Y65">
            <v>1520</v>
          </cell>
          <cell r="Z65">
            <v>0</v>
          </cell>
          <cell r="AA65">
            <v>0</v>
          </cell>
          <cell r="AB65">
            <v>1000</v>
          </cell>
          <cell r="AE65">
            <v>0</v>
          </cell>
          <cell r="AG65">
            <v>25</v>
          </cell>
          <cell r="AH65">
            <v>200</v>
          </cell>
          <cell r="AM65">
            <v>6034</v>
          </cell>
          <cell r="AN65">
            <v>43966</v>
          </cell>
          <cell r="AP65" t="str">
            <v xml:space="preserve">Masculino </v>
          </cell>
          <cell r="AQ65" t="str">
            <v xml:space="preserve"> 2/11/2025</v>
          </cell>
          <cell r="AR65" t="str">
            <v xml:space="preserve"> 2/05/2026</v>
          </cell>
        </row>
        <row r="66">
          <cell r="A66" t="str">
            <v>ANA IRIS DIAZ CARRERA</v>
          </cell>
          <cell r="G66" t="str">
            <v xml:space="preserve">10.2-DPTO. DE ENLACE CON LOS AYTOS                                              </v>
          </cell>
          <cell r="H66" t="str">
            <v xml:space="preserve">ANALISTA GESTION TECNICA MNCPL          </v>
          </cell>
          <cell r="L66">
            <v>75000</v>
          </cell>
          <cell r="W66">
            <v>6309.35</v>
          </cell>
          <cell r="X66">
            <v>2152.5</v>
          </cell>
          <cell r="Y66">
            <v>2280</v>
          </cell>
          <cell r="Z66">
            <v>0</v>
          </cell>
          <cell r="AA66">
            <v>0</v>
          </cell>
          <cell r="AB66">
            <v>0</v>
          </cell>
          <cell r="AE66">
            <v>0</v>
          </cell>
          <cell r="AG66">
            <v>25</v>
          </cell>
          <cell r="AH66">
            <v>100</v>
          </cell>
          <cell r="AM66">
            <v>10866.85</v>
          </cell>
          <cell r="AN66">
            <v>64133.15</v>
          </cell>
          <cell r="AP66" t="str">
            <v xml:space="preserve">Femenino  </v>
          </cell>
          <cell r="AQ66" t="str">
            <v xml:space="preserve"> 3/08/2025</v>
          </cell>
          <cell r="AR66" t="str">
            <v xml:space="preserve"> 3/02/2026</v>
          </cell>
        </row>
        <row r="67">
          <cell r="A67" t="str">
            <v>IBERENICE LEMBERT SOSA</v>
          </cell>
          <cell r="G67" t="str">
            <v xml:space="preserve">10.2-DPTO. DE ENLACE CON LOS AYTOS                                              </v>
          </cell>
          <cell r="H67" t="str">
            <v xml:space="preserve">TECNICO ADMINISTRATIVO                  </v>
          </cell>
          <cell r="L67">
            <v>40000</v>
          </cell>
          <cell r="W67">
            <v>442.65</v>
          </cell>
          <cell r="X67">
            <v>1148</v>
          </cell>
          <cell r="Y67">
            <v>1216</v>
          </cell>
          <cell r="Z67">
            <v>0</v>
          </cell>
          <cell r="AA67">
            <v>0</v>
          </cell>
          <cell r="AB67">
            <v>0</v>
          </cell>
          <cell r="AE67">
            <v>0</v>
          </cell>
          <cell r="AG67">
            <v>25</v>
          </cell>
          <cell r="AH67">
            <v>0</v>
          </cell>
          <cell r="AM67">
            <v>2831.65</v>
          </cell>
          <cell r="AN67">
            <v>37168.35</v>
          </cell>
          <cell r="AP67" t="str">
            <v xml:space="preserve">Femenino  </v>
          </cell>
          <cell r="AQ67" t="str">
            <v xml:space="preserve"> 1/09/2025</v>
          </cell>
          <cell r="AR67" t="str">
            <v xml:space="preserve"> 1/03/2026</v>
          </cell>
        </row>
        <row r="68">
          <cell r="A68" t="str">
            <v>JOSE LUIS FERNANDEZ MARTINEZ</v>
          </cell>
          <cell r="G68" t="str">
            <v xml:space="preserve">10.2-DPTO. DE ENLACE CON LOS AYTOS                                              </v>
          </cell>
          <cell r="H68" t="str">
            <v xml:space="preserve">ENLACE PROV.-SANTIAGO                   </v>
          </cell>
          <cell r="L68">
            <v>40000</v>
          </cell>
          <cell r="W68">
            <v>442.65</v>
          </cell>
          <cell r="X68">
            <v>1148</v>
          </cell>
          <cell r="Y68">
            <v>1216</v>
          </cell>
          <cell r="Z68">
            <v>0</v>
          </cell>
          <cell r="AA68">
            <v>0</v>
          </cell>
          <cell r="AB68">
            <v>0</v>
          </cell>
          <cell r="AE68">
            <v>0</v>
          </cell>
          <cell r="AG68">
            <v>25</v>
          </cell>
          <cell r="AH68">
            <v>0</v>
          </cell>
          <cell r="AM68">
            <v>2831.65</v>
          </cell>
          <cell r="AN68">
            <v>37168.35</v>
          </cell>
          <cell r="AP68" t="str">
            <v xml:space="preserve">Masculino </v>
          </cell>
          <cell r="AQ68" t="str">
            <v xml:space="preserve"> 1/09/2025</v>
          </cell>
          <cell r="AR68" t="str">
            <v xml:space="preserve"> 1/03/2026</v>
          </cell>
        </row>
        <row r="69">
          <cell r="A69" t="str">
            <v>JOSE RAMON ESTEVEZ BENZAN</v>
          </cell>
          <cell r="G69" t="str">
            <v xml:space="preserve">10.2-DPTO. DE ENLACE CON LOS AYTOS                                              </v>
          </cell>
          <cell r="H69" t="str">
            <v xml:space="preserve">ENLACE REGIONAL                         </v>
          </cell>
          <cell r="L69">
            <v>50000</v>
          </cell>
          <cell r="W69">
            <v>1854</v>
          </cell>
          <cell r="X69">
            <v>1435</v>
          </cell>
          <cell r="Y69">
            <v>1520</v>
          </cell>
          <cell r="Z69">
            <v>0</v>
          </cell>
          <cell r="AA69">
            <v>0</v>
          </cell>
          <cell r="AB69">
            <v>0</v>
          </cell>
          <cell r="AE69">
            <v>0</v>
          </cell>
          <cell r="AG69">
            <v>25</v>
          </cell>
          <cell r="AH69">
            <v>0</v>
          </cell>
          <cell r="AM69">
            <v>4834</v>
          </cell>
          <cell r="AN69">
            <v>45166</v>
          </cell>
          <cell r="AP69" t="str">
            <v xml:space="preserve">Masculino </v>
          </cell>
          <cell r="AQ69" t="str">
            <v xml:space="preserve"> 2/06/2025</v>
          </cell>
          <cell r="AR69" t="str">
            <v xml:space="preserve"> 2/12/2025</v>
          </cell>
        </row>
        <row r="70">
          <cell r="A70" t="str">
            <v>CARMARYS MASIEL GERVASIO ROJAS</v>
          </cell>
          <cell r="G70" t="str">
            <v xml:space="preserve">10.5 -DPTO. ASIST. TEC. EN GEST. FINANCIERA MNCPL                               </v>
          </cell>
          <cell r="H70" t="str">
            <v xml:space="preserve">COORDINADOR(A)                          </v>
          </cell>
          <cell r="L70">
            <v>62000</v>
          </cell>
          <cell r="W70">
            <v>3863.01</v>
          </cell>
          <cell r="X70">
            <v>1779.4</v>
          </cell>
          <cell r="Y70">
            <v>1884.8</v>
          </cell>
          <cell r="Z70">
            <v>0</v>
          </cell>
          <cell r="AA70">
            <v>0</v>
          </cell>
          <cell r="AB70">
            <v>0</v>
          </cell>
          <cell r="AE70">
            <v>0</v>
          </cell>
          <cell r="AG70">
            <v>25</v>
          </cell>
          <cell r="AH70">
            <v>0</v>
          </cell>
          <cell r="AM70">
            <v>7552.21</v>
          </cell>
          <cell r="AN70">
            <v>54447.79</v>
          </cell>
          <cell r="AP70" t="str">
            <v xml:space="preserve">Femenino  </v>
          </cell>
          <cell r="AQ70" t="str">
            <v xml:space="preserve"> 1/07/2025</v>
          </cell>
          <cell r="AR70" t="str">
            <v xml:space="preserve"> 1/02/2026</v>
          </cell>
        </row>
        <row r="71">
          <cell r="A71" t="str">
            <v>FRANKLIN SMITH RODRIGUEZ ALCANTARA</v>
          </cell>
          <cell r="G71" t="str">
            <v xml:space="preserve">11.1-SECCION ADM. DEL SERVICIO TIC                                              </v>
          </cell>
          <cell r="H71" t="str">
            <v xml:space="preserve">ANALISTA DE SISTEMAS INFORMATICO        </v>
          </cell>
          <cell r="L71">
            <v>62000</v>
          </cell>
          <cell r="W71">
            <v>3863.01</v>
          </cell>
          <cell r="X71">
            <v>1779.4</v>
          </cell>
          <cell r="Y71">
            <v>1884.8</v>
          </cell>
          <cell r="Z71">
            <v>0</v>
          </cell>
          <cell r="AA71">
            <v>0</v>
          </cell>
          <cell r="AB71">
            <v>0</v>
          </cell>
          <cell r="AE71">
            <v>0</v>
          </cell>
          <cell r="AG71">
            <v>25</v>
          </cell>
          <cell r="AH71">
            <v>0</v>
          </cell>
          <cell r="AM71">
            <v>7552.21</v>
          </cell>
          <cell r="AN71">
            <v>54447.79</v>
          </cell>
          <cell r="AP71" t="str">
            <v xml:space="preserve">Masculino </v>
          </cell>
          <cell r="AQ71" t="str">
            <v xml:space="preserve"> 1/10/2025</v>
          </cell>
          <cell r="AR71" t="str">
            <v xml:space="preserve"> 1/04/2026</v>
          </cell>
        </row>
        <row r="72">
          <cell r="A72" t="str">
            <v>BRAIAN JOSE DE LA CRUZ CORPORAN</v>
          </cell>
          <cell r="G72" t="str">
            <v xml:space="preserve">11.2-SECCION OPERACIONES TIC                                                    </v>
          </cell>
          <cell r="H72" t="str">
            <v xml:space="preserve">SOPORTE TECNICO INFORMATICO             </v>
          </cell>
          <cell r="L72">
            <v>45000</v>
          </cell>
          <cell r="W72">
            <v>1148.33</v>
          </cell>
          <cell r="X72">
            <v>1291.5</v>
          </cell>
          <cell r="Y72">
            <v>1368</v>
          </cell>
          <cell r="Z72">
            <v>0</v>
          </cell>
          <cell r="AA72">
            <v>0</v>
          </cell>
          <cell r="AB72">
            <v>0</v>
          </cell>
          <cell r="AE72">
            <v>0</v>
          </cell>
          <cell r="AG72">
            <v>25</v>
          </cell>
          <cell r="AH72">
            <v>0</v>
          </cell>
          <cell r="AM72">
            <v>3832.83</v>
          </cell>
          <cell r="AN72">
            <v>41167.17</v>
          </cell>
          <cell r="AP72" t="str">
            <v xml:space="preserve">Masculino </v>
          </cell>
          <cell r="AQ72" t="str">
            <v xml:space="preserve"> 2/06/2025</v>
          </cell>
          <cell r="AR72" t="str">
            <v xml:space="preserve"> 2/12/2025</v>
          </cell>
        </row>
        <row r="73">
          <cell r="A73" t="str">
            <v>FRAYLIN LOPEZ</v>
          </cell>
          <cell r="G73" t="str">
            <v xml:space="preserve">11.2-SECCION OPERACIONES TIC                                                    </v>
          </cell>
          <cell r="H73" t="str">
            <v xml:space="preserve">SOPORTE TECNICO INFORMATICO             </v>
          </cell>
          <cell r="L73">
            <v>46000</v>
          </cell>
          <cell r="W73">
            <v>1289.46</v>
          </cell>
          <cell r="X73">
            <v>1320.2</v>
          </cell>
          <cell r="Y73">
            <v>1398.4</v>
          </cell>
          <cell r="Z73">
            <v>0</v>
          </cell>
          <cell r="AA73">
            <v>0</v>
          </cell>
          <cell r="AB73">
            <v>500</v>
          </cell>
          <cell r="AE73">
            <v>0</v>
          </cell>
          <cell r="AG73">
            <v>25</v>
          </cell>
          <cell r="AH73">
            <v>0</v>
          </cell>
          <cell r="AM73">
            <v>4533.0600000000004</v>
          </cell>
          <cell r="AN73">
            <v>41466.94</v>
          </cell>
          <cell r="AP73" t="str">
            <v xml:space="preserve">Masculino </v>
          </cell>
          <cell r="AQ73" t="str">
            <v xml:space="preserve"> 1/09/2025</v>
          </cell>
          <cell r="AR73" t="str">
            <v xml:space="preserve"> 1/03/2026</v>
          </cell>
        </row>
        <row r="74">
          <cell r="A74" t="str">
            <v>GERSON DE JESUS GARCIA</v>
          </cell>
          <cell r="G74" t="str">
            <v xml:space="preserve">11.2-SECCION OPERACIONES TIC                                                    </v>
          </cell>
          <cell r="H74" t="str">
            <v xml:space="preserve">SOPORTE TECNICO INFORMATICO             </v>
          </cell>
          <cell r="L74">
            <v>46000</v>
          </cell>
          <cell r="W74">
            <v>1289.46</v>
          </cell>
          <cell r="X74">
            <v>1320.2</v>
          </cell>
          <cell r="Y74">
            <v>1398.4</v>
          </cell>
          <cell r="Z74">
            <v>0</v>
          </cell>
          <cell r="AA74">
            <v>0</v>
          </cell>
          <cell r="AB74">
            <v>0</v>
          </cell>
          <cell r="AE74">
            <v>0</v>
          </cell>
          <cell r="AG74">
            <v>25</v>
          </cell>
          <cell r="AH74">
            <v>0</v>
          </cell>
          <cell r="AM74">
            <v>4033.06</v>
          </cell>
          <cell r="AN74">
            <v>41966.94</v>
          </cell>
          <cell r="AP74" t="str">
            <v xml:space="preserve">Masculino </v>
          </cell>
          <cell r="AQ74" t="str">
            <v xml:space="preserve"> 1/09/2025</v>
          </cell>
          <cell r="AR74" t="str">
            <v xml:space="preserve"> 1/03/2026</v>
          </cell>
        </row>
        <row r="75">
          <cell r="A75" t="str">
            <v>JOEL DE JESUS ROSARIO PERDOMO</v>
          </cell>
          <cell r="G75" t="str">
            <v xml:space="preserve">11.2-SECCION OPERACIONES TIC                                                    </v>
          </cell>
          <cell r="H75" t="str">
            <v xml:space="preserve">SOPORTE TECNICO INFORMATICO             </v>
          </cell>
          <cell r="L75">
            <v>45000</v>
          </cell>
          <cell r="W75">
            <v>1148.33</v>
          </cell>
          <cell r="X75">
            <v>1291.5</v>
          </cell>
          <cell r="Y75">
            <v>1368</v>
          </cell>
          <cell r="Z75">
            <v>0</v>
          </cell>
          <cell r="AA75">
            <v>0</v>
          </cell>
          <cell r="AB75">
            <v>0</v>
          </cell>
          <cell r="AE75">
            <v>0</v>
          </cell>
          <cell r="AG75">
            <v>25</v>
          </cell>
          <cell r="AH75">
            <v>0</v>
          </cell>
          <cell r="AM75">
            <v>3832.83</v>
          </cell>
          <cell r="AN75">
            <v>41167.17</v>
          </cell>
          <cell r="AP75" t="str">
            <v xml:space="preserve">Masculino </v>
          </cell>
          <cell r="AQ75" t="str">
            <v xml:space="preserve"> 2/11/2025</v>
          </cell>
          <cell r="AR75" t="str">
            <v xml:space="preserve"> 1/05/2026</v>
          </cell>
        </row>
        <row r="76">
          <cell r="A76" t="str">
            <v>ALEXIS ALEJANDRO NUÑEZ SOLANO</v>
          </cell>
          <cell r="G76" t="str">
            <v xml:space="preserve">11-DIRECCION TEC. DE LA INF. Y COM                                              </v>
          </cell>
          <cell r="H76" t="str">
            <v xml:space="preserve">ADMINISTRADOR DE BASE DE DATOS          </v>
          </cell>
          <cell r="L76">
            <v>60000</v>
          </cell>
          <cell r="W76">
            <v>3486.65</v>
          </cell>
          <cell r="X76">
            <v>1722</v>
          </cell>
          <cell r="Y76">
            <v>1824</v>
          </cell>
          <cell r="Z76">
            <v>0</v>
          </cell>
          <cell r="AA76">
            <v>0</v>
          </cell>
          <cell r="AB76">
            <v>0</v>
          </cell>
          <cell r="AE76">
            <v>0</v>
          </cell>
          <cell r="AG76">
            <v>25</v>
          </cell>
          <cell r="AH76">
            <v>0</v>
          </cell>
          <cell r="AM76">
            <v>7057.65</v>
          </cell>
          <cell r="AN76">
            <v>52942.35</v>
          </cell>
          <cell r="AP76" t="str">
            <v xml:space="preserve">Masculino </v>
          </cell>
          <cell r="AQ76" t="str">
            <v xml:space="preserve"> 1/08/2025</v>
          </cell>
          <cell r="AR76" t="str">
            <v xml:space="preserve"> 1/02/2026</v>
          </cell>
        </row>
        <row r="77">
          <cell r="A77" t="str">
            <v>EDDERY RAINIEL CRUZ NUÑEZ</v>
          </cell>
          <cell r="G77" t="str">
            <v xml:space="preserve">11-DIRECCION TEC. DE LA INF. Y COM                                              </v>
          </cell>
          <cell r="H77" t="str">
            <v xml:space="preserve">COORDINADOR(A)                          </v>
          </cell>
          <cell r="L77">
            <v>85000</v>
          </cell>
          <cell r="W77">
            <v>8577.06</v>
          </cell>
          <cell r="X77">
            <v>2439.5</v>
          </cell>
          <cell r="Y77">
            <v>2584</v>
          </cell>
          <cell r="Z77">
            <v>0</v>
          </cell>
          <cell r="AA77">
            <v>0</v>
          </cell>
          <cell r="AB77">
            <v>0</v>
          </cell>
          <cell r="AE77">
            <v>0</v>
          </cell>
          <cell r="AG77">
            <v>25</v>
          </cell>
          <cell r="AH77">
            <v>0</v>
          </cell>
          <cell r="AM77">
            <v>13625.56</v>
          </cell>
          <cell r="AN77">
            <v>71374.44</v>
          </cell>
          <cell r="AP77" t="str">
            <v xml:space="preserve">Masculino </v>
          </cell>
          <cell r="AQ77" t="str">
            <v xml:space="preserve"> 1/07/2025</v>
          </cell>
          <cell r="AR77" t="str">
            <v xml:space="preserve"> 1/01/2026</v>
          </cell>
        </row>
        <row r="78">
          <cell r="A78" t="str">
            <v>EDGAR JOEL DIAZ TEJADA</v>
          </cell>
          <cell r="G78" t="str">
            <v xml:space="preserve">11-DIRECCION TEC. DE LA INF. Y COM                                              </v>
          </cell>
          <cell r="H78" t="str">
            <v xml:space="preserve">SOPORTE TECNICO INFORMATICO             </v>
          </cell>
          <cell r="L78">
            <v>45000</v>
          </cell>
          <cell r="W78">
            <v>1148.33</v>
          </cell>
          <cell r="X78">
            <v>1291.5</v>
          </cell>
          <cell r="Y78">
            <v>1368</v>
          </cell>
          <cell r="Z78">
            <v>0</v>
          </cell>
          <cell r="AA78">
            <v>0</v>
          </cell>
          <cell r="AB78">
            <v>0</v>
          </cell>
          <cell r="AE78">
            <v>0</v>
          </cell>
          <cell r="AG78">
            <v>25</v>
          </cell>
          <cell r="AH78">
            <v>0</v>
          </cell>
          <cell r="AM78">
            <v>3832.83</v>
          </cell>
          <cell r="AN78">
            <v>41167.17</v>
          </cell>
          <cell r="AP78" t="str">
            <v xml:space="preserve">Masculino </v>
          </cell>
          <cell r="AQ78" t="str">
            <v xml:space="preserve"> 2/06/2025</v>
          </cell>
          <cell r="AR78" t="str">
            <v xml:space="preserve"> 2/12/2025</v>
          </cell>
        </row>
        <row r="79">
          <cell r="A79" t="str">
            <v>GENESIS ARTURO BUENO</v>
          </cell>
          <cell r="G79" t="str">
            <v xml:space="preserve">11-DIRECCION TEC. DE LA INF. Y COM                                              </v>
          </cell>
          <cell r="H79" t="str">
            <v xml:space="preserve">ANALISTA DE SISTEMAS INFORMATICO        </v>
          </cell>
          <cell r="L79">
            <v>50000</v>
          </cell>
          <cell r="W79">
            <v>1854</v>
          </cell>
          <cell r="X79">
            <v>1435</v>
          </cell>
          <cell r="Y79">
            <v>1520</v>
          </cell>
          <cell r="Z79">
            <v>0</v>
          </cell>
          <cell r="AA79">
            <v>0</v>
          </cell>
          <cell r="AB79">
            <v>0</v>
          </cell>
          <cell r="AE79">
            <v>0</v>
          </cell>
          <cell r="AG79">
            <v>25</v>
          </cell>
          <cell r="AH79">
            <v>0</v>
          </cell>
          <cell r="AM79">
            <v>4834</v>
          </cell>
          <cell r="AN79">
            <v>45166</v>
          </cell>
          <cell r="AP79" t="str">
            <v xml:space="preserve">Masculino </v>
          </cell>
          <cell r="AQ79" t="str">
            <v xml:space="preserve"> 2/11/2025</v>
          </cell>
          <cell r="AR79" t="str">
            <v xml:space="preserve"> 2/05/2026</v>
          </cell>
        </row>
        <row r="80">
          <cell r="A80" t="str">
            <v>GERALDSON ALEXANDER PEREZ ROSARIO</v>
          </cell>
          <cell r="G80" t="str">
            <v xml:space="preserve">11-DIRECCION TEC. DE LA INF. Y COM                                              </v>
          </cell>
          <cell r="H80" t="str">
            <v xml:space="preserve">TECNICO DE PROGRAMACION                 </v>
          </cell>
          <cell r="L80">
            <v>45000</v>
          </cell>
          <cell r="W80">
            <v>1148.33</v>
          </cell>
          <cell r="X80">
            <v>1291.5</v>
          </cell>
          <cell r="Y80">
            <v>1368</v>
          </cell>
          <cell r="Z80">
            <v>0</v>
          </cell>
          <cell r="AA80">
            <v>0</v>
          </cell>
          <cell r="AB80">
            <v>3000</v>
          </cell>
          <cell r="AE80">
            <v>0</v>
          </cell>
          <cell r="AG80">
            <v>25</v>
          </cell>
          <cell r="AH80">
            <v>0</v>
          </cell>
          <cell r="AM80">
            <v>6832.83</v>
          </cell>
          <cell r="AN80">
            <v>38167.17</v>
          </cell>
          <cell r="AP80" t="str">
            <v xml:space="preserve">Masculino </v>
          </cell>
          <cell r="AQ80" t="str">
            <v xml:space="preserve"> 1/09/2025</v>
          </cell>
          <cell r="AR80" t="str">
            <v xml:space="preserve"> 1/03/2026</v>
          </cell>
        </row>
        <row r="81">
          <cell r="A81" t="str">
            <v>HENRY JEAN CARLOS RAMIREZ ABREU</v>
          </cell>
          <cell r="G81" t="str">
            <v xml:space="preserve">11-DIRECCION TEC. DE LA INF. Y COM                                              </v>
          </cell>
          <cell r="H81" t="str">
            <v xml:space="preserve">TECNICO DE PROGRAMACION                 </v>
          </cell>
          <cell r="L81">
            <v>45000</v>
          </cell>
          <cell r="W81">
            <v>860.36</v>
          </cell>
          <cell r="X81">
            <v>1291.5</v>
          </cell>
          <cell r="Y81">
            <v>1368</v>
          </cell>
          <cell r="Z81">
            <v>1919.78</v>
          </cell>
          <cell r="AA81">
            <v>0</v>
          </cell>
          <cell r="AB81">
            <v>14461.84</v>
          </cell>
          <cell r="AE81">
            <v>0</v>
          </cell>
          <cell r="AG81">
            <v>25</v>
          </cell>
          <cell r="AH81">
            <v>0</v>
          </cell>
          <cell r="AM81">
            <v>19926.48</v>
          </cell>
          <cell r="AN81">
            <v>25073.52</v>
          </cell>
          <cell r="AP81" t="str">
            <v xml:space="preserve">Masculino </v>
          </cell>
          <cell r="AQ81" t="str">
            <v xml:space="preserve"> 1/03/2025</v>
          </cell>
          <cell r="AR81" t="str">
            <v xml:space="preserve"> 1/06/2026</v>
          </cell>
        </row>
        <row r="82">
          <cell r="A82" t="str">
            <v>JOSMAR ASENCIO SOTO</v>
          </cell>
          <cell r="G82" t="str">
            <v xml:space="preserve">11-DIRECCION TEC. DE LA INF. Y COM                                              </v>
          </cell>
          <cell r="H82" t="str">
            <v xml:space="preserve">AUXILIAR ADMINISTRATIVO                 </v>
          </cell>
          <cell r="L82">
            <v>26000</v>
          </cell>
          <cell r="W82">
            <v>0</v>
          </cell>
          <cell r="X82">
            <v>746.2</v>
          </cell>
          <cell r="Y82">
            <v>790.4</v>
          </cell>
          <cell r="Z82">
            <v>0</v>
          </cell>
          <cell r="AA82">
            <v>0</v>
          </cell>
          <cell r="AB82">
            <v>0</v>
          </cell>
          <cell r="AE82">
            <v>0</v>
          </cell>
          <cell r="AG82">
            <v>25</v>
          </cell>
          <cell r="AH82">
            <v>0</v>
          </cell>
          <cell r="AM82">
            <v>1561.6</v>
          </cell>
          <cell r="AN82">
            <v>24438.400000000001</v>
          </cell>
          <cell r="AP82" t="str">
            <v xml:space="preserve">Masculino </v>
          </cell>
          <cell r="AQ82" t="str">
            <v xml:space="preserve"> 2/06/2025</v>
          </cell>
          <cell r="AR82" t="str">
            <v xml:space="preserve"> 2/12/2025</v>
          </cell>
        </row>
        <row r="83">
          <cell r="A83" t="str">
            <v>YONAIKY MIGUEL  MATOS</v>
          </cell>
          <cell r="G83" t="str">
            <v xml:space="preserve">11-DIRECCION TEC. DE LA INF. Y COM                                              </v>
          </cell>
          <cell r="H83" t="str">
            <v xml:space="preserve">TECNICO DE PROGRAMACION                 </v>
          </cell>
          <cell r="L83">
            <v>45000</v>
          </cell>
          <cell r="W83">
            <v>1148.33</v>
          </cell>
          <cell r="X83">
            <v>1291.5</v>
          </cell>
          <cell r="Y83">
            <v>1368</v>
          </cell>
          <cell r="Z83">
            <v>0</v>
          </cell>
          <cell r="AA83">
            <v>0</v>
          </cell>
          <cell r="AB83">
            <v>3902.83</v>
          </cell>
          <cell r="AE83">
            <v>0</v>
          </cell>
          <cell r="AG83">
            <v>25</v>
          </cell>
          <cell r="AH83">
            <v>200</v>
          </cell>
          <cell r="AM83">
            <v>7935.66</v>
          </cell>
          <cell r="AN83">
            <v>37064.339999999997</v>
          </cell>
          <cell r="AP83" t="str">
            <v xml:space="preserve">Masculino </v>
          </cell>
          <cell r="AQ83" t="str">
            <v xml:space="preserve"> 1/06/2025</v>
          </cell>
          <cell r="AR83" t="str">
            <v xml:space="preserve"> 1/03/2026</v>
          </cell>
        </row>
        <row r="84">
          <cell r="A84" t="str">
            <v>JOHANNY SAUL NOVAS FLORIAN</v>
          </cell>
          <cell r="G84" t="str">
            <v xml:space="preserve">11.3-SECCION DE DESARROLLO E IMPLEMENTACION DE SISTEMAS                         </v>
          </cell>
          <cell r="H84" t="str">
            <v xml:space="preserve">ANALISTA DE SISTEMAS INFORMATICO        </v>
          </cell>
          <cell r="L84">
            <v>65000</v>
          </cell>
          <cell r="W84">
            <v>4427.55</v>
          </cell>
          <cell r="X84">
            <v>1865.5</v>
          </cell>
          <cell r="Y84">
            <v>1976</v>
          </cell>
          <cell r="Z84">
            <v>0</v>
          </cell>
          <cell r="AA84">
            <v>0</v>
          </cell>
          <cell r="AB84">
            <v>0</v>
          </cell>
          <cell r="AE84">
            <v>0</v>
          </cell>
          <cell r="AG84">
            <v>25</v>
          </cell>
          <cell r="AH84">
            <v>0</v>
          </cell>
          <cell r="AM84">
            <v>8294.0499999999993</v>
          </cell>
          <cell r="AN84">
            <v>56705.95</v>
          </cell>
          <cell r="AP84" t="str">
            <v xml:space="preserve">Masculino </v>
          </cell>
          <cell r="AQ84" t="str">
            <v xml:space="preserve"> 1/09/2025</v>
          </cell>
          <cell r="AR84" t="str">
            <v xml:space="preserve"> 1/03/2026</v>
          </cell>
        </row>
        <row r="85">
          <cell r="A85" t="str">
            <v>JOAN RAFAEL UREÑA MARTINEZ</v>
          </cell>
          <cell r="G85" t="str">
            <v xml:space="preserve">11.4-SECCION DE SEGURIDAD Y MONITOREO                                           </v>
          </cell>
          <cell r="H85" t="str">
            <v xml:space="preserve">ENCARGADO(A)                            </v>
          </cell>
          <cell r="L85">
            <v>65000</v>
          </cell>
          <cell r="W85">
            <v>4427.55</v>
          </cell>
          <cell r="X85">
            <v>1865.5</v>
          </cell>
          <cell r="Y85">
            <v>1976</v>
          </cell>
          <cell r="Z85">
            <v>0</v>
          </cell>
          <cell r="AA85">
            <v>0</v>
          </cell>
          <cell r="AB85">
            <v>0</v>
          </cell>
          <cell r="AE85">
            <v>0</v>
          </cell>
          <cell r="AG85">
            <v>25</v>
          </cell>
          <cell r="AH85">
            <v>0</v>
          </cell>
          <cell r="AM85">
            <v>8294.0499999999993</v>
          </cell>
          <cell r="AN85">
            <v>56705.95</v>
          </cell>
          <cell r="AP85" t="str">
            <v xml:space="preserve">Masculino </v>
          </cell>
          <cell r="AQ85" t="str">
            <v xml:space="preserve"> 4/04/2025</v>
          </cell>
          <cell r="AR85" t="str">
            <v xml:space="preserve"> 4/10/2025</v>
          </cell>
        </row>
        <row r="86">
          <cell r="A86" t="str">
            <v>IRONELIS GALVAN ADAMEZ</v>
          </cell>
          <cell r="G86" t="str">
            <v xml:space="preserve">12.1-SUB-SEC. ADM. Y FINANCIERA                                                 </v>
          </cell>
          <cell r="H86" t="str">
            <v xml:space="preserve">ANALISTA FINANCIERO(A)                  </v>
          </cell>
          <cell r="L86">
            <v>60000</v>
          </cell>
          <cell r="W86">
            <v>3486.65</v>
          </cell>
          <cell r="X86">
            <v>1722</v>
          </cell>
          <cell r="Y86">
            <v>1824</v>
          </cell>
          <cell r="Z86">
            <v>0</v>
          </cell>
          <cell r="AA86">
            <v>0</v>
          </cell>
          <cell r="AB86">
            <v>0</v>
          </cell>
          <cell r="AE86">
            <v>0</v>
          </cell>
          <cell r="AG86">
            <v>25</v>
          </cell>
          <cell r="AH86">
            <v>0</v>
          </cell>
          <cell r="AM86">
            <v>7057.65</v>
          </cell>
          <cell r="AN86">
            <v>52942.35</v>
          </cell>
          <cell r="AP86" t="str">
            <v xml:space="preserve">Femenino  </v>
          </cell>
          <cell r="AQ86" t="str">
            <v xml:space="preserve"> 1/08/2025</v>
          </cell>
          <cell r="AR86" t="str">
            <v xml:space="preserve"> 1/02/2026</v>
          </cell>
        </row>
        <row r="87">
          <cell r="A87" t="str">
            <v>ANNELISSA CRUZ GARCIA DE M.</v>
          </cell>
          <cell r="G87" t="str">
            <v xml:space="preserve">12.1-SECCION DE ADUANAS Y EXONERACIONES                                         </v>
          </cell>
          <cell r="H87" t="str">
            <v xml:space="preserve">ENC SEC ADUANAS Y EXON.                 </v>
          </cell>
          <cell r="L87">
            <v>65000</v>
          </cell>
          <cell r="W87">
            <v>4427.55</v>
          </cell>
          <cell r="X87">
            <v>1865.5</v>
          </cell>
          <cell r="Y87">
            <v>1976</v>
          </cell>
          <cell r="Z87">
            <v>0</v>
          </cell>
          <cell r="AA87">
            <v>0</v>
          </cell>
          <cell r="AB87">
            <v>0</v>
          </cell>
          <cell r="AE87">
            <v>0</v>
          </cell>
          <cell r="AG87">
            <v>25</v>
          </cell>
          <cell r="AH87">
            <v>100</v>
          </cell>
          <cell r="AM87">
            <v>8394.0499999999993</v>
          </cell>
          <cell r="AN87">
            <v>56605.95</v>
          </cell>
          <cell r="AP87" t="str">
            <v xml:space="preserve">Femenino  </v>
          </cell>
          <cell r="AQ87" t="str">
            <v xml:space="preserve"> 1/09/2025</v>
          </cell>
          <cell r="AR87" t="str">
            <v xml:space="preserve"> 1/03/2026</v>
          </cell>
        </row>
        <row r="88">
          <cell r="A88" t="str">
            <v>CANDIDA MARLENY GOMEZ FERMIN</v>
          </cell>
          <cell r="G88" t="str">
            <v xml:space="preserve">13-DIRECCION FINANCIERA                                                         </v>
          </cell>
          <cell r="H88" t="str">
            <v xml:space="preserve">CONTADOR(A)                             </v>
          </cell>
          <cell r="L88">
            <v>65000</v>
          </cell>
          <cell r="W88">
            <v>4427.55</v>
          </cell>
          <cell r="X88">
            <v>1865.5</v>
          </cell>
          <cell r="Y88">
            <v>1976</v>
          </cell>
          <cell r="Z88">
            <v>0</v>
          </cell>
          <cell r="AA88">
            <v>0</v>
          </cell>
          <cell r="AB88">
            <v>0</v>
          </cell>
          <cell r="AE88">
            <v>0</v>
          </cell>
          <cell r="AG88">
            <v>25</v>
          </cell>
          <cell r="AH88">
            <v>50</v>
          </cell>
          <cell r="AM88">
            <v>8344.0499999999993</v>
          </cell>
          <cell r="AN88">
            <v>56655.95</v>
          </cell>
          <cell r="AP88" t="str">
            <v xml:space="preserve">Femenino  </v>
          </cell>
          <cell r="AQ88" t="str">
            <v xml:space="preserve"> 2/11/2025</v>
          </cell>
          <cell r="AR88" t="str">
            <v xml:space="preserve"> 2/05/2026</v>
          </cell>
        </row>
        <row r="89">
          <cell r="A89" t="str">
            <v>FIORDALISA TORIBIO TORIBIO</v>
          </cell>
          <cell r="G89" t="str">
            <v xml:space="preserve">13-DIRECCION FINANCIERA                                                         </v>
          </cell>
          <cell r="H89" t="str">
            <v xml:space="preserve">ANALISTA FINANCIERO                     </v>
          </cell>
          <cell r="L89">
            <v>50000</v>
          </cell>
          <cell r="W89">
            <v>1854</v>
          </cell>
          <cell r="X89">
            <v>1435</v>
          </cell>
          <cell r="Y89">
            <v>1520</v>
          </cell>
          <cell r="Z89">
            <v>0</v>
          </cell>
          <cell r="AA89">
            <v>0</v>
          </cell>
          <cell r="AB89">
            <v>0</v>
          </cell>
          <cell r="AE89">
            <v>0</v>
          </cell>
          <cell r="AG89">
            <v>25</v>
          </cell>
          <cell r="AH89">
            <v>0</v>
          </cell>
          <cell r="AM89">
            <v>4834</v>
          </cell>
          <cell r="AN89">
            <v>45166</v>
          </cell>
          <cell r="AP89" t="str">
            <v xml:space="preserve">Femenino  </v>
          </cell>
          <cell r="AQ89" t="str">
            <v xml:space="preserve"> 1/09/2025</v>
          </cell>
          <cell r="AR89" t="str">
            <v xml:space="preserve"> 1/03/2026</v>
          </cell>
        </row>
        <row r="90">
          <cell r="A90" t="str">
            <v>MARTHA DE JESUS VENTURA MINAYA</v>
          </cell>
          <cell r="G90" t="str">
            <v xml:space="preserve">13-DIRECCION FINANCIERA                                                         </v>
          </cell>
          <cell r="H90" t="str">
            <v xml:space="preserve">ANALISTA FINANCIERO                     </v>
          </cell>
          <cell r="L90">
            <v>50000</v>
          </cell>
          <cell r="W90">
            <v>1566.03</v>
          </cell>
          <cell r="X90">
            <v>1435</v>
          </cell>
          <cell r="Y90">
            <v>1520</v>
          </cell>
          <cell r="Z90">
            <v>1919.78</v>
          </cell>
          <cell r="AA90">
            <v>0</v>
          </cell>
          <cell r="AB90">
            <v>0</v>
          </cell>
          <cell r="AE90">
            <v>0</v>
          </cell>
          <cell r="AG90">
            <v>25</v>
          </cell>
          <cell r="AH90">
            <v>0</v>
          </cell>
          <cell r="AM90">
            <v>6465.81</v>
          </cell>
          <cell r="AN90">
            <v>43534.19</v>
          </cell>
          <cell r="AP90" t="str">
            <v xml:space="preserve">Femenino  </v>
          </cell>
          <cell r="AQ90" t="str">
            <v xml:space="preserve"> 1/09/2025</v>
          </cell>
          <cell r="AR90" t="str">
            <v xml:space="preserve"> 1/03/2026</v>
          </cell>
        </row>
        <row r="91">
          <cell r="A91" t="str">
            <v>ANTONIO FABIAN RAMOS</v>
          </cell>
          <cell r="G91" t="str">
            <v xml:space="preserve">13.1-DEPARTAMENTO DE CONTABILIDAD                                               </v>
          </cell>
          <cell r="H91" t="str">
            <v xml:space="preserve">TECNICO DE CONTABILIDAD                 </v>
          </cell>
          <cell r="L91">
            <v>40000</v>
          </cell>
          <cell r="W91">
            <v>442.65</v>
          </cell>
          <cell r="X91">
            <v>1148</v>
          </cell>
          <cell r="Y91">
            <v>1216</v>
          </cell>
          <cell r="Z91">
            <v>0</v>
          </cell>
          <cell r="AA91">
            <v>0</v>
          </cell>
          <cell r="AB91">
            <v>0</v>
          </cell>
          <cell r="AE91">
            <v>0</v>
          </cell>
          <cell r="AG91">
            <v>25</v>
          </cell>
          <cell r="AH91">
            <v>0</v>
          </cell>
          <cell r="AM91">
            <v>2831.65</v>
          </cell>
          <cell r="AN91">
            <v>37168.35</v>
          </cell>
          <cell r="AP91" t="str">
            <v xml:space="preserve">Masculino </v>
          </cell>
          <cell r="AQ91" t="str">
            <v xml:space="preserve"> 1/10/2025</v>
          </cell>
          <cell r="AR91" t="str">
            <v xml:space="preserve"> 1/04/2026</v>
          </cell>
        </row>
        <row r="92">
          <cell r="A92" t="str">
            <v>CARMEN YOSELIN LEVASSEUR MOLINA</v>
          </cell>
          <cell r="G92" t="str">
            <v xml:space="preserve">13.1-DEPARTAMENTO DE CONTABILIDAD                                               </v>
          </cell>
          <cell r="H92" t="str">
            <v xml:space="preserve">ANALISTA FINANCIERO                     </v>
          </cell>
          <cell r="L92">
            <v>60000</v>
          </cell>
          <cell r="W92">
            <v>3486.65</v>
          </cell>
          <cell r="X92">
            <v>1722</v>
          </cell>
          <cell r="Y92">
            <v>1824</v>
          </cell>
          <cell r="Z92">
            <v>0</v>
          </cell>
          <cell r="AA92">
            <v>0</v>
          </cell>
          <cell r="AB92">
            <v>500</v>
          </cell>
          <cell r="AE92">
            <v>0</v>
          </cell>
          <cell r="AG92">
            <v>25</v>
          </cell>
          <cell r="AH92">
            <v>100</v>
          </cell>
          <cell r="AM92">
            <v>7657.65</v>
          </cell>
          <cell r="AN92">
            <v>52342.35</v>
          </cell>
          <cell r="AP92" t="str">
            <v xml:space="preserve">Femenino  </v>
          </cell>
          <cell r="AQ92" t="str">
            <v xml:space="preserve"> 1/09/2025</v>
          </cell>
          <cell r="AR92" t="str">
            <v xml:space="preserve"> 1/03/2026</v>
          </cell>
        </row>
        <row r="93">
          <cell r="A93" t="str">
            <v>FRANCHESCA NOVAS DIAZ</v>
          </cell>
          <cell r="G93" t="str">
            <v xml:space="preserve">13.1-DEPARTAMENTO DE CONTABILIDAD                                               </v>
          </cell>
          <cell r="H93" t="str">
            <v xml:space="preserve">ANALISTA FINANCIERO                     </v>
          </cell>
          <cell r="L93">
            <v>50000</v>
          </cell>
          <cell r="W93">
            <v>1854</v>
          </cell>
          <cell r="X93">
            <v>1435</v>
          </cell>
          <cell r="Y93">
            <v>1520</v>
          </cell>
          <cell r="Z93">
            <v>0</v>
          </cell>
          <cell r="AA93">
            <v>0</v>
          </cell>
          <cell r="AB93">
            <v>0</v>
          </cell>
          <cell r="AE93">
            <v>0</v>
          </cell>
          <cell r="AG93">
            <v>25</v>
          </cell>
          <cell r="AH93">
            <v>0</v>
          </cell>
          <cell r="AM93">
            <v>4834</v>
          </cell>
          <cell r="AN93">
            <v>45166</v>
          </cell>
          <cell r="AP93" t="str">
            <v xml:space="preserve">Femenino  </v>
          </cell>
          <cell r="AQ93" t="str">
            <v xml:space="preserve"> 2/06/2025</v>
          </cell>
          <cell r="AR93" t="str">
            <v xml:space="preserve"> 2/12/2025</v>
          </cell>
        </row>
        <row r="94">
          <cell r="A94" t="str">
            <v>GRISMAYRI PEÑA CORONADO</v>
          </cell>
          <cell r="G94" t="str">
            <v xml:space="preserve">13.1-DEPARTAMENTO DE CONTABILIDAD                                               </v>
          </cell>
          <cell r="H94" t="str">
            <v xml:space="preserve">TECNICO DE CONTABILIDAD                 </v>
          </cell>
          <cell r="L94">
            <v>36000</v>
          </cell>
          <cell r="W94">
            <v>0</v>
          </cell>
          <cell r="X94">
            <v>1033.2</v>
          </cell>
          <cell r="Y94">
            <v>1094.4000000000001</v>
          </cell>
          <cell r="Z94">
            <v>0</v>
          </cell>
          <cell r="AA94">
            <v>0</v>
          </cell>
          <cell r="AB94">
            <v>0</v>
          </cell>
          <cell r="AE94">
            <v>0</v>
          </cell>
          <cell r="AG94">
            <v>25</v>
          </cell>
          <cell r="AH94">
            <v>0</v>
          </cell>
          <cell r="AM94">
            <v>2152.6</v>
          </cell>
          <cell r="AN94">
            <v>33847.4</v>
          </cell>
          <cell r="AP94" t="str">
            <v xml:space="preserve">Femenino  </v>
          </cell>
          <cell r="AQ94" t="str">
            <v xml:space="preserve"> 1/09/2025</v>
          </cell>
          <cell r="AR94" t="str">
            <v xml:space="preserve"> 1/03/2026</v>
          </cell>
        </row>
        <row r="95">
          <cell r="A95" t="str">
            <v>RENE POLANCO VIDAL</v>
          </cell>
          <cell r="G95" t="str">
            <v xml:space="preserve">13.1-DEPARTAMENTO DE CONTABILIDAD                                               </v>
          </cell>
          <cell r="H95" t="str">
            <v xml:space="preserve">CONTADOR(A)                             </v>
          </cell>
          <cell r="L95">
            <v>40000</v>
          </cell>
          <cell r="W95">
            <v>442.65</v>
          </cell>
          <cell r="X95">
            <v>1148</v>
          </cell>
          <cell r="Y95">
            <v>1216</v>
          </cell>
          <cell r="Z95">
            <v>0</v>
          </cell>
          <cell r="AA95">
            <v>0</v>
          </cell>
          <cell r="AB95">
            <v>0</v>
          </cell>
          <cell r="AE95">
            <v>0</v>
          </cell>
          <cell r="AG95">
            <v>25</v>
          </cell>
          <cell r="AH95">
            <v>0</v>
          </cell>
          <cell r="AM95">
            <v>2831.65</v>
          </cell>
          <cell r="AN95">
            <v>37168.35</v>
          </cell>
          <cell r="AP95" t="str">
            <v xml:space="preserve">Masculino </v>
          </cell>
          <cell r="AQ95" t="str">
            <v xml:space="preserve"> 1/07/2025</v>
          </cell>
        </row>
        <row r="96">
          <cell r="A96" t="str">
            <v>VIRGINIA DESIREE CANELA</v>
          </cell>
          <cell r="G96" t="str">
            <v xml:space="preserve">13.1-DEPARTAMENTO DE CONTABILIDAD                                               </v>
          </cell>
          <cell r="H96" t="str">
            <v xml:space="preserve">CONTADOR(A)                             </v>
          </cell>
          <cell r="L96">
            <v>40000</v>
          </cell>
          <cell r="W96">
            <v>442.65</v>
          </cell>
          <cell r="X96">
            <v>1148</v>
          </cell>
          <cell r="Y96">
            <v>1216</v>
          </cell>
          <cell r="Z96">
            <v>0</v>
          </cell>
          <cell r="AA96">
            <v>0</v>
          </cell>
          <cell r="AB96">
            <v>0</v>
          </cell>
          <cell r="AE96">
            <v>0</v>
          </cell>
          <cell r="AG96">
            <v>25</v>
          </cell>
          <cell r="AH96">
            <v>0</v>
          </cell>
          <cell r="AM96">
            <v>2831.65</v>
          </cell>
          <cell r="AN96">
            <v>37168.35</v>
          </cell>
          <cell r="AP96" t="str">
            <v xml:space="preserve">Femenino  </v>
          </cell>
          <cell r="AQ96" t="str">
            <v xml:space="preserve"> 2/06/2025</v>
          </cell>
          <cell r="AR96" t="str">
            <v xml:space="preserve"> 2/12/2025</v>
          </cell>
        </row>
        <row r="97">
          <cell r="A97" t="str">
            <v>NERY ALTAGRACIA DIAZ GARCIA</v>
          </cell>
          <cell r="G97" t="str">
            <v xml:space="preserve">13.2-DEPARTAMENTO DE TESORERIA                                                  </v>
          </cell>
          <cell r="H97" t="str">
            <v xml:space="preserve">ENCARGADO(A)                            </v>
          </cell>
          <cell r="L97">
            <v>120000</v>
          </cell>
          <cell r="W97">
            <v>16809.939999999999</v>
          </cell>
          <cell r="X97">
            <v>3444</v>
          </cell>
          <cell r="Y97">
            <v>3648</v>
          </cell>
          <cell r="Z97">
            <v>0</v>
          </cell>
          <cell r="AA97">
            <v>0</v>
          </cell>
          <cell r="AB97">
            <v>0</v>
          </cell>
          <cell r="AE97">
            <v>0</v>
          </cell>
          <cell r="AG97">
            <v>25</v>
          </cell>
          <cell r="AH97">
            <v>0</v>
          </cell>
          <cell r="AM97">
            <v>23926.94</v>
          </cell>
          <cell r="AN97">
            <v>96073.06</v>
          </cell>
          <cell r="AP97" t="str">
            <v xml:space="preserve">Femenino  </v>
          </cell>
          <cell r="AQ97" t="str">
            <v xml:space="preserve"> 1/09/2025</v>
          </cell>
          <cell r="AR97" t="str">
            <v xml:space="preserve"> 1/03/2026</v>
          </cell>
        </row>
        <row r="98">
          <cell r="A98" t="str">
            <v>ALEJANDRO MOTA REYNOSO</v>
          </cell>
          <cell r="G98" t="str">
            <v xml:space="preserve">14-DIRECCION ADMINISTRATIVA                                                     </v>
          </cell>
          <cell r="H98" t="str">
            <v xml:space="preserve">TECNICO ADMINISTRATIVO                  </v>
          </cell>
          <cell r="L98">
            <v>40000</v>
          </cell>
          <cell r="W98">
            <v>442.65</v>
          </cell>
          <cell r="X98">
            <v>1148</v>
          </cell>
          <cell r="Y98">
            <v>1216</v>
          </cell>
          <cell r="Z98">
            <v>0</v>
          </cell>
          <cell r="AA98">
            <v>0</v>
          </cell>
          <cell r="AB98">
            <v>0</v>
          </cell>
          <cell r="AE98">
            <v>0</v>
          </cell>
          <cell r="AG98">
            <v>25</v>
          </cell>
          <cell r="AH98">
            <v>0</v>
          </cell>
          <cell r="AM98">
            <v>2831.65</v>
          </cell>
          <cell r="AN98">
            <v>37168.35</v>
          </cell>
          <cell r="AP98" t="str">
            <v xml:space="preserve">Masculino </v>
          </cell>
          <cell r="AQ98" t="str">
            <v xml:space="preserve"> 1/10/2025</v>
          </cell>
          <cell r="AR98" t="str">
            <v xml:space="preserve"> 1/04/2026</v>
          </cell>
        </row>
        <row r="99">
          <cell r="A99" t="str">
            <v>ANGELO DAVID PEREZ VENTURA</v>
          </cell>
          <cell r="G99" t="str">
            <v xml:space="preserve">14-DIRECCION ADMINISTRATIVA                                                     </v>
          </cell>
          <cell r="H99" t="str">
            <v xml:space="preserve">TECNICO ADMINISTRATIVO                  </v>
          </cell>
          <cell r="L99">
            <v>45000</v>
          </cell>
          <cell r="W99">
            <v>1148.33</v>
          </cell>
          <cell r="X99">
            <v>1291.5</v>
          </cell>
          <cell r="Y99">
            <v>1368</v>
          </cell>
          <cell r="Z99">
            <v>0</v>
          </cell>
          <cell r="AA99">
            <v>0</v>
          </cell>
          <cell r="AB99">
            <v>4895.29</v>
          </cell>
          <cell r="AE99">
            <v>0</v>
          </cell>
          <cell r="AG99">
            <v>25</v>
          </cell>
          <cell r="AH99">
            <v>0</v>
          </cell>
          <cell r="AM99">
            <v>8728.1200000000008</v>
          </cell>
          <cell r="AN99">
            <v>36271.879999999997</v>
          </cell>
          <cell r="AP99" t="str">
            <v xml:space="preserve">Masculino </v>
          </cell>
          <cell r="AQ99" t="str">
            <v xml:space="preserve"> 1/09/2025</v>
          </cell>
          <cell r="AR99" t="str">
            <v xml:space="preserve"> 1/03/2026</v>
          </cell>
        </row>
        <row r="100">
          <cell r="A100" t="str">
            <v>LUIS MANUEL RODRIGUEZ VARGAS</v>
          </cell>
          <cell r="G100" t="str">
            <v xml:space="preserve">14-DIRECCION ADMINISTRATIVA                                                     </v>
          </cell>
          <cell r="H100" t="str">
            <v xml:space="preserve">ANALISTA DE PROYECTOS                   </v>
          </cell>
          <cell r="L100">
            <v>60000</v>
          </cell>
          <cell r="W100">
            <v>3486.65</v>
          </cell>
          <cell r="X100">
            <v>1722</v>
          </cell>
          <cell r="Y100">
            <v>1824</v>
          </cell>
          <cell r="Z100">
            <v>0</v>
          </cell>
          <cell r="AA100">
            <v>0</v>
          </cell>
          <cell r="AB100">
            <v>0</v>
          </cell>
          <cell r="AE100">
            <v>0</v>
          </cell>
          <cell r="AG100">
            <v>25</v>
          </cell>
          <cell r="AH100">
            <v>0</v>
          </cell>
          <cell r="AM100">
            <v>7057.65</v>
          </cell>
          <cell r="AN100">
            <v>52942.35</v>
          </cell>
          <cell r="AP100" t="str">
            <v xml:space="preserve">Masculino </v>
          </cell>
          <cell r="AQ100" t="str">
            <v xml:space="preserve"> 1/11/2025</v>
          </cell>
          <cell r="AR100" t="str">
            <v xml:space="preserve"> 1/05/2026</v>
          </cell>
        </row>
        <row r="101">
          <cell r="A101" t="str">
            <v>JOSE CARLOS HERNANDEZ MARTINEZ</v>
          </cell>
          <cell r="G101" t="str">
            <v xml:space="preserve">14.2.1-SECCION DE MAYORDOMIA                                                    </v>
          </cell>
          <cell r="H101" t="str">
            <v xml:space="preserve">ENC. SECCION DE MAYORDOMIA              </v>
          </cell>
          <cell r="L101">
            <v>90000</v>
          </cell>
          <cell r="W101">
            <v>9753.19</v>
          </cell>
          <cell r="X101">
            <v>2583</v>
          </cell>
          <cell r="Y101">
            <v>2736</v>
          </cell>
          <cell r="Z101">
            <v>0</v>
          </cell>
          <cell r="AA101">
            <v>0</v>
          </cell>
          <cell r="AB101">
            <v>0</v>
          </cell>
          <cell r="AE101">
            <v>0</v>
          </cell>
          <cell r="AG101">
            <v>25</v>
          </cell>
          <cell r="AH101">
            <v>0</v>
          </cell>
          <cell r="AM101">
            <v>15097.19</v>
          </cell>
          <cell r="AN101">
            <v>74902.81</v>
          </cell>
          <cell r="AP101" t="str">
            <v xml:space="preserve">Masculino </v>
          </cell>
          <cell r="AQ101" t="str">
            <v xml:space="preserve"> 3/11/2025</v>
          </cell>
          <cell r="AR101" t="str">
            <v xml:space="preserve"> 3/05/2026</v>
          </cell>
        </row>
        <row r="102">
          <cell r="A102" t="str">
            <v>AQUILINO ANTONIO ARIAS VARGAS</v>
          </cell>
          <cell r="G102" t="str">
            <v xml:space="preserve">14.2.2-SECCION DE ALMACEN Y SUMINISTRO                                          </v>
          </cell>
          <cell r="H102" t="str">
            <v xml:space="preserve">TECNICO ADMINISTRATIVO                  </v>
          </cell>
          <cell r="L102">
            <v>40000</v>
          </cell>
          <cell r="W102">
            <v>442.65</v>
          </cell>
          <cell r="X102">
            <v>1148</v>
          </cell>
          <cell r="Y102">
            <v>1216</v>
          </cell>
          <cell r="Z102">
            <v>0</v>
          </cell>
          <cell r="AA102">
            <v>0</v>
          </cell>
          <cell r="AB102">
            <v>14448</v>
          </cell>
          <cell r="AE102">
            <v>0</v>
          </cell>
          <cell r="AG102">
            <v>25</v>
          </cell>
          <cell r="AH102">
            <v>0</v>
          </cell>
          <cell r="AM102">
            <v>17279.650000000001</v>
          </cell>
          <cell r="AN102">
            <v>22720.35</v>
          </cell>
          <cell r="AP102" t="str">
            <v xml:space="preserve">Masculino </v>
          </cell>
          <cell r="AQ102" t="str">
            <v xml:space="preserve"> 1/08/2025</v>
          </cell>
          <cell r="AR102" t="str">
            <v xml:space="preserve"> 1/02/2026</v>
          </cell>
        </row>
        <row r="103">
          <cell r="A103" t="str">
            <v>JUANA JACQUELINE ORTIZ SOTO</v>
          </cell>
          <cell r="G103" t="str">
            <v xml:space="preserve">14.2.3-SECCION DE ARCHIVO Y CORRESP.                                            </v>
          </cell>
          <cell r="H103" t="str">
            <v xml:space="preserve">ENC. ARCHIVO Y CORRESP.                 </v>
          </cell>
          <cell r="L103">
            <v>65000</v>
          </cell>
          <cell r="W103">
            <v>4043.59</v>
          </cell>
          <cell r="X103">
            <v>1865.5</v>
          </cell>
          <cell r="Y103">
            <v>1976</v>
          </cell>
          <cell r="Z103">
            <v>1919.78</v>
          </cell>
          <cell r="AA103">
            <v>748.03</v>
          </cell>
          <cell r="AB103">
            <v>0</v>
          </cell>
          <cell r="AE103">
            <v>0</v>
          </cell>
          <cell r="AG103">
            <v>25</v>
          </cell>
          <cell r="AH103">
            <v>0</v>
          </cell>
          <cell r="AM103">
            <v>10577.9</v>
          </cell>
          <cell r="AN103">
            <v>54422.1</v>
          </cell>
          <cell r="AP103" t="str">
            <v xml:space="preserve">Femenino  </v>
          </cell>
          <cell r="AQ103" t="str">
            <v xml:space="preserve"> 1/05/2025</v>
          </cell>
          <cell r="AR103" t="str">
            <v xml:space="preserve"> 1/11/2026</v>
          </cell>
        </row>
        <row r="104">
          <cell r="A104" t="str">
            <v>ARELIS ALTAGRACIA GONZALEZ</v>
          </cell>
          <cell r="G104" t="str">
            <v xml:space="preserve">14.3-DPTO. DE COMPRAS Y CONTRATACIONES                                          </v>
          </cell>
          <cell r="H104" t="str">
            <v xml:space="preserve">ANALISTA DE COMPRAS Y CONTRATACIONES    </v>
          </cell>
          <cell r="L104">
            <v>50000</v>
          </cell>
          <cell r="W104">
            <v>1854</v>
          </cell>
          <cell r="X104">
            <v>1435</v>
          </cell>
          <cell r="Y104">
            <v>1520</v>
          </cell>
          <cell r="Z104">
            <v>0</v>
          </cell>
          <cell r="AA104">
            <v>0</v>
          </cell>
          <cell r="AB104">
            <v>2000</v>
          </cell>
          <cell r="AE104">
            <v>0</v>
          </cell>
          <cell r="AG104">
            <v>25</v>
          </cell>
          <cell r="AH104">
            <v>0</v>
          </cell>
          <cell r="AM104">
            <v>6834</v>
          </cell>
          <cell r="AN104">
            <v>43166</v>
          </cell>
          <cell r="AP104" t="str">
            <v xml:space="preserve">Femenino  </v>
          </cell>
          <cell r="AQ104" t="str">
            <v xml:space="preserve"> 1/04/2025</v>
          </cell>
          <cell r="AR104" t="str">
            <v xml:space="preserve"> 1/10/2026</v>
          </cell>
        </row>
        <row r="105">
          <cell r="A105" t="str">
            <v>ICAURY LISSETTE ALVAREZ ALVAREZ</v>
          </cell>
          <cell r="G105" t="str">
            <v xml:space="preserve">14.3-DPTO. DE COMPRAS Y CONTRATACIONES                                          </v>
          </cell>
          <cell r="H105" t="str">
            <v xml:space="preserve">TECNICO DE COMPRAS Y CONTRATACIONES     </v>
          </cell>
          <cell r="L105">
            <v>35000</v>
          </cell>
          <cell r="W105">
            <v>0</v>
          </cell>
          <cell r="X105">
            <v>1004.5</v>
          </cell>
          <cell r="Y105">
            <v>1064</v>
          </cell>
          <cell r="Z105">
            <v>0</v>
          </cell>
          <cell r="AA105">
            <v>0</v>
          </cell>
          <cell r="AB105">
            <v>0</v>
          </cell>
          <cell r="AE105">
            <v>0</v>
          </cell>
          <cell r="AG105">
            <v>25</v>
          </cell>
          <cell r="AH105">
            <v>0</v>
          </cell>
          <cell r="AM105">
            <v>2093.5</v>
          </cell>
          <cell r="AN105">
            <v>32906.5</v>
          </cell>
          <cell r="AP105" t="str">
            <v xml:space="preserve">Femenino  </v>
          </cell>
          <cell r="AQ105" t="str">
            <v xml:space="preserve"> 1/07/2025</v>
          </cell>
          <cell r="AR105" t="str">
            <v xml:space="preserve"> 1/01/2026</v>
          </cell>
        </row>
        <row r="106">
          <cell r="A106" t="str">
            <v>WILSON ARIEL MEZON ESPINAL</v>
          </cell>
          <cell r="G106" t="str">
            <v xml:space="preserve">14.3-DPTO. DE COMPRAS Y CONTRATACIONES                                          </v>
          </cell>
          <cell r="H106" t="str">
            <v xml:space="preserve">ANALISTA DE COMPRAS Y CONTRATACIONES    </v>
          </cell>
          <cell r="L106">
            <v>50000</v>
          </cell>
          <cell r="W106">
            <v>1566.03</v>
          </cell>
          <cell r="X106">
            <v>1435</v>
          </cell>
          <cell r="Y106">
            <v>1520</v>
          </cell>
          <cell r="Z106">
            <v>1919.78</v>
          </cell>
          <cell r="AA106">
            <v>0</v>
          </cell>
          <cell r="AB106">
            <v>1000</v>
          </cell>
          <cell r="AE106">
            <v>0</v>
          </cell>
          <cell r="AG106">
            <v>25</v>
          </cell>
          <cell r="AH106">
            <v>0</v>
          </cell>
          <cell r="AM106">
            <v>7465.81</v>
          </cell>
          <cell r="AN106">
            <v>42534.19</v>
          </cell>
          <cell r="AP106" t="str">
            <v xml:space="preserve">Masculino </v>
          </cell>
          <cell r="AQ106" t="str">
            <v xml:space="preserve"> 1/09/2025</v>
          </cell>
          <cell r="AR106" t="str">
            <v xml:space="preserve"> 1/03/2026</v>
          </cell>
        </row>
        <row r="107">
          <cell r="A107" t="str">
            <v>AMELIA CRUZ</v>
          </cell>
          <cell r="G107" t="str">
            <v xml:space="preserve">16-DIR.  DE CAP. Y FORM. PARA LOS GOB. LOC.                                     </v>
          </cell>
          <cell r="H107" t="str">
            <v xml:space="preserve">TECNICO ADMINISTRATIVO                  </v>
          </cell>
          <cell r="L107">
            <v>40000</v>
          </cell>
          <cell r="W107">
            <v>442.65</v>
          </cell>
          <cell r="X107">
            <v>1148</v>
          </cell>
          <cell r="Y107">
            <v>1216</v>
          </cell>
          <cell r="Z107">
            <v>0</v>
          </cell>
          <cell r="AA107">
            <v>0</v>
          </cell>
          <cell r="AB107">
            <v>0</v>
          </cell>
          <cell r="AE107">
            <v>0</v>
          </cell>
          <cell r="AG107">
            <v>25</v>
          </cell>
          <cell r="AH107">
            <v>0</v>
          </cell>
          <cell r="AM107">
            <v>2831.65</v>
          </cell>
          <cell r="AN107">
            <v>37168.35</v>
          </cell>
          <cell r="AP107" t="str">
            <v xml:space="preserve">Femenino  </v>
          </cell>
          <cell r="AQ107" t="str">
            <v>16/10/2025</v>
          </cell>
          <cell r="AR107" t="str">
            <v>16/04/2026</v>
          </cell>
        </row>
        <row r="108">
          <cell r="A108" t="str">
            <v>AMNELIS GERALDINE GONZALEZ HERRERA</v>
          </cell>
          <cell r="G108" t="str">
            <v xml:space="preserve">16-DIR.  DE CAP. Y FORM. PARA LOS GOB. LOC.                                     </v>
          </cell>
          <cell r="H108" t="str">
            <v xml:space="preserve">TECNICO ADMINISTRATIVO                  </v>
          </cell>
          <cell r="L108">
            <v>36000</v>
          </cell>
          <cell r="W108">
            <v>0</v>
          </cell>
          <cell r="X108">
            <v>1033.2</v>
          </cell>
          <cell r="Y108">
            <v>1094.4000000000001</v>
          </cell>
          <cell r="Z108">
            <v>0</v>
          </cell>
          <cell r="AA108">
            <v>0</v>
          </cell>
          <cell r="AB108">
            <v>0</v>
          </cell>
          <cell r="AE108">
            <v>0</v>
          </cell>
          <cell r="AG108">
            <v>25</v>
          </cell>
          <cell r="AH108">
            <v>0</v>
          </cell>
          <cell r="AM108">
            <v>2152.6</v>
          </cell>
          <cell r="AN108">
            <v>33847.4</v>
          </cell>
          <cell r="AP108" t="str">
            <v xml:space="preserve">Femenino  </v>
          </cell>
          <cell r="AQ108" t="str">
            <v xml:space="preserve"> 2/06/2025</v>
          </cell>
          <cell r="AR108" t="str">
            <v xml:space="preserve"> 2/12/2025</v>
          </cell>
        </row>
        <row r="109">
          <cell r="A109" t="str">
            <v>CESAR ROLANDO FLORES BAUTISTA</v>
          </cell>
          <cell r="G109" t="str">
            <v xml:space="preserve">16-DIR.  DE CAP. Y FORM. PARA LOS GOB. LOC.                                     </v>
          </cell>
          <cell r="H109" t="str">
            <v xml:space="preserve">ANALISTA DE CAPACITACION Y DESARROLLO   </v>
          </cell>
          <cell r="L109">
            <v>56000</v>
          </cell>
          <cell r="W109">
            <v>2733.93</v>
          </cell>
          <cell r="X109">
            <v>1607.2</v>
          </cell>
          <cell r="Y109">
            <v>1702.4</v>
          </cell>
          <cell r="Z109">
            <v>0</v>
          </cell>
          <cell r="AA109">
            <v>0</v>
          </cell>
          <cell r="AB109">
            <v>13230.11</v>
          </cell>
          <cell r="AE109">
            <v>0</v>
          </cell>
          <cell r="AG109">
            <v>25</v>
          </cell>
          <cell r="AH109">
            <v>100</v>
          </cell>
          <cell r="AM109">
            <v>19398.64</v>
          </cell>
          <cell r="AN109">
            <v>36601.360000000001</v>
          </cell>
          <cell r="AP109" t="str">
            <v xml:space="preserve">Masculino </v>
          </cell>
          <cell r="AQ109" t="str">
            <v xml:space="preserve"> 2/06/2025</v>
          </cell>
          <cell r="AR109" t="str">
            <v xml:space="preserve"> 2/12/2025</v>
          </cell>
        </row>
        <row r="110">
          <cell r="A110" t="str">
            <v>HENRRY MERCADO POLANCO</v>
          </cell>
          <cell r="G110" t="str">
            <v xml:space="preserve">16-DIR.  DE CAP. Y FORM. PARA LOS GOB. LOC.                                     </v>
          </cell>
          <cell r="H110" t="str">
            <v xml:space="preserve">ANALISTA DE CAPACITACION Y DESARROLLO   </v>
          </cell>
          <cell r="L110">
            <v>50000</v>
          </cell>
          <cell r="W110">
            <v>1854</v>
          </cell>
          <cell r="X110">
            <v>1435</v>
          </cell>
          <cell r="Y110">
            <v>1520</v>
          </cell>
          <cell r="Z110">
            <v>0</v>
          </cell>
          <cell r="AA110">
            <v>0</v>
          </cell>
          <cell r="AB110">
            <v>0</v>
          </cell>
          <cell r="AE110">
            <v>0</v>
          </cell>
          <cell r="AG110">
            <v>25</v>
          </cell>
          <cell r="AH110">
            <v>0</v>
          </cell>
          <cell r="AM110">
            <v>4834</v>
          </cell>
          <cell r="AN110">
            <v>45166</v>
          </cell>
          <cell r="AP110" t="str">
            <v xml:space="preserve">Masculino </v>
          </cell>
          <cell r="AQ110" t="str">
            <v xml:space="preserve"> 2/06/2025</v>
          </cell>
          <cell r="AR110" t="str">
            <v xml:space="preserve"> 2/12/2025</v>
          </cell>
        </row>
        <row r="111">
          <cell r="A111" t="str">
            <v>LILIAN ALTAGRACIA DIAZ</v>
          </cell>
          <cell r="G111" t="str">
            <v xml:space="preserve">16-DIR.  DE CAP. Y FORM. PARA LOS GOB. LOC.                                     </v>
          </cell>
          <cell r="H111" t="str">
            <v xml:space="preserve">FACILITADOR(A)                          </v>
          </cell>
          <cell r="L111">
            <v>35000</v>
          </cell>
          <cell r="W111">
            <v>0</v>
          </cell>
          <cell r="X111">
            <v>1004.5</v>
          </cell>
          <cell r="Y111">
            <v>1064</v>
          </cell>
          <cell r="Z111">
            <v>0</v>
          </cell>
          <cell r="AA111">
            <v>0</v>
          </cell>
          <cell r="AB111">
            <v>0</v>
          </cell>
          <cell r="AE111">
            <v>0</v>
          </cell>
          <cell r="AG111">
            <v>25</v>
          </cell>
          <cell r="AH111">
            <v>0</v>
          </cell>
          <cell r="AM111">
            <v>2093.5</v>
          </cell>
          <cell r="AN111">
            <v>32906.5</v>
          </cell>
          <cell r="AP111" t="str">
            <v xml:space="preserve">Femenino  </v>
          </cell>
          <cell r="AQ111" t="str">
            <v>16/10/2025</v>
          </cell>
          <cell r="AR111" t="str">
            <v>16/04/2026</v>
          </cell>
        </row>
        <row r="112">
          <cell r="A112" t="str">
            <v>MANUEL ALEJANDRO DE JESUS RUIZ</v>
          </cell>
          <cell r="G112" t="str">
            <v xml:space="preserve">16-DIR.  DE CAP. Y FORM. PARA LOS GOB. LOC.                                     </v>
          </cell>
          <cell r="H112" t="str">
            <v xml:space="preserve">COORDINADOR DE ESTUDIO Y CAPAC.  MNCPL  </v>
          </cell>
          <cell r="L112">
            <v>75000</v>
          </cell>
          <cell r="W112">
            <v>6309.35</v>
          </cell>
          <cell r="X112">
            <v>2152.5</v>
          </cell>
          <cell r="Y112">
            <v>2280</v>
          </cell>
          <cell r="Z112">
            <v>0</v>
          </cell>
          <cell r="AA112">
            <v>0</v>
          </cell>
          <cell r="AB112">
            <v>0</v>
          </cell>
          <cell r="AE112">
            <v>0</v>
          </cell>
          <cell r="AG112">
            <v>25</v>
          </cell>
          <cell r="AH112">
            <v>0</v>
          </cell>
          <cell r="AM112">
            <v>10766.85</v>
          </cell>
          <cell r="AN112">
            <v>64233.15</v>
          </cell>
          <cell r="AP112" t="str">
            <v xml:space="preserve">Masculino </v>
          </cell>
          <cell r="AQ112" t="str">
            <v xml:space="preserve"> 1/09/2025</v>
          </cell>
          <cell r="AR112" t="str">
            <v xml:space="preserve"> 1/03/2026</v>
          </cell>
        </row>
        <row r="113">
          <cell r="A113" t="str">
            <v>RAFAEL FELIX SANTOS PAULINO</v>
          </cell>
          <cell r="G113" t="str">
            <v xml:space="preserve">16-DIR.  DE CAP. Y FORM. PARA LOS GOB. LOC.                                     </v>
          </cell>
          <cell r="H113" t="str">
            <v xml:space="preserve">SUB-DIRECTOR(A)                         </v>
          </cell>
          <cell r="L113">
            <v>190000</v>
          </cell>
          <cell r="W113">
            <v>33275.69</v>
          </cell>
          <cell r="X113">
            <v>5453</v>
          </cell>
          <cell r="Y113">
            <v>5776</v>
          </cell>
          <cell r="Z113">
            <v>0</v>
          </cell>
          <cell r="AA113">
            <v>0</v>
          </cell>
          <cell r="AB113">
            <v>0</v>
          </cell>
          <cell r="AE113">
            <v>0</v>
          </cell>
          <cell r="AG113">
            <v>25</v>
          </cell>
          <cell r="AH113">
            <v>0</v>
          </cell>
          <cell r="AM113">
            <v>44529.69</v>
          </cell>
          <cell r="AN113">
            <v>145470.31</v>
          </cell>
          <cell r="AP113" t="str">
            <v xml:space="preserve">Masculino </v>
          </cell>
          <cell r="AQ113" t="str">
            <v xml:space="preserve"> 1/09/2025</v>
          </cell>
          <cell r="AR113" t="str">
            <v xml:space="preserve"> 1/03/2026</v>
          </cell>
        </row>
        <row r="114">
          <cell r="A114" t="str">
            <v>CRISTIAN ELIESER SILVERIO GARCIA</v>
          </cell>
          <cell r="G114" t="str">
            <v xml:space="preserve">20-DPTO. DE RESIDUOS SOLIDOS                                                    </v>
          </cell>
          <cell r="H114" t="str">
            <v xml:space="preserve">FACILITADOR(A)                          </v>
          </cell>
          <cell r="L114">
            <v>30000</v>
          </cell>
          <cell r="W114">
            <v>0</v>
          </cell>
          <cell r="X114">
            <v>861</v>
          </cell>
          <cell r="Y114">
            <v>912</v>
          </cell>
          <cell r="Z114">
            <v>0</v>
          </cell>
          <cell r="AA114">
            <v>0</v>
          </cell>
          <cell r="AB114">
            <v>3923.53</v>
          </cell>
          <cell r="AE114">
            <v>0</v>
          </cell>
          <cell r="AG114">
            <v>25</v>
          </cell>
          <cell r="AH114">
            <v>0</v>
          </cell>
          <cell r="AM114">
            <v>5721.53</v>
          </cell>
          <cell r="AN114">
            <v>24278.47</v>
          </cell>
          <cell r="AP114" t="str">
            <v xml:space="preserve">Masculino </v>
          </cell>
          <cell r="AQ114" t="str">
            <v xml:space="preserve"> 4/04/2025</v>
          </cell>
          <cell r="AR114" t="str">
            <v xml:space="preserve"> 4/10/2026</v>
          </cell>
        </row>
        <row r="115">
          <cell r="A115" t="str">
            <v>FELIPE GALVA DE LA ROSA</v>
          </cell>
          <cell r="G115" t="str">
            <v xml:space="preserve">16.1-DEPARTAMENTO DE ESTUDIOS Y CAPACITACION MUNICIPAL                          </v>
          </cell>
          <cell r="H115" t="str">
            <v xml:space="preserve">COORDINADOR(A)                          </v>
          </cell>
          <cell r="L115">
            <v>62000</v>
          </cell>
          <cell r="W115">
            <v>3863.01</v>
          </cell>
          <cell r="X115">
            <v>1779.4</v>
          </cell>
          <cell r="Y115">
            <v>1884.8</v>
          </cell>
          <cell r="Z115">
            <v>0</v>
          </cell>
          <cell r="AA115">
            <v>0</v>
          </cell>
          <cell r="AB115">
            <v>0</v>
          </cell>
          <cell r="AE115">
            <v>0</v>
          </cell>
          <cell r="AG115">
            <v>25</v>
          </cell>
          <cell r="AH115">
            <v>0</v>
          </cell>
          <cell r="AM115">
            <v>7552.21</v>
          </cell>
          <cell r="AN115">
            <v>54447.79</v>
          </cell>
          <cell r="AP115" t="str">
            <v xml:space="preserve">Masculino </v>
          </cell>
          <cell r="AQ115" t="str">
            <v xml:space="preserve"> 1/08/2025</v>
          </cell>
          <cell r="AR115" t="str">
            <v xml:space="preserve"> 1/02/2026</v>
          </cell>
        </row>
        <row r="116">
          <cell r="A116" t="str">
            <v>GABRIELA CRUZ</v>
          </cell>
          <cell r="G116" t="str">
            <v xml:space="preserve">16.1-DEPARTAMENTO DE ESTUDIOS Y CAPACITACION MUNICIPAL                          </v>
          </cell>
          <cell r="H116" t="str">
            <v xml:space="preserve">FACILITADOR(A)                          </v>
          </cell>
          <cell r="L116">
            <v>45000</v>
          </cell>
          <cell r="W116">
            <v>1148.33</v>
          </cell>
          <cell r="X116">
            <v>1291.5</v>
          </cell>
          <cell r="Y116">
            <v>1368</v>
          </cell>
          <cell r="Z116">
            <v>0</v>
          </cell>
          <cell r="AA116">
            <v>0</v>
          </cell>
          <cell r="AB116">
            <v>0</v>
          </cell>
          <cell r="AE116">
            <v>0</v>
          </cell>
          <cell r="AG116">
            <v>25</v>
          </cell>
          <cell r="AH116">
            <v>0</v>
          </cell>
          <cell r="AM116">
            <v>3832.83</v>
          </cell>
          <cell r="AN116">
            <v>41167.17</v>
          </cell>
          <cell r="AP116" t="str">
            <v xml:space="preserve">Femenino  </v>
          </cell>
          <cell r="AQ116" t="str">
            <v xml:space="preserve"> 3/08/2025</v>
          </cell>
          <cell r="AR116" t="str">
            <v xml:space="preserve"> 3/02/2026</v>
          </cell>
        </row>
        <row r="117">
          <cell r="A117" t="str">
            <v>ANA CELIA CASTILLO ROSADO</v>
          </cell>
          <cell r="G117" t="str">
            <v xml:space="preserve">16.1.1-SECCION DE GESTION DE PLATAFORMA EN CAPACITACION MUNICIPAL               </v>
          </cell>
          <cell r="H117" t="str">
            <v xml:space="preserve">ENCARGADO(A)                            </v>
          </cell>
          <cell r="L117">
            <v>100000</v>
          </cell>
          <cell r="W117">
            <v>12105.44</v>
          </cell>
          <cell r="X117">
            <v>2870</v>
          </cell>
          <cell r="Y117">
            <v>3040</v>
          </cell>
          <cell r="Z117">
            <v>0</v>
          </cell>
          <cell r="AA117">
            <v>0</v>
          </cell>
          <cell r="AB117">
            <v>0</v>
          </cell>
          <cell r="AE117">
            <v>0</v>
          </cell>
          <cell r="AG117">
            <v>25</v>
          </cell>
          <cell r="AH117">
            <v>0</v>
          </cell>
          <cell r="AM117">
            <v>18040.439999999999</v>
          </cell>
          <cell r="AN117">
            <v>81959.56</v>
          </cell>
          <cell r="AP117" t="str">
            <v xml:space="preserve">Femenino  </v>
          </cell>
          <cell r="AQ117" t="str">
            <v xml:space="preserve"> 1/10/2025</v>
          </cell>
          <cell r="AR117" t="str">
            <v xml:space="preserve"> 1/04/2026</v>
          </cell>
        </row>
        <row r="118">
          <cell r="A118" t="str">
            <v>ALBERTO MARTIN NUÑEZ RODRIGUEZ</v>
          </cell>
          <cell r="G118" t="str">
            <v xml:space="preserve">17.1-DPTO. DE ASESORIA CONST. MNCPLS                                            </v>
          </cell>
          <cell r="H118" t="str">
            <v xml:space="preserve">INGENIERO                               </v>
          </cell>
          <cell r="L118">
            <v>60000</v>
          </cell>
          <cell r="W118">
            <v>3486.65</v>
          </cell>
          <cell r="X118">
            <v>1722</v>
          </cell>
          <cell r="Y118">
            <v>1824</v>
          </cell>
          <cell r="Z118">
            <v>0</v>
          </cell>
          <cell r="AA118">
            <v>0</v>
          </cell>
          <cell r="AB118">
            <v>9984.08</v>
          </cell>
          <cell r="AE118">
            <v>0</v>
          </cell>
          <cell r="AG118">
            <v>25</v>
          </cell>
          <cell r="AH118">
            <v>0</v>
          </cell>
          <cell r="AM118">
            <v>17041.73</v>
          </cell>
          <cell r="AN118">
            <v>42958.27</v>
          </cell>
          <cell r="AP118" t="str">
            <v xml:space="preserve">Masculino </v>
          </cell>
          <cell r="AQ118" t="str">
            <v xml:space="preserve"> 3/09/2025</v>
          </cell>
          <cell r="AR118" t="str">
            <v xml:space="preserve"> 3/03/2026</v>
          </cell>
        </row>
        <row r="119">
          <cell r="A119" t="str">
            <v>ALEJANDRO MIGUEL TAILLEPIERRE ESTRELLA</v>
          </cell>
          <cell r="G119" t="str">
            <v xml:space="preserve">17.1-DPTO. DE ASESORIA CONST. MNCPLS                                            </v>
          </cell>
          <cell r="H119" t="str">
            <v xml:space="preserve">INGENIERO                               </v>
          </cell>
          <cell r="L119">
            <v>50000</v>
          </cell>
          <cell r="W119">
            <v>1854</v>
          </cell>
          <cell r="X119">
            <v>1435</v>
          </cell>
          <cell r="Y119">
            <v>1520</v>
          </cell>
          <cell r="Z119">
            <v>0</v>
          </cell>
          <cell r="AA119">
            <v>0</v>
          </cell>
          <cell r="AB119">
            <v>0</v>
          </cell>
          <cell r="AE119">
            <v>0</v>
          </cell>
          <cell r="AG119">
            <v>25</v>
          </cell>
          <cell r="AH119">
            <v>0</v>
          </cell>
          <cell r="AM119">
            <v>4834</v>
          </cell>
          <cell r="AN119">
            <v>45166</v>
          </cell>
          <cell r="AP119" t="str">
            <v xml:space="preserve">Masculino </v>
          </cell>
          <cell r="AQ119" t="str">
            <v xml:space="preserve"> 1/06/2025</v>
          </cell>
          <cell r="AR119" t="str">
            <v xml:space="preserve"> 1/12/2025</v>
          </cell>
        </row>
        <row r="120">
          <cell r="A120" t="str">
            <v>JOEL MENA MARIA</v>
          </cell>
          <cell r="G120" t="str">
            <v xml:space="preserve">17.1-DPTO. DE ASESORIA CONST. MNCPLS                                            </v>
          </cell>
          <cell r="H120" t="str">
            <v xml:space="preserve">ING. MECANICO                           </v>
          </cell>
          <cell r="L120">
            <v>60000</v>
          </cell>
          <cell r="W120">
            <v>3486.65</v>
          </cell>
          <cell r="X120">
            <v>1722</v>
          </cell>
          <cell r="Y120">
            <v>1824</v>
          </cell>
          <cell r="Z120">
            <v>0</v>
          </cell>
          <cell r="AA120">
            <v>0</v>
          </cell>
          <cell r="AB120">
            <v>0</v>
          </cell>
          <cell r="AE120">
            <v>0</v>
          </cell>
          <cell r="AG120">
            <v>25</v>
          </cell>
          <cell r="AH120">
            <v>0</v>
          </cell>
          <cell r="AM120">
            <v>7057.65</v>
          </cell>
          <cell r="AN120">
            <v>52942.35</v>
          </cell>
          <cell r="AP120" t="str">
            <v xml:space="preserve">Masculino </v>
          </cell>
          <cell r="AQ120" t="str">
            <v xml:space="preserve"> 1/09/2025</v>
          </cell>
          <cell r="AR120" t="str">
            <v xml:space="preserve"> 1/03/2026</v>
          </cell>
        </row>
        <row r="121">
          <cell r="A121" t="str">
            <v>JUAN GUILLERMO ACOSTA</v>
          </cell>
          <cell r="G121" t="str">
            <v xml:space="preserve">17.1-DPTO. DE ASESORIA CONST. MNCPLS                                            </v>
          </cell>
          <cell r="H121" t="str">
            <v xml:space="preserve">COORDINADOR DE CONST MNCPLS.            </v>
          </cell>
          <cell r="L121">
            <v>50000</v>
          </cell>
          <cell r="W121">
            <v>1854</v>
          </cell>
          <cell r="X121">
            <v>1435</v>
          </cell>
          <cell r="Y121">
            <v>1520</v>
          </cell>
          <cell r="Z121">
            <v>0</v>
          </cell>
          <cell r="AA121">
            <v>0</v>
          </cell>
          <cell r="AB121">
            <v>0</v>
          </cell>
          <cell r="AE121">
            <v>0</v>
          </cell>
          <cell r="AG121">
            <v>25</v>
          </cell>
          <cell r="AH121">
            <v>0</v>
          </cell>
          <cell r="AM121">
            <v>4834</v>
          </cell>
          <cell r="AN121">
            <v>45166</v>
          </cell>
          <cell r="AP121" t="str">
            <v xml:space="preserve">Masculino </v>
          </cell>
          <cell r="AQ121" t="str">
            <v xml:space="preserve"> 3/09/2025</v>
          </cell>
          <cell r="AR121" t="str">
            <v xml:space="preserve"> 3/03/2026</v>
          </cell>
        </row>
        <row r="122">
          <cell r="A122" t="str">
            <v>KEILIN AGUSTIN MORA MEDINA</v>
          </cell>
          <cell r="G122" t="str">
            <v xml:space="preserve">17.1-DPTO. DE ASESORIA CONST. MNCPLS                                            </v>
          </cell>
          <cell r="H122" t="str">
            <v xml:space="preserve">ARQUITECTO                              </v>
          </cell>
          <cell r="L122">
            <v>55000</v>
          </cell>
          <cell r="W122">
            <v>2559.6799999999998</v>
          </cell>
          <cell r="X122">
            <v>1578.5</v>
          </cell>
          <cell r="Y122">
            <v>1672</v>
          </cell>
          <cell r="Z122">
            <v>0</v>
          </cell>
          <cell r="AA122">
            <v>0</v>
          </cell>
          <cell r="AB122">
            <v>0</v>
          </cell>
          <cell r="AE122">
            <v>0</v>
          </cell>
          <cell r="AG122">
            <v>25</v>
          </cell>
          <cell r="AH122">
            <v>0</v>
          </cell>
          <cell r="AM122">
            <v>5835.18</v>
          </cell>
          <cell r="AN122">
            <v>49164.82</v>
          </cell>
          <cell r="AP122" t="str">
            <v xml:space="preserve">Masculino </v>
          </cell>
          <cell r="AQ122" t="str">
            <v xml:space="preserve"> 2/06/2025</v>
          </cell>
          <cell r="AR122" t="str">
            <v xml:space="preserve"> 2/12/2025</v>
          </cell>
        </row>
        <row r="123">
          <cell r="A123" t="str">
            <v>MAGDELYN ALTAGRACIA RODRIGUEZ OLIVIER</v>
          </cell>
          <cell r="G123" t="str">
            <v xml:space="preserve">17.1-DPTO. DE ASESORIA CONST. MNCPLS                                            </v>
          </cell>
          <cell r="H123" t="str">
            <v xml:space="preserve">TECNICO ADMINISTRATIVO                  </v>
          </cell>
          <cell r="L123">
            <v>45000</v>
          </cell>
          <cell r="W123">
            <v>1148.33</v>
          </cell>
          <cell r="X123">
            <v>1291.5</v>
          </cell>
          <cell r="Y123">
            <v>1368</v>
          </cell>
          <cell r="Z123">
            <v>0</v>
          </cell>
          <cell r="AA123">
            <v>0</v>
          </cell>
          <cell r="AB123">
            <v>0</v>
          </cell>
          <cell r="AE123">
            <v>0</v>
          </cell>
          <cell r="AG123">
            <v>25</v>
          </cell>
          <cell r="AH123">
            <v>0</v>
          </cell>
          <cell r="AM123">
            <v>3832.83</v>
          </cell>
          <cell r="AN123">
            <v>41167.17</v>
          </cell>
          <cell r="AP123" t="str">
            <v xml:space="preserve">Femenino  </v>
          </cell>
          <cell r="AQ123" t="str">
            <v>16/10/2025</v>
          </cell>
          <cell r="AR123" t="str">
            <v>16/04/2026</v>
          </cell>
        </row>
        <row r="124">
          <cell r="A124" t="str">
            <v>MIRANDA AURORA RAMIREZ ACOSTA</v>
          </cell>
          <cell r="G124" t="str">
            <v xml:space="preserve">17.1-DPTO. DE ASESORIA CONST. MNCPLS                                            </v>
          </cell>
          <cell r="H124" t="str">
            <v xml:space="preserve">INGENIERO                               </v>
          </cell>
          <cell r="L124">
            <v>50000</v>
          </cell>
          <cell r="W124">
            <v>1854</v>
          </cell>
          <cell r="X124">
            <v>1435</v>
          </cell>
          <cell r="Y124">
            <v>1520</v>
          </cell>
          <cell r="Z124">
            <v>0</v>
          </cell>
          <cell r="AA124">
            <v>0</v>
          </cell>
          <cell r="AB124">
            <v>0</v>
          </cell>
          <cell r="AE124">
            <v>0</v>
          </cell>
          <cell r="AG124">
            <v>25</v>
          </cell>
          <cell r="AH124">
            <v>0</v>
          </cell>
          <cell r="AM124">
            <v>4834</v>
          </cell>
          <cell r="AN124">
            <v>45166</v>
          </cell>
          <cell r="AP124" t="str">
            <v xml:space="preserve">Femenino  </v>
          </cell>
          <cell r="AQ124" t="str">
            <v xml:space="preserve"> 1/09/2025</v>
          </cell>
          <cell r="AR124" t="str">
            <v xml:space="preserve"> 1/03/2026</v>
          </cell>
        </row>
        <row r="125">
          <cell r="A125" t="str">
            <v>NELSON DARIO PEÑA LUNA</v>
          </cell>
          <cell r="G125" t="str">
            <v xml:space="preserve">17.1-DPTO. DE ASESORIA CONST. MNCPLS                                            </v>
          </cell>
          <cell r="H125" t="str">
            <v xml:space="preserve">DIRECTOR CONSTRUCIONES MNCPLES          </v>
          </cell>
          <cell r="L125">
            <v>150000</v>
          </cell>
          <cell r="W125">
            <v>23866.69</v>
          </cell>
          <cell r="X125">
            <v>4305</v>
          </cell>
          <cell r="Y125">
            <v>4560</v>
          </cell>
          <cell r="Z125">
            <v>0</v>
          </cell>
          <cell r="AA125">
            <v>3895.2</v>
          </cell>
          <cell r="AB125">
            <v>0</v>
          </cell>
          <cell r="AE125">
            <v>0</v>
          </cell>
          <cell r="AG125">
            <v>25</v>
          </cell>
          <cell r="AH125">
            <v>0</v>
          </cell>
          <cell r="AM125">
            <v>36651.89</v>
          </cell>
          <cell r="AN125">
            <v>113348.11</v>
          </cell>
          <cell r="AP125" t="str">
            <v xml:space="preserve">Masculino </v>
          </cell>
          <cell r="AQ125" t="str">
            <v xml:space="preserve"> 1/04/2025</v>
          </cell>
          <cell r="AR125" t="str">
            <v xml:space="preserve"> 1/10/2026</v>
          </cell>
        </row>
        <row r="126">
          <cell r="A126" t="str">
            <v>PERLA CONTRERAS ARROYO</v>
          </cell>
          <cell r="G126" t="str">
            <v xml:space="preserve">17.1-DPTO. DE ASESORIA CONST. MNCPLS                                            </v>
          </cell>
          <cell r="H126" t="str">
            <v xml:space="preserve">ARQUITECTO                              </v>
          </cell>
          <cell r="L126">
            <v>50000</v>
          </cell>
          <cell r="W126">
            <v>1854</v>
          </cell>
          <cell r="X126">
            <v>1435</v>
          </cell>
          <cell r="Y126">
            <v>1520</v>
          </cell>
          <cell r="Z126">
            <v>0</v>
          </cell>
          <cell r="AA126">
            <v>0</v>
          </cell>
          <cell r="AB126">
            <v>0</v>
          </cell>
          <cell r="AE126">
            <v>0</v>
          </cell>
          <cell r="AG126">
            <v>25</v>
          </cell>
          <cell r="AH126">
            <v>0</v>
          </cell>
          <cell r="AM126">
            <v>4834</v>
          </cell>
          <cell r="AN126">
            <v>45166</v>
          </cell>
          <cell r="AP126" t="str">
            <v xml:space="preserve">Femenino  </v>
          </cell>
          <cell r="AQ126" t="str">
            <v xml:space="preserve"> 1/06/2025</v>
          </cell>
          <cell r="AR126" t="str">
            <v xml:space="preserve"> 1/12/2025</v>
          </cell>
        </row>
        <row r="127">
          <cell r="A127" t="str">
            <v>STAYLIN MENDOZA HEREDIA</v>
          </cell>
          <cell r="G127" t="str">
            <v xml:space="preserve">17.1-DPTO. DE ASESORIA CONST. MNCPLS                                            </v>
          </cell>
          <cell r="H127" t="str">
            <v xml:space="preserve">INGENIERO CIVIL                         </v>
          </cell>
          <cell r="L127">
            <v>55000</v>
          </cell>
          <cell r="W127">
            <v>2559.6799999999998</v>
          </cell>
          <cell r="X127">
            <v>1578.5</v>
          </cell>
          <cell r="Y127">
            <v>1672</v>
          </cell>
          <cell r="Z127">
            <v>0</v>
          </cell>
          <cell r="AA127">
            <v>0</v>
          </cell>
          <cell r="AB127">
            <v>1500</v>
          </cell>
          <cell r="AE127">
            <v>0</v>
          </cell>
          <cell r="AG127">
            <v>25</v>
          </cell>
          <cell r="AH127">
            <v>0</v>
          </cell>
          <cell r="AM127">
            <v>7335.18</v>
          </cell>
          <cell r="AN127">
            <v>47664.82</v>
          </cell>
          <cell r="AP127" t="str">
            <v xml:space="preserve">Masculino </v>
          </cell>
          <cell r="AQ127" t="str">
            <v xml:space="preserve"> 3/08/2025</v>
          </cell>
          <cell r="AR127" t="str">
            <v xml:space="preserve"> 3/02/2026</v>
          </cell>
        </row>
        <row r="128">
          <cell r="A128" t="str">
            <v>STEPHANY ESTHERLING CASTRO DE LA CRUZ</v>
          </cell>
          <cell r="G128" t="str">
            <v xml:space="preserve">17.1-DPTO. DE ASESORIA CONST. MNCPLS                                            </v>
          </cell>
          <cell r="H128" t="str">
            <v xml:space="preserve">INGENIERO CIVIL                         </v>
          </cell>
          <cell r="L128">
            <v>55000</v>
          </cell>
          <cell r="W128">
            <v>2559.6799999999998</v>
          </cell>
          <cell r="X128">
            <v>1578.5</v>
          </cell>
          <cell r="Y128">
            <v>1672</v>
          </cell>
          <cell r="Z128">
            <v>0</v>
          </cell>
          <cell r="AA128">
            <v>0</v>
          </cell>
          <cell r="AB128">
            <v>0</v>
          </cell>
          <cell r="AE128">
            <v>0</v>
          </cell>
          <cell r="AG128">
            <v>25</v>
          </cell>
          <cell r="AH128">
            <v>200</v>
          </cell>
          <cell r="AM128">
            <v>6035.18</v>
          </cell>
          <cell r="AN128">
            <v>48964.82</v>
          </cell>
          <cell r="AP128" t="str">
            <v xml:space="preserve">Femenino  </v>
          </cell>
          <cell r="AQ128" t="str">
            <v xml:space="preserve"> 2/06/2025</v>
          </cell>
          <cell r="AR128" t="str">
            <v xml:space="preserve"> 2/12/2025</v>
          </cell>
        </row>
        <row r="129">
          <cell r="A129" t="str">
            <v>WILBERT RAFAEL DOMINGUEZ VILLANUEVA</v>
          </cell>
          <cell r="G129" t="str">
            <v xml:space="preserve">17.1-DPTO. DE ASESORIA CONST. MNCPLS                                            </v>
          </cell>
          <cell r="H129" t="str">
            <v xml:space="preserve">INGENIERO                               </v>
          </cell>
          <cell r="L129">
            <v>50000</v>
          </cell>
          <cell r="W129">
            <v>1854</v>
          </cell>
          <cell r="X129">
            <v>1435</v>
          </cell>
          <cell r="Y129">
            <v>1520</v>
          </cell>
          <cell r="Z129">
            <v>0</v>
          </cell>
          <cell r="AA129">
            <v>0</v>
          </cell>
          <cell r="AB129">
            <v>0</v>
          </cell>
          <cell r="AE129">
            <v>0</v>
          </cell>
          <cell r="AG129">
            <v>25</v>
          </cell>
          <cell r="AH129">
            <v>0</v>
          </cell>
          <cell r="AM129">
            <v>4834</v>
          </cell>
          <cell r="AN129">
            <v>45166</v>
          </cell>
          <cell r="AP129" t="str">
            <v xml:space="preserve">Masculino </v>
          </cell>
          <cell r="AQ129" t="str">
            <v xml:space="preserve"> 2/06/2025</v>
          </cell>
          <cell r="AR129" t="str">
            <v xml:space="preserve"> 2/12/2025</v>
          </cell>
        </row>
        <row r="130">
          <cell r="A130" t="str">
            <v>PEDRO EMMANUEL ACOSTA RODRIGUEZ</v>
          </cell>
          <cell r="G130" t="str">
            <v xml:space="preserve">17.1.1-SECCION DE TOPOGRAFIA                                                    </v>
          </cell>
          <cell r="H130" t="str">
            <v xml:space="preserve">TOPOGRAFO                               </v>
          </cell>
          <cell r="L130">
            <v>46000</v>
          </cell>
          <cell r="W130">
            <v>1001.49</v>
          </cell>
          <cell r="X130">
            <v>1320.2</v>
          </cell>
          <cell r="Y130">
            <v>1398.4</v>
          </cell>
          <cell r="Z130">
            <v>1919.78</v>
          </cell>
          <cell r="AA130">
            <v>1947.6</v>
          </cell>
          <cell r="AB130">
            <v>0</v>
          </cell>
          <cell r="AE130">
            <v>0</v>
          </cell>
          <cell r="AG130">
            <v>25</v>
          </cell>
          <cell r="AH130">
            <v>0</v>
          </cell>
          <cell r="AM130">
            <v>7612.47</v>
          </cell>
          <cell r="AN130">
            <v>38387.53</v>
          </cell>
          <cell r="AP130" t="str">
            <v xml:space="preserve">Masculino </v>
          </cell>
          <cell r="AQ130" t="str">
            <v xml:space="preserve"> 1/09/2025</v>
          </cell>
          <cell r="AR130" t="str">
            <v xml:space="preserve"> 1/03/2026</v>
          </cell>
        </row>
        <row r="131">
          <cell r="A131" t="str">
            <v>WILSON ASTACIO BELLIARD</v>
          </cell>
          <cell r="G131" t="str">
            <v xml:space="preserve">17.1.2-SECCION DE DIS. PRESUPUESTO Y CUB.                                       </v>
          </cell>
          <cell r="H131" t="str">
            <v xml:space="preserve">TECNICO ADMINISTRATIVO                  </v>
          </cell>
          <cell r="L131">
            <v>45000</v>
          </cell>
          <cell r="W131">
            <v>1148.33</v>
          </cell>
          <cell r="X131">
            <v>1291.5</v>
          </cell>
          <cell r="Y131">
            <v>1368</v>
          </cell>
          <cell r="Z131">
            <v>0</v>
          </cell>
          <cell r="AA131">
            <v>0</v>
          </cell>
          <cell r="AB131">
            <v>0</v>
          </cell>
          <cell r="AE131">
            <v>0</v>
          </cell>
          <cell r="AG131">
            <v>25</v>
          </cell>
          <cell r="AH131">
            <v>0</v>
          </cell>
          <cell r="AM131">
            <v>3832.83</v>
          </cell>
          <cell r="AN131">
            <v>41167.17</v>
          </cell>
          <cell r="AP131" t="str">
            <v xml:space="preserve">Masculino </v>
          </cell>
          <cell r="AQ131" t="str">
            <v xml:space="preserve"> 1/11/2025</v>
          </cell>
          <cell r="AR131" t="str">
            <v xml:space="preserve"> 1/05/2025</v>
          </cell>
        </row>
        <row r="132">
          <cell r="A132" t="str">
            <v>YARISSA MARLENE PEREZ TORIBIO</v>
          </cell>
          <cell r="G132" t="str">
            <v xml:space="preserve">17.1.2-SECCION DE DIS. PRESUPUESTO Y CUB.                                       </v>
          </cell>
          <cell r="H132" t="str">
            <v xml:space="preserve">ENCARGADO(A)                            </v>
          </cell>
          <cell r="L132">
            <v>65000</v>
          </cell>
          <cell r="W132">
            <v>4427.55</v>
          </cell>
          <cell r="X132">
            <v>1865.5</v>
          </cell>
          <cell r="Y132">
            <v>1976</v>
          </cell>
          <cell r="Z132">
            <v>0</v>
          </cell>
          <cell r="AA132">
            <v>0</v>
          </cell>
          <cell r="AB132">
            <v>0</v>
          </cell>
          <cell r="AE132">
            <v>0</v>
          </cell>
          <cell r="AG132">
            <v>25</v>
          </cell>
          <cell r="AH132">
            <v>100</v>
          </cell>
          <cell r="AM132">
            <v>8394.0499999999993</v>
          </cell>
          <cell r="AN132">
            <v>56605.95</v>
          </cell>
          <cell r="AP132" t="str">
            <v xml:space="preserve">Femenino  </v>
          </cell>
          <cell r="AQ132" t="str">
            <v xml:space="preserve"> 1/09/2025</v>
          </cell>
          <cell r="AR132" t="str">
            <v xml:space="preserve"> 1/03/2026</v>
          </cell>
        </row>
        <row r="133">
          <cell r="A133" t="str">
            <v>KARLA NOELIA CONCEPCION MEDINA</v>
          </cell>
          <cell r="G133" t="str">
            <v xml:space="preserve">17.2-DPTO. DE APOYO TECNICO EN PLANEAMIENTO URBANO Y ORD. TERRITORIAL           </v>
          </cell>
          <cell r="H133" t="str">
            <v xml:space="preserve">COORDINADOR(A)                          </v>
          </cell>
          <cell r="L133">
            <v>85000</v>
          </cell>
          <cell r="W133">
            <v>8577.06</v>
          </cell>
          <cell r="X133">
            <v>2439.5</v>
          </cell>
          <cell r="Y133">
            <v>2584</v>
          </cell>
          <cell r="Z133">
            <v>0</v>
          </cell>
          <cell r="AA133">
            <v>0</v>
          </cell>
          <cell r="AB133">
            <v>0</v>
          </cell>
          <cell r="AE133">
            <v>0</v>
          </cell>
          <cell r="AG133">
            <v>25</v>
          </cell>
          <cell r="AH133">
            <v>0</v>
          </cell>
          <cell r="AM133">
            <v>13625.56</v>
          </cell>
          <cell r="AN133">
            <v>71374.44</v>
          </cell>
          <cell r="AP133" t="str">
            <v xml:space="preserve">Femenino  </v>
          </cell>
          <cell r="AQ133" t="str">
            <v xml:space="preserve"> 3/11/2025</v>
          </cell>
          <cell r="AR133" t="str">
            <v xml:space="preserve"> 3/05/2026</v>
          </cell>
        </row>
        <row r="134">
          <cell r="A134" t="str">
            <v>KAREN LISBETH RICARDO CORNIEL</v>
          </cell>
          <cell r="G134" t="str">
            <v xml:space="preserve">28-DIRECCION DE FORTALECIMIENTO Y CALIDAD EN LA GESTION MUNICIPAL               </v>
          </cell>
          <cell r="H134" t="str">
            <v xml:space="preserve">COORDINADOR(A)                          </v>
          </cell>
          <cell r="L134">
            <v>100000</v>
          </cell>
          <cell r="W134">
            <v>12105.44</v>
          </cell>
          <cell r="X134">
            <v>2870</v>
          </cell>
          <cell r="Y134">
            <v>3040</v>
          </cell>
          <cell r="Z134">
            <v>0</v>
          </cell>
          <cell r="AA134">
            <v>0</v>
          </cell>
          <cell r="AB134">
            <v>0</v>
          </cell>
          <cell r="AE134">
            <v>0</v>
          </cell>
          <cell r="AG134">
            <v>25</v>
          </cell>
          <cell r="AH134">
            <v>0</v>
          </cell>
          <cell r="AM134">
            <v>18040.439999999999</v>
          </cell>
          <cell r="AN134">
            <v>81959.56</v>
          </cell>
          <cell r="AP134" t="str">
            <v xml:space="preserve">Femenino  </v>
          </cell>
          <cell r="AQ134" t="str">
            <v xml:space="preserve"> 1/10/2025</v>
          </cell>
          <cell r="AR134" t="str">
            <v xml:space="preserve"> 1/04/2026</v>
          </cell>
        </row>
        <row r="135">
          <cell r="A135" t="str">
            <v>RUTH YVELISSE MOLINA ASTACIO</v>
          </cell>
          <cell r="G135" t="str">
            <v xml:space="preserve">28.1-DEPARTAMENTO DE GESTION DE CONTROL INTERNO MUNICIPAL                       </v>
          </cell>
          <cell r="H135" t="str">
            <v xml:space="preserve">ENCARGADO(A)                            </v>
          </cell>
          <cell r="L135">
            <v>120000</v>
          </cell>
          <cell r="W135">
            <v>16809.939999999999</v>
          </cell>
          <cell r="X135">
            <v>3444</v>
          </cell>
          <cell r="Y135">
            <v>3648</v>
          </cell>
          <cell r="Z135">
            <v>0</v>
          </cell>
          <cell r="AA135">
            <v>0</v>
          </cell>
          <cell r="AB135">
            <v>0</v>
          </cell>
          <cell r="AE135">
            <v>0</v>
          </cell>
          <cell r="AG135">
            <v>25</v>
          </cell>
          <cell r="AH135">
            <v>0</v>
          </cell>
          <cell r="AM135">
            <v>23926.94</v>
          </cell>
          <cell r="AN135">
            <v>96073.06</v>
          </cell>
          <cell r="AP135" t="str">
            <v xml:space="preserve">Femenino  </v>
          </cell>
          <cell r="AQ135" t="str">
            <v xml:space="preserve"> 1/10/2025</v>
          </cell>
          <cell r="AR135" t="str">
            <v xml:space="preserve"> 1/04/2026</v>
          </cell>
        </row>
        <row r="136">
          <cell r="A136" t="str">
            <v>JACQUELINE ZORRILLA TAVERAS</v>
          </cell>
          <cell r="G136" t="str">
            <v xml:space="preserve">28.2-DEPARTAMENTO DE APOYO A LA GESTION FINANCIERA MUNICIPAL                    </v>
          </cell>
          <cell r="H136" t="str">
            <v xml:space="preserve">ENCARGADO(A)                            </v>
          </cell>
          <cell r="L136">
            <v>120000</v>
          </cell>
          <cell r="W136">
            <v>16809.939999999999</v>
          </cell>
          <cell r="X136">
            <v>3444</v>
          </cell>
          <cell r="Y136">
            <v>3648</v>
          </cell>
          <cell r="Z136">
            <v>0</v>
          </cell>
          <cell r="AA136">
            <v>0</v>
          </cell>
          <cell r="AB136">
            <v>0</v>
          </cell>
          <cell r="AE136">
            <v>0</v>
          </cell>
          <cell r="AG136">
            <v>25</v>
          </cell>
          <cell r="AH136">
            <v>0</v>
          </cell>
          <cell r="AM136">
            <v>23926.94</v>
          </cell>
          <cell r="AN136">
            <v>96073.06</v>
          </cell>
          <cell r="AP136" t="str">
            <v xml:space="preserve">Femenino  </v>
          </cell>
          <cell r="AQ136" t="str">
            <v xml:space="preserve"> 1/10/2025</v>
          </cell>
          <cell r="AR136" t="str">
            <v xml:space="preserve"> 1/04/2026</v>
          </cell>
        </row>
        <row r="137">
          <cell r="A137" t="str">
            <v>JUANA LUNA CARRASCO</v>
          </cell>
          <cell r="G137" t="str">
            <v xml:space="preserve">28.2-DEPARTAMENTO DE APOYO A LA GESTION FINANCIERA MUNICIPAL                    </v>
          </cell>
          <cell r="H137" t="str">
            <v xml:space="preserve">ANALISTA GESTION TECNICA MNCPL          </v>
          </cell>
          <cell r="L137">
            <v>75000</v>
          </cell>
          <cell r="W137">
            <v>6309.35</v>
          </cell>
          <cell r="X137">
            <v>2152.5</v>
          </cell>
          <cell r="Y137">
            <v>2280</v>
          </cell>
          <cell r="Z137">
            <v>0</v>
          </cell>
          <cell r="AA137">
            <v>0</v>
          </cell>
          <cell r="AB137">
            <v>0</v>
          </cell>
          <cell r="AE137">
            <v>0</v>
          </cell>
          <cell r="AG137">
            <v>25</v>
          </cell>
          <cell r="AH137">
            <v>0</v>
          </cell>
          <cell r="AM137">
            <v>10766.85</v>
          </cell>
          <cell r="AN137">
            <v>64233.15</v>
          </cell>
          <cell r="AP137" t="str">
            <v xml:space="preserve">Femenino  </v>
          </cell>
          <cell r="AQ137" t="str">
            <v xml:space="preserve"> 1/11/2025</v>
          </cell>
          <cell r="AR137" t="str">
            <v xml:space="preserve"> 1/05/2026</v>
          </cell>
        </row>
        <row r="138">
          <cell r="A138" t="str">
            <v>MELIDA ESTHER MEDINA RIVAS</v>
          </cell>
          <cell r="G138" t="str">
            <v xml:space="preserve">28.2-DEPARTAMENTO DE APOYO A LA GESTION FINANCIERA MUNICIPAL                    </v>
          </cell>
          <cell r="H138" t="str">
            <v xml:space="preserve">ANALISTA GESTION TECNICA MNCPL          </v>
          </cell>
          <cell r="L138">
            <v>80000</v>
          </cell>
          <cell r="W138">
            <v>7400.94</v>
          </cell>
          <cell r="X138">
            <v>2296</v>
          </cell>
          <cell r="Y138">
            <v>2432</v>
          </cell>
          <cell r="Z138">
            <v>0</v>
          </cell>
          <cell r="AA138">
            <v>0</v>
          </cell>
          <cell r="AB138">
            <v>0</v>
          </cell>
          <cell r="AE138">
            <v>0</v>
          </cell>
          <cell r="AG138">
            <v>25</v>
          </cell>
          <cell r="AH138">
            <v>0</v>
          </cell>
          <cell r="AM138">
            <v>12153.94</v>
          </cell>
          <cell r="AN138">
            <v>67846.06</v>
          </cell>
          <cell r="AP138" t="str">
            <v xml:space="preserve">Femenino  </v>
          </cell>
          <cell r="AQ138" t="str">
            <v xml:space="preserve"> 1/10/2025</v>
          </cell>
          <cell r="AR138" t="str">
            <v xml:space="preserve"> 1/05/2026</v>
          </cell>
        </row>
        <row r="139">
          <cell r="A139" t="str">
            <v>YANET GIRON MUÑOZ</v>
          </cell>
          <cell r="G139" t="str">
            <v xml:space="preserve">28.4-SECCION DE APOYO A LA PLANIFICACION MUNICIPAL                              </v>
          </cell>
          <cell r="H139" t="str">
            <v xml:space="preserve">ENCARGADO(A)                            </v>
          </cell>
          <cell r="L139">
            <v>100000</v>
          </cell>
          <cell r="W139">
            <v>12105.44</v>
          </cell>
          <cell r="X139">
            <v>2870</v>
          </cell>
          <cell r="Y139">
            <v>3040</v>
          </cell>
          <cell r="Z139">
            <v>0</v>
          </cell>
          <cell r="AA139">
            <v>0</v>
          </cell>
          <cell r="AB139">
            <v>0</v>
          </cell>
          <cell r="AE139">
            <v>0</v>
          </cell>
          <cell r="AG139">
            <v>25</v>
          </cell>
          <cell r="AH139">
            <v>0</v>
          </cell>
          <cell r="AM139">
            <v>18040.439999999999</v>
          </cell>
          <cell r="AN139">
            <v>81959.56</v>
          </cell>
          <cell r="AP139" t="str">
            <v xml:space="preserve">Femenino  </v>
          </cell>
          <cell r="AQ139" t="str">
            <v xml:space="preserve"> 1/10/2025</v>
          </cell>
          <cell r="AR139" t="str">
            <v xml:space="preserve"> 1/04/2026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SEPTI"/>
      <sheetName val="Hoja2"/>
    </sheetNames>
    <sheetDataSet>
      <sheetData sheetId="0">
        <row r="2">
          <cell r="G2" t="str">
            <v xml:space="preserve">10.4-DPTO. DE PROG. ESP. PARA LOS GOB. LOC.                                     </v>
          </cell>
          <cell r="H2" t="str">
            <v xml:space="preserve">ASISTENTE TECNICO DE EQUIPOS DE CAMPO   </v>
          </cell>
          <cell r="L2">
            <v>125000</v>
          </cell>
          <cell r="Z2">
            <v>0</v>
          </cell>
          <cell r="AA2">
            <v>0</v>
          </cell>
          <cell r="AC2">
            <v>0</v>
          </cell>
          <cell r="AN2" t="str">
            <v xml:space="preserve">Femenino  </v>
          </cell>
        </row>
        <row r="3">
          <cell r="G3" t="str">
            <v xml:space="preserve">10.4-DPTO. DE PROG. ESP. PARA LOS GOB. LOC.                                     </v>
          </cell>
          <cell r="H3" t="str">
            <v xml:space="preserve">ASISTENTE TECNICO DE EQUIPOS DE CAMPO   </v>
          </cell>
          <cell r="L3">
            <v>125000</v>
          </cell>
          <cell r="Z3">
            <v>0</v>
          </cell>
          <cell r="AA3">
            <v>0</v>
          </cell>
          <cell r="AC3">
            <v>0</v>
          </cell>
          <cell r="AN3" t="str">
            <v xml:space="preserve">Masculino </v>
          </cell>
        </row>
        <row r="4">
          <cell r="G4" t="str">
            <v xml:space="preserve">10.4-DPTO. DE PROG. ESP. PARA LOS GOB. LOC.                                     </v>
          </cell>
          <cell r="H4" t="str">
            <v xml:space="preserve">ASISTENTE TECNICO DE EQUIPOS DE CAMPO   </v>
          </cell>
          <cell r="L4">
            <v>125000</v>
          </cell>
          <cell r="Z4">
            <v>0</v>
          </cell>
          <cell r="AA4">
            <v>0</v>
          </cell>
          <cell r="AC4">
            <v>0</v>
          </cell>
          <cell r="AN4" t="str">
            <v xml:space="preserve">Masculino </v>
          </cell>
        </row>
        <row r="5">
          <cell r="G5" t="str">
            <v xml:space="preserve">10.4-DPTO. DE PROG. ESP. PARA LOS GOB. LOC.                                     </v>
          </cell>
          <cell r="H5" t="str">
            <v xml:space="preserve">ASISTENTE TECNICO DE EQUIPOS DE CAMPO   </v>
          </cell>
          <cell r="L5">
            <v>125000</v>
          </cell>
          <cell r="Z5">
            <v>0</v>
          </cell>
          <cell r="AA5">
            <v>0</v>
          </cell>
          <cell r="AC5">
            <v>0</v>
          </cell>
          <cell r="AN5" t="str">
            <v xml:space="preserve">Femenino  </v>
          </cell>
        </row>
        <row r="6">
          <cell r="G6" t="str">
            <v xml:space="preserve">10.4-DPTO. DE PROG. ESP. PARA LOS GOB. LOC.                                     </v>
          </cell>
          <cell r="H6" t="str">
            <v xml:space="preserve">ASISTENTE TECNICO DE EQUIPOS DE CAMPO   </v>
          </cell>
          <cell r="L6">
            <v>125000</v>
          </cell>
          <cell r="Z6">
            <v>0</v>
          </cell>
          <cell r="AA6">
            <v>0</v>
          </cell>
          <cell r="AC6">
            <v>0</v>
          </cell>
          <cell r="AN6" t="str">
            <v xml:space="preserve">Masculino </v>
          </cell>
        </row>
        <row r="7">
          <cell r="G7" t="str">
            <v xml:space="preserve">10.4-DPTO. DE PROG. ESP. PARA LOS GOB. LOC.                                     </v>
          </cell>
          <cell r="H7" t="str">
            <v xml:space="preserve">ASISTENTE TECNICO DE EQUIPOS DE CAMPO   </v>
          </cell>
          <cell r="L7">
            <v>125000</v>
          </cell>
          <cell r="Z7">
            <v>0</v>
          </cell>
          <cell r="AA7">
            <v>0</v>
          </cell>
          <cell r="AC7">
            <v>0</v>
          </cell>
          <cell r="AN7" t="str">
            <v xml:space="preserve">Femenino  </v>
          </cell>
        </row>
        <row r="8">
          <cell r="G8" t="str">
            <v xml:space="preserve">10.4-DPTO. DE PROG. ESP. PARA LOS GOB. LOC.                                     </v>
          </cell>
          <cell r="H8" t="str">
            <v xml:space="preserve">COORDINADOR DE EQUIPOS                  </v>
          </cell>
          <cell r="L8">
            <v>150000</v>
          </cell>
          <cell r="Z8">
            <v>0</v>
          </cell>
          <cell r="AA8">
            <v>0</v>
          </cell>
          <cell r="AC8">
            <v>0</v>
          </cell>
          <cell r="AN8" t="str">
            <v xml:space="preserve">Masculino </v>
          </cell>
        </row>
        <row r="9">
          <cell r="G9" t="str">
            <v xml:space="preserve">10.4-DPTO. DE PROG. ESP. PARA LOS GOB. LOC.                                     </v>
          </cell>
          <cell r="H9" t="str">
            <v xml:space="preserve">SUB-COORD.DE EQUIPOS DE CAMPO           </v>
          </cell>
          <cell r="L9">
            <v>140000</v>
          </cell>
          <cell r="Y9">
            <v>0</v>
          </cell>
          <cell r="Z9">
            <v>0</v>
          </cell>
          <cell r="AA9">
            <v>0</v>
          </cell>
          <cell r="AC9">
            <v>0</v>
          </cell>
          <cell r="AN9" t="str">
            <v xml:space="preserve">Masculino </v>
          </cell>
        </row>
      </sheetData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NOVIEMBRE"/>
    </sheetNames>
    <sheetDataSet>
      <sheetData sheetId="0">
        <row r="2">
          <cell r="W2">
            <v>17986.060000000001</v>
          </cell>
          <cell r="X2">
            <v>3587.5</v>
          </cell>
          <cell r="Y2">
            <v>3800</v>
          </cell>
          <cell r="Z2">
            <v>0</v>
          </cell>
          <cell r="AL2">
            <v>25373.56</v>
          </cell>
          <cell r="AM2">
            <v>99626.44</v>
          </cell>
        </row>
        <row r="3">
          <cell r="W3">
            <v>17986.060000000001</v>
          </cell>
          <cell r="X3">
            <v>3587.5</v>
          </cell>
          <cell r="Y3">
            <v>3800</v>
          </cell>
          <cell r="Z3">
            <v>0</v>
          </cell>
          <cell r="AL3">
            <v>25373.56</v>
          </cell>
          <cell r="AM3">
            <v>99626.44</v>
          </cell>
        </row>
        <row r="4">
          <cell r="W4">
            <v>17986.060000000001</v>
          </cell>
          <cell r="X4">
            <v>3587.5</v>
          </cell>
          <cell r="Y4">
            <v>3800</v>
          </cell>
          <cell r="Z4">
            <v>0</v>
          </cell>
          <cell r="AL4">
            <v>25373.56</v>
          </cell>
          <cell r="AM4">
            <v>99626.44</v>
          </cell>
        </row>
        <row r="5">
          <cell r="W5">
            <v>17986.060000000001</v>
          </cell>
          <cell r="X5">
            <v>3587.5</v>
          </cell>
          <cell r="Y5">
            <v>3800</v>
          </cell>
          <cell r="Z5">
            <v>0</v>
          </cell>
          <cell r="AL5">
            <v>25373.56</v>
          </cell>
          <cell r="AM5">
            <v>99626.44</v>
          </cell>
        </row>
        <row r="6">
          <cell r="W6">
            <v>17986.060000000001</v>
          </cell>
          <cell r="X6">
            <v>3587.5</v>
          </cell>
          <cell r="Y6">
            <v>3800</v>
          </cell>
          <cell r="Z6">
            <v>0</v>
          </cell>
          <cell r="AL6">
            <v>25373.56</v>
          </cell>
          <cell r="AM6">
            <v>99626.44</v>
          </cell>
        </row>
        <row r="7">
          <cell r="W7">
            <v>17986.060000000001</v>
          </cell>
          <cell r="X7">
            <v>3587.5</v>
          </cell>
          <cell r="Y7">
            <v>3800</v>
          </cell>
          <cell r="Z7">
            <v>0</v>
          </cell>
          <cell r="AL7">
            <v>25373.56</v>
          </cell>
          <cell r="AM7">
            <v>99626.44</v>
          </cell>
        </row>
        <row r="8">
          <cell r="W8">
            <v>23386.74</v>
          </cell>
          <cell r="X8">
            <v>4305</v>
          </cell>
          <cell r="Y8">
            <v>4560</v>
          </cell>
          <cell r="Z8">
            <v>1919.78</v>
          </cell>
          <cell r="AL8">
            <v>34171.519999999997</v>
          </cell>
          <cell r="AM8">
            <v>115828.48</v>
          </cell>
        </row>
        <row r="9">
          <cell r="W9">
            <v>21514.44</v>
          </cell>
          <cell r="X9">
            <v>4018</v>
          </cell>
          <cell r="Y9">
            <v>4256</v>
          </cell>
          <cell r="AL9">
            <v>29788.44</v>
          </cell>
          <cell r="AM9">
            <v>110211.56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">
          <cell r="A2" t="str">
            <v>LUZ ALBANIA SANCHEZ</v>
          </cell>
          <cell r="G2" t="str">
            <v xml:space="preserve">1-COMITE EJECUTIVO                                                              </v>
          </cell>
          <cell r="L2">
            <v>45000</v>
          </cell>
          <cell r="W2">
            <v>1148.33</v>
          </cell>
          <cell r="Y2">
            <v>1368</v>
          </cell>
          <cell r="Z2">
            <v>0</v>
          </cell>
          <cell r="AA2">
            <v>0</v>
          </cell>
          <cell r="AL2">
            <v>3832.83</v>
          </cell>
          <cell r="AM2">
            <v>41167.17</v>
          </cell>
          <cell r="AO2" t="str">
            <v xml:space="preserve">Femenino  </v>
          </cell>
        </row>
        <row r="3">
          <cell r="A3" t="str">
            <v>RAMON EMILIO VARGAS SANCHEZ</v>
          </cell>
          <cell r="G3" t="str">
            <v xml:space="preserve">1-COMITE EJECUTIVO                                                              </v>
          </cell>
          <cell r="L3">
            <v>16500</v>
          </cell>
          <cell r="W3">
            <v>0</v>
          </cell>
          <cell r="Y3">
            <v>501.6</v>
          </cell>
          <cell r="Z3">
            <v>0</v>
          </cell>
          <cell r="AA3">
            <v>0</v>
          </cell>
          <cell r="AL3">
            <v>1000.15</v>
          </cell>
          <cell r="AM3">
            <v>15499.85</v>
          </cell>
          <cell r="AO3" t="str">
            <v xml:space="preserve">Masculino </v>
          </cell>
        </row>
        <row r="4">
          <cell r="A4" t="str">
            <v>ECOLASTICA GUERRERO CASTILLO</v>
          </cell>
          <cell r="G4" t="str">
            <v xml:space="preserve">2-SECRETARIA GENERAL                                                            </v>
          </cell>
          <cell r="L4">
            <v>16500</v>
          </cell>
          <cell r="W4">
            <v>0</v>
          </cell>
          <cell r="Y4">
            <v>501.6</v>
          </cell>
          <cell r="Z4">
            <v>0</v>
          </cell>
          <cell r="AA4">
            <v>0</v>
          </cell>
          <cell r="AL4">
            <v>1000.15</v>
          </cell>
          <cell r="AM4">
            <v>15499.85</v>
          </cell>
          <cell r="AO4" t="str">
            <v xml:space="preserve">Femenino  </v>
          </cell>
        </row>
        <row r="5">
          <cell r="A5" t="str">
            <v>JOSE ANT. DE JS. BEATO RODRIGUEZ</v>
          </cell>
          <cell r="G5" t="str">
            <v xml:space="preserve">2-SECRETARIA GENERAL                                                            </v>
          </cell>
          <cell r="L5">
            <v>31500</v>
          </cell>
          <cell r="W5">
            <v>0</v>
          </cell>
          <cell r="Y5">
            <v>957.6</v>
          </cell>
          <cell r="Z5">
            <v>0</v>
          </cell>
          <cell r="AA5">
            <v>0</v>
          </cell>
          <cell r="AL5">
            <v>1886.65</v>
          </cell>
          <cell r="AM5">
            <v>29613.35</v>
          </cell>
          <cell r="AO5" t="str">
            <v xml:space="preserve">Masculino </v>
          </cell>
        </row>
        <row r="6">
          <cell r="A6" t="str">
            <v>NERYS SANCHEZ  MATOS</v>
          </cell>
          <cell r="G6" t="str">
            <v xml:space="preserve">2-SECRETARIA GENERAL                                                            </v>
          </cell>
          <cell r="L6">
            <v>75000</v>
          </cell>
          <cell r="W6">
            <v>6309.35</v>
          </cell>
          <cell r="Y6">
            <v>2280</v>
          </cell>
          <cell r="Z6">
            <v>0</v>
          </cell>
          <cell r="AA6">
            <v>0</v>
          </cell>
          <cell r="AL6">
            <v>10766.85</v>
          </cell>
          <cell r="AM6">
            <v>64233.15</v>
          </cell>
          <cell r="AO6" t="str">
            <v xml:space="preserve">Masculino </v>
          </cell>
        </row>
        <row r="7">
          <cell r="A7" t="str">
            <v>RAMON EUCLIDES GOMEZ SANCHEZ</v>
          </cell>
          <cell r="G7" t="str">
            <v xml:space="preserve">2-SECRETARIA GENERAL                                                            </v>
          </cell>
          <cell r="L7">
            <v>65000</v>
          </cell>
          <cell r="W7">
            <v>4427.55</v>
          </cell>
          <cell r="Y7">
            <v>1976</v>
          </cell>
          <cell r="Z7">
            <v>0</v>
          </cell>
          <cell r="AA7">
            <v>0</v>
          </cell>
          <cell r="AL7">
            <v>8294.0499999999993</v>
          </cell>
          <cell r="AM7">
            <v>56705.95</v>
          </cell>
          <cell r="AO7" t="str">
            <v xml:space="preserve">Masculino </v>
          </cell>
        </row>
        <row r="8">
          <cell r="A8" t="str">
            <v>BELQUIS MARITZA MOTA GUERRERO</v>
          </cell>
          <cell r="G8" t="str">
            <v xml:space="preserve">3.-DIRECCION JURIDICA                                                           </v>
          </cell>
          <cell r="L8">
            <v>25000</v>
          </cell>
          <cell r="W8">
            <v>0</v>
          </cell>
          <cell r="Y8">
            <v>760</v>
          </cell>
          <cell r="Z8">
            <v>0</v>
          </cell>
          <cell r="AA8">
            <v>0</v>
          </cell>
          <cell r="AL8">
            <v>1502.5</v>
          </cell>
          <cell r="AM8">
            <v>23497.5</v>
          </cell>
          <cell r="AO8" t="str">
            <v xml:space="preserve">Femenino  </v>
          </cell>
        </row>
        <row r="9">
          <cell r="A9" t="str">
            <v>DARICO ANTONIO CASTILLO CRUCEN</v>
          </cell>
          <cell r="G9" t="str">
            <v xml:space="preserve">3.-DIRECCION JURIDICA                                                           </v>
          </cell>
          <cell r="L9">
            <v>22000</v>
          </cell>
          <cell r="W9">
            <v>0</v>
          </cell>
          <cell r="Y9">
            <v>668.8</v>
          </cell>
          <cell r="Z9">
            <v>0</v>
          </cell>
          <cell r="AA9">
            <v>0</v>
          </cell>
          <cell r="AL9">
            <v>1325.2</v>
          </cell>
          <cell r="AM9">
            <v>20674.8</v>
          </cell>
          <cell r="AO9" t="str">
            <v xml:space="preserve">Masculino </v>
          </cell>
        </row>
        <row r="10">
          <cell r="A10" t="str">
            <v>FEDERICO FLORES QUEZADA</v>
          </cell>
          <cell r="G10" t="str">
            <v xml:space="preserve">3.-DIRECCION JURIDICA                                                           </v>
          </cell>
          <cell r="L10">
            <v>58000</v>
          </cell>
          <cell r="W10">
            <v>2726.33</v>
          </cell>
          <cell r="Y10">
            <v>1763.2</v>
          </cell>
          <cell r="Z10">
            <v>1919.78</v>
          </cell>
          <cell r="AA10">
            <v>0</v>
          </cell>
          <cell r="AL10">
            <v>8098.91</v>
          </cell>
          <cell r="AM10">
            <v>49901.09</v>
          </cell>
          <cell r="AO10" t="str">
            <v xml:space="preserve">Masculino </v>
          </cell>
        </row>
        <row r="11">
          <cell r="A11" t="str">
            <v>TIRSO SEPULVEDA CONTRERAS</v>
          </cell>
          <cell r="G11" t="str">
            <v xml:space="preserve">3.-DIRECCION JURIDICA                                                           </v>
          </cell>
          <cell r="L11">
            <v>27000</v>
          </cell>
          <cell r="W11">
            <v>0</v>
          </cell>
          <cell r="Y11">
            <v>820.8</v>
          </cell>
          <cell r="Z11">
            <v>1919.78</v>
          </cell>
          <cell r="AA11">
            <v>0</v>
          </cell>
          <cell r="AL11">
            <v>3540.48</v>
          </cell>
          <cell r="AM11">
            <v>23459.52</v>
          </cell>
          <cell r="AO11" t="str">
            <v xml:space="preserve">Masculino </v>
          </cell>
        </row>
        <row r="12">
          <cell r="A12" t="str">
            <v>BENERO MONTERO</v>
          </cell>
          <cell r="G12" t="str">
            <v xml:space="preserve">4.-DIRECCION DE COMUNICACIONES                                                  </v>
          </cell>
          <cell r="L12">
            <v>20000</v>
          </cell>
          <cell r="W12">
            <v>0</v>
          </cell>
          <cell r="Y12">
            <v>608</v>
          </cell>
          <cell r="Z12">
            <v>0</v>
          </cell>
          <cell r="AA12">
            <v>0</v>
          </cell>
          <cell r="AL12">
            <v>1207</v>
          </cell>
          <cell r="AM12">
            <v>18793</v>
          </cell>
          <cell r="AO12" t="str">
            <v xml:space="preserve">Masculino </v>
          </cell>
        </row>
        <row r="13">
          <cell r="A13" t="str">
            <v>JORGE LORENZO MENA</v>
          </cell>
          <cell r="G13" t="str">
            <v xml:space="preserve">4.-DIRECCION DE COMUNICACIONES                                                  </v>
          </cell>
          <cell r="L13">
            <v>21000</v>
          </cell>
          <cell r="W13">
            <v>0</v>
          </cell>
          <cell r="Y13">
            <v>638.4</v>
          </cell>
          <cell r="Z13">
            <v>0</v>
          </cell>
          <cell r="AA13">
            <v>0</v>
          </cell>
          <cell r="AL13">
            <v>1266.0999999999999</v>
          </cell>
          <cell r="AM13">
            <v>19733.900000000001</v>
          </cell>
          <cell r="AO13" t="str">
            <v xml:space="preserve">Masculino </v>
          </cell>
        </row>
        <row r="14">
          <cell r="A14" t="str">
            <v>LUIS ANTONIO REYES ALVAREZ</v>
          </cell>
          <cell r="G14" t="str">
            <v xml:space="preserve">4.-DIRECCION DE COMUNICACIONES                                                  </v>
          </cell>
          <cell r="L14">
            <v>27000</v>
          </cell>
          <cell r="W14">
            <v>0</v>
          </cell>
          <cell r="Y14">
            <v>820.8</v>
          </cell>
          <cell r="Z14">
            <v>0</v>
          </cell>
          <cell r="AA14">
            <v>0</v>
          </cell>
          <cell r="AL14">
            <v>1620.7</v>
          </cell>
          <cell r="AM14">
            <v>25379.3</v>
          </cell>
          <cell r="AO14" t="str">
            <v xml:space="preserve">Masculino </v>
          </cell>
        </row>
        <row r="15">
          <cell r="A15" t="str">
            <v>FERNANDO DE LA CRUZ DE LACRUZ</v>
          </cell>
          <cell r="G15" t="str">
            <v xml:space="preserve">6-DIRECCION DE RECURSOS HUMANOS                                                 </v>
          </cell>
          <cell r="L15">
            <v>21000</v>
          </cell>
          <cell r="W15">
            <v>0</v>
          </cell>
          <cell r="Y15">
            <v>638.4</v>
          </cell>
          <cell r="Z15">
            <v>0</v>
          </cell>
          <cell r="AA15">
            <v>0</v>
          </cell>
          <cell r="AL15">
            <v>1266.0999999999999</v>
          </cell>
          <cell r="AM15">
            <v>19733.900000000001</v>
          </cell>
          <cell r="AO15" t="str">
            <v xml:space="preserve">Masculino </v>
          </cell>
        </row>
        <row r="16">
          <cell r="A16" t="str">
            <v>FRANCISCA NELLY SANTANA VARELA</v>
          </cell>
          <cell r="G16" t="str">
            <v xml:space="preserve">6-DIRECCION DE RECURSOS HUMANOS                                                 </v>
          </cell>
          <cell r="L16">
            <v>19800</v>
          </cell>
          <cell r="W16">
            <v>0</v>
          </cell>
          <cell r="Y16">
            <v>601.91999999999996</v>
          </cell>
          <cell r="Z16">
            <v>0</v>
          </cell>
          <cell r="AA16">
            <v>0</v>
          </cell>
          <cell r="AL16">
            <v>1195.18</v>
          </cell>
          <cell r="AM16">
            <v>18604.82</v>
          </cell>
          <cell r="AO16" t="str">
            <v xml:space="preserve">Femenino  </v>
          </cell>
        </row>
        <row r="17">
          <cell r="A17" t="str">
            <v>MARIA JULIANA ABREU</v>
          </cell>
          <cell r="G17" t="str">
            <v xml:space="preserve">6-DIRECCION DE RECURSOS HUMANOS                                                 </v>
          </cell>
          <cell r="L17">
            <v>23000</v>
          </cell>
          <cell r="W17">
            <v>0</v>
          </cell>
          <cell r="Y17">
            <v>699.2</v>
          </cell>
          <cell r="Z17">
            <v>0</v>
          </cell>
          <cell r="AA17">
            <v>0</v>
          </cell>
          <cell r="AL17">
            <v>1384.3</v>
          </cell>
          <cell r="AM17">
            <v>21615.7</v>
          </cell>
          <cell r="AO17" t="str">
            <v xml:space="preserve">Femenino  </v>
          </cell>
        </row>
        <row r="18">
          <cell r="A18" t="str">
            <v>SANTA ELISA BREA MARTINEZ</v>
          </cell>
          <cell r="G18" t="str">
            <v xml:space="preserve">6-DIRECCION DE RECURSOS HUMANOS                                                 </v>
          </cell>
          <cell r="L18">
            <v>15400</v>
          </cell>
          <cell r="W18">
            <v>0</v>
          </cell>
          <cell r="Y18">
            <v>468.16</v>
          </cell>
          <cell r="Z18">
            <v>1919.78</v>
          </cell>
          <cell r="AA18">
            <v>0</v>
          </cell>
          <cell r="AL18">
            <v>2854.92</v>
          </cell>
          <cell r="AM18">
            <v>12545.08</v>
          </cell>
          <cell r="AO18" t="str">
            <v xml:space="preserve">Femenino  </v>
          </cell>
        </row>
        <row r="19">
          <cell r="A19" t="str">
            <v>SONIA VALDEZ ALCEQUIES</v>
          </cell>
          <cell r="G19" t="str">
            <v xml:space="preserve">6-DIRECCION DE RECURSOS HUMANOS                                                 </v>
          </cell>
          <cell r="L19">
            <v>18000</v>
          </cell>
          <cell r="W19">
            <v>0</v>
          </cell>
          <cell r="Y19">
            <v>547.20000000000005</v>
          </cell>
          <cell r="Z19">
            <v>0</v>
          </cell>
          <cell r="AA19">
            <v>0</v>
          </cell>
          <cell r="AL19">
            <v>1088.8</v>
          </cell>
          <cell r="AM19">
            <v>16911.2</v>
          </cell>
          <cell r="AO19" t="str">
            <v xml:space="preserve">Femenino  </v>
          </cell>
        </row>
        <row r="20">
          <cell r="A20" t="str">
            <v>MILAGROS BONILLA ALMONTE</v>
          </cell>
          <cell r="G20" t="str">
            <v xml:space="preserve">7-SUB-SEC. DE PLAN. Y DES. INSTITUCIONAL                                        </v>
          </cell>
          <cell r="L20">
            <v>35000</v>
          </cell>
          <cell r="W20">
            <v>0</v>
          </cell>
          <cell r="Y20">
            <v>1064</v>
          </cell>
          <cell r="Z20">
            <v>1919.78</v>
          </cell>
          <cell r="AA20">
            <v>0</v>
          </cell>
          <cell r="AL20">
            <v>4013.28</v>
          </cell>
          <cell r="AM20">
            <v>30986.720000000001</v>
          </cell>
          <cell r="AO20" t="str">
            <v xml:space="preserve">Femenino  </v>
          </cell>
        </row>
        <row r="21">
          <cell r="A21" t="str">
            <v>SOCRATES REYES MONTAS</v>
          </cell>
          <cell r="G21" t="str">
            <v xml:space="preserve">7-SUB-SEC. DE PLAN. Y DES. INSTITUCIONAL                                        </v>
          </cell>
          <cell r="L21">
            <v>16500</v>
          </cell>
          <cell r="W21">
            <v>0</v>
          </cell>
          <cell r="Y21">
            <v>501.6</v>
          </cell>
          <cell r="Z21">
            <v>0</v>
          </cell>
          <cell r="AA21">
            <v>0</v>
          </cell>
          <cell r="AL21">
            <v>1000.15</v>
          </cell>
          <cell r="AM21">
            <v>15499.85</v>
          </cell>
          <cell r="AO21" t="str">
            <v xml:space="preserve">Masculino </v>
          </cell>
        </row>
        <row r="22">
          <cell r="A22" t="str">
            <v>TAMARA CELINA SOSA</v>
          </cell>
          <cell r="G22" t="str">
            <v xml:space="preserve">7-SUB-SEC. DE PLAN. Y DES. INSTITUCIONAL                                        </v>
          </cell>
          <cell r="L22">
            <v>120000</v>
          </cell>
          <cell r="W22">
            <v>16809.939999999999</v>
          </cell>
          <cell r="Y22">
            <v>3648</v>
          </cell>
          <cell r="Z22">
            <v>0</v>
          </cell>
          <cell r="AA22">
            <v>3895.2</v>
          </cell>
          <cell r="AL22">
            <v>27822.14</v>
          </cell>
          <cell r="AM22">
            <v>92177.86</v>
          </cell>
          <cell r="AO22" t="str">
            <v xml:space="preserve">Femenino  </v>
          </cell>
        </row>
        <row r="23">
          <cell r="A23" t="str">
            <v>GREGORIO CRUZ CABRERA</v>
          </cell>
          <cell r="G23" t="str">
            <v xml:space="preserve">10-SUB-SEC. DE GEST. Y ASIST. TEC. MNCPL                                        </v>
          </cell>
          <cell r="L23">
            <v>120000</v>
          </cell>
          <cell r="W23">
            <v>16809.939999999999</v>
          </cell>
          <cell r="Y23">
            <v>3648</v>
          </cell>
          <cell r="Z23">
            <v>0</v>
          </cell>
          <cell r="AA23">
            <v>0</v>
          </cell>
          <cell r="AL23">
            <v>23926.94</v>
          </cell>
          <cell r="AM23">
            <v>96073.06</v>
          </cell>
          <cell r="AO23" t="str">
            <v xml:space="preserve">Masculino </v>
          </cell>
        </row>
        <row r="24">
          <cell r="A24" t="str">
            <v>JOSE ASENCIO CARMONA</v>
          </cell>
          <cell r="G24" t="str">
            <v xml:space="preserve">10-SUB-SEC. DE GEST. Y ASIST. TEC. MNCPL                                        </v>
          </cell>
          <cell r="L24">
            <v>30450</v>
          </cell>
          <cell r="W24">
            <v>0</v>
          </cell>
          <cell r="Y24">
            <v>925.68</v>
          </cell>
          <cell r="Z24">
            <v>0</v>
          </cell>
          <cell r="AA24">
            <v>0</v>
          </cell>
          <cell r="AL24">
            <v>1824.6</v>
          </cell>
          <cell r="AM24">
            <v>28625.4</v>
          </cell>
          <cell r="AO24" t="str">
            <v xml:space="preserve">Masculino </v>
          </cell>
        </row>
        <row r="25">
          <cell r="A25" t="str">
            <v>LUIS BRITO</v>
          </cell>
          <cell r="G25" t="str">
            <v xml:space="preserve">10-SUB-SEC. DE GEST. Y ASIST. TEC. MNCPL                                        </v>
          </cell>
          <cell r="L25">
            <v>29400</v>
          </cell>
          <cell r="W25">
            <v>0</v>
          </cell>
          <cell r="Y25">
            <v>893.76</v>
          </cell>
          <cell r="Z25">
            <v>0</v>
          </cell>
          <cell r="AA25">
            <v>0</v>
          </cell>
          <cell r="AL25">
            <v>1762.54</v>
          </cell>
          <cell r="AM25">
            <v>27637.46</v>
          </cell>
          <cell r="AO25" t="str">
            <v xml:space="preserve">Masculino </v>
          </cell>
        </row>
        <row r="26">
          <cell r="A26" t="str">
            <v>MARCELINA FIORDALIZA DE JESUS C.</v>
          </cell>
          <cell r="G26" t="str">
            <v xml:space="preserve">10-SUB-SEC. DE GEST. Y ASIST. TEC. MNCPL                                        </v>
          </cell>
          <cell r="L26">
            <v>41000</v>
          </cell>
          <cell r="W26">
            <v>583.79</v>
          </cell>
          <cell r="Y26">
            <v>1246.4000000000001</v>
          </cell>
          <cell r="Z26">
            <v>0</v>
          </cell>
          <cell r="AA26">
            <v>0</v>
          </cell>
          <cell r="AL26">
            <v>3031.89</v>
          </cell>
          <cell r="AM26">
            <v>37968.11</v>
          </cell>
          <cell r="AO26" t="str">
            <v xml:space="preserve">Femenino  </v>
          </cell>
        </row>
        <row r="27">
          <cell r="A27" t="str">
            <v>MARIA DEL CARMEN REYNOSO</v>
          </cell>
          <cell r="G27" t="str">
            <v xml:space="preserve">10-SUB-SEC. DE GEST. Y ASIST. TEC. MNCPL                                        </v>
          </cell>
          <cell r="L27">
            <v>45000</v>
          </cell>
          <cell r="W27">
            <v>860.36</v>
          </cell>
          <cell r="Y27">
            <v>1368</v>
          </cell>
          <cell r="Z27">
            <v>1919.78</v>
          </cell>
          <cell r="AA27">
            <v>0</v>
          </cell>
          <cell r="AL27">
            <v>5464.64</v>
          </cell>
          <cell r="AM27">
            <v>39535.360000000001</v>
          </cell>
          <cell r="AO27" t="str">
            <v xml:space="preserve">Femenino  </v>
          </cell>
        </row>
        <row r="28">
          <cell r="A28" t="str">
            <v>MONICA ALTAGRACIA NAVARRO VILLAVISAR</v>
          </cell>
          <cell r="G28" t="str">
            <v xml:space="preserve">10-SUB-SEC. DE GEST. Y ASIST. TEC. MNCPL                                        </v>
          </cell>
          <cell r="L28">
            <v>40000</v>
          </cell>
          <cell r="W28">
            <v>154.68</v>
          </cell>
          <cell r="Y28">
            <v>1216</v>
          </cell>
          <cell r="Z28">
            <v>1919.78</v>
          </cell>
          <cell r="AA28">
            <v>0</v>
          </cell>
          <cell r="AL28">
            <v>4463.46</v>
          </cell>
          <cell r="AM28">
            <v>35536.54</v>
          </cell>
          <cell r="AO28" t="str">
            <v xml:space="preserve">Femenino  </v>
          </cell>
        </row>
        <row r="29">
          <cell r="A29" t="str">
            <v>RAFAEL DE JESUS FRIAS ABREU</v>
          </cell>
          <cell r="G29" t="str">
            <v xml:space="preserve">10-SUB-SEC. DE GEST. Y ASIST. TEC. MNCPL                                        </v>
          </cell>
          <cell r="L29">
            <v>35000</v>
          </cell>
          <cell r="W29">
            <v>0</v>
          </cell>
          <cell r="Y29">
            <v>1064</v>
          </cell>
          <cell r="Z29">
            <v>0</v>
          </cell>
          <cell r="AA29">
            <v>0</v>
          </cell>
          <cell r="AL29">
            <v>2093.5</v>
          </cell>
          <cell r="AM29">
            <v>32906.5</v>
          </cell>
          <cell r="AO29" t="str">
            <v xml:space="preserve">Masculino </v>
          </cell>
        </row>
        <row r="30">
          <cell r="A30" t="str">
            <v>FEDERICO JOSE ARES GERMAN</v>
          </cell>
          <cell r="G30" t="str">
            <v xml:space="preserve">10.3.1-SECCION DE ASIST. TECNICA ESP. EN POLICIA MUNICIPAL Y CUERPO DE BOMBEROS </v>
          </cell>
          <cell r="L30">
            <v>85000</v>
          </cell>
          <cell r="W30">
            <v>8577.06</v>
          </cell>
          <cell r="Y30">
            <v>2584</v>
          </cell>
          <cell r="Z30">
            <v>0</v>
          </cell>
          <cell r="AA30">
            <v>0</v>
          </cell>
          <cell r="AL30">
            <v>13625.56</v>
          </cell>
          <cell r="AM30">
            <v>71374.44</v>
          </cell>
          <cell r="AO30" t="str">
            <v xml:space="preserve">Masculino </v>
          </cell>
        </row>
        <row r="31">
          <cell r="A31" t="str">
            <v>MARIA CASTILLO GUERRERO</v>
          </cell>
          <cell r="G31" t="str">
            <v xml:space="preserve">10.3.2-SECCION DE APOYO A LA GESTION AMBIENTAL Y DE RIESGO                      </v>
          </cell>
          <cell r="L31">
            <v>16500</v>
          </cell>
          <cell r="W31">
            <v>0</v>
          </cell>
          <cell r="Y31">
            <v>501.6</v>
          </cell>
          <cell r="Z31">
            <v>0</v>
          </cell>
          <cell r="AA31">
            <v>0</v>
          </cell>
          <cell r="AL31">
            <v>1000.15</v>
          </cell>
          <cell r="AM31">
            <v>15499.85</v>
          </cell>
          <cell r="AO31" t="str">
            <v xml:space="preserve">Femenino  </v>
          </cell>
        </row>
        <row r="32">
          <cell r="A32" t="str">
            <v>MARTIN FRANCO PEREZ</v>
          </cell>
          <cell r="G32" t="str">
            <v xml:space="preserve">10.3.2-SECCION DE APOYO A LA GESTION AMBIENTAL Y DE RIESGO                      </v>
          </cell>
          <cell r="L32">
            <v>11000</v>
          </cell>
          <cell r="W32">
            <v>0</v>
          </cell>
          <cell r="Y32">
            <v>334.4</v>
          </cell>
          <cell r="Z32">
            <v>0</v>
          </cell>
          <cell r="AA32">
            <v>0</v>
          </cell>
          <cell r="AL32">
            <v>675.1</v>
          </cell>
          <cell r="AM32">
            <v>10324.9</v>
          </cell>
          <cell r="AO32" t="str">
            <v xml:space="preserve">Masculino </v>
          </cell>
        </row>
        <row r="33">
          <cell r="A33" t="str">
            <v>CARLOS ANTONIO SANTOS CONCEPCION</v>
          </cell>
          <cell r="G33" t="str">
            <v xml:space="preserve">10.4-DPTO. DE PROG. ESP. PARA LOS GOB.LOC. Y COORD. DEL PROYECTO DE TITULACION  </v>
          </cell>
          <cell r="L33">
            <v>22000</v>
          </cell>
          <cell r="W33">
            <v>0</v>
          </cell>
          <cell r="Y33">
            <v>668.8</v>
          </cell>
          <cell r="Z33">
            <v>0</v>
          </cell>
          <cell r="AA33">
            <v>0</v>
          </cell>
          <cell r="AL33">
            <v>1325.2</v>
          </cell>
          <cell r="AM33">
            <v>20674.8</v>
          </cell>
          <cell r="AO33" t="str">
            <v xml:space="preserve">Masculino </v>
          </cell>
        </row>
        <row r="34">
          <cell r="A34" t="str">
            <v>ALTAGRACIA CASTILLO BERROA</v>
          </cell>
          <cell r="G34" t="str">
            <v xml:space="preserve">12.1-SUB-SEC. ADM. Y FINANCIERA                                                 </v>
          </cell>
          <cell r="L34">
            <v>45000</v>
          </cell>
          <cell r="W34">
            <v>1148.33</v>
          </cell>
          <cell r="Y34">
            <v>1368</v>
          </cell>
          <cell r="Z34">
            <v>0</v>
          </cell>
          <cell r="AA34">
            <v>0</v>
          </cell>
          <cell r="AL34">
            <v>3832.83</v>
          </cell>
          <cell r="AM34">
            <v>41167.17</v>
          </cell>
          <cell r="AO34" t="str">
            <v xml:space="preserve">Femenino  </v>
          </cell>
        </row>
        <row r="35">
          <cell r="A35" t="str">
            <v>EMILIA RIJO SANTANA</v>
          </cell>
          <cell r="G35" t="str">
            <v xml:space="preserve">13-DIRECCION FINANCIERA                                                         </v>
          </cell>
          <cell r="L35">
            <v>37000</v>
          </cell>
          <cell r="W35">
            <v>19.25</v>
          </cell>
          <cell r="Y35">
            <v>1124.8</v>
          </cell>
          <cell r="Z35">
            <v>0</v>
          </cell>
          <cell r="AA35">
            <v>0</v>
          </cell>
          <cell r="AL35">
            <v>2230.9499999999998</v>
          </cell>
          <cell r="AM35">
            <v>34769.050000000003</v>
          </cell>
          <cell r="AO35" t="str">
            <v xml:space="preserve">Femenino  </v>
          </cell>
        </row>
        <row r="36">
          <cell r="A36" t="str">
            <v>JOSEFINA ALTAGACIA RAMOS CABRERA</v>
          </cell>
          <cell r="G36" t="str">
            <v xml:space="preserve">13-DIRECCION FINANCIERA                                                         </v>
          </cell>
          <cell r="L36">
            <v>125000</v>
          </cell>
          <cell r="W36">
            <v>17986.060000000001</v>
          </cell>
          <cell r="Y36">
            <v>3800</v>
          </cell>
          <cell r="Z36">
            <v>0</v>
          </cell>
          <cell r="AA36">
            <v>0</v>
          </cell>
          <cell r="AL36">
            <v>25398.560000000001</v>
          </cell>
          <cell r="AM36">
            <v>99601.44</v>
          </cell>
          <cell r="AO36" t="str">
            <v xml:space="preserve">Femenino  </v>
          </cell>
        </row>
        <row r="37">
          <cell r="A37" t="str">
            <v>DAYSE MORILLO ENCARNACION</v>
          </cell>
          <cell r="G37" t="str">
            <v xml:space="preserve">13.1-DEPARTAMENTO DE CONTABILIDAD                                               </v>
          </cell>
          <cell r="L37">
            <v>40000</v>
          </cell>
          <cell r="W37">
            <v>442.65</v>
          </cell>
          <cell r="Y37">
            <v>1216</v>
          </cell>
          <cell r="Z37">
            <v>0</v>
          </cell>
          <cell r="AA37">
            <v>0</v>
          </cell>
          <cell r="AL37">
            <v>2831.65</v>
          </cell>
          <cell r="AM37">
            <v>37168.35</v>
          </cell>
          <cell r="AO37" t="str">
            <v xml:space="preserve">Femenino  </v>
          </cell>
        </row>
        <row r="38">
          <cell r="A38" t="str">
            <v>KATTIS YAZMIN PEREZ VOLQUEZ</v>
          </cell>
          <cell r="G38" t="str">
            <v xml:space="preserve">13.1-DEPARTAMENTO DE CONTABILIDAD                                               </v>
          </cell>
          <cell r="L38">
            <v>23000</v>
          </cell>
          <cell r="W38">
            <v>0</v>
          </cell>
          <cell r="Y38">
            <v>699.2</v>
          </cell>
          <cell r="Z38">
            <v>0</v>
          </cell>
          <cell r="AA38">
            <v>0</v>
          </cell>
          <cell r="AL38">
            <v>1384.3</v>
          </cell>
          <cell r="AM38">
            <v>21615.7</v>
          </cell>
          <cell r="AO38" t="str">
            <v xml:space="preserve">Femenino  </v>
          </cell>
        </row>
        <row r="39">
          <cell r="A39" t="str">
            <v>LUIS JOSE MAYANS ESCOVAR</v>
          </cell>
          <cell r="G39" t="str">
            <v xml:space="preserve">13.1-DEPARTAMENTO DE CONTABILIDAD                                               </v>
          </cell>
          <cell r="L39">
            <v>35000</v>
          </cell>
          <cell r="W39">
            <v>0</v>
          </cell>
          <cell r="Y39">
            <v>1064</v>
          </cell>
          <cell r="Z39">
            <v>0</v>
          </cell>
          <cell r="AA39">
            <v>0</v>
          </cell>
          <cell r="AL39">
            <v>2093.5</v>
          </cell>
          <cell r="AM39">
            <v>32906.5</v>
          </cell>
          <cell r="AO39" t="str">
            <v xml:space="preserve">Masculino </v>
          </cell>
        </row>
        <row r="40">
          <cell r="A40" t="str">
            <v>SECUNDINA CASTILLO MARTINEZ</v>
          </cell>
          <cell r="G40" t="str">
            <v xml:space="preserve">13.1-DEPARTAMENTO DE CONTABILIDAD                                               </v>
          </cell>
          <cell r="L40">
            <v>60000</v>
          </cell>
          <cell r="W40">
            <v>3486.65</v>
          </cell>
          <cell r="Y40">
            <v>1824</v>
          </cell>
          <cell r="Z40">
            <v>0</v>
          </cell>
          <cell r="AA40">
            <v>0</v>
          </cell>
          <cell r="AL40">
            <v>7057.65</v>
          </cell>
          <cell r="AM40">
            <v>52942.35</v>
          </cell>
          <cell r="AO40" t="str">
            <v xml:space="preserve">Femenino  </v>
          </cell>
        </row>
        <row r="41">
          <cell r="A41" t="str">
            <v>BERNABE GREGORIO PEÑA HERRERA</v>
          </cell>
          <cell r="G41" t="str">
            <v xml:space="preserve">14.1-DPTO. DE SEGURIDAD                                                         </v>
          </cell>
          <cell r="L41">
            <v>16500</v>
          </cell>
          <cell r="W41">
            <v>0</v>
          </cell>
          <cell r="Y41">
            <v>501.6</v>
          </cell>
          <cell r="Z41">
            <v>0</v>
          </cell>
          <cell r="AA41">
            <v>0</v>
          </cell>
          <cell r="AL41">
            <v>1000.15</v>
          </cell>
          <cell r="AM41">
            <v>15499.85</v>
          </cell>
          <cell r="AO41" t="str">
            <v xml:space="preserve">Masculino </v>
          </cell>
        </row>
        <row r="42">
          <cell r="A42" t="str">
            <v>FRANCISCO HERRERA</v>
          </cell>
          <cell r="G42" t="str">
            <v xml:space="preserve">14.1-DPTO. DE SEGURIDAD                                                         </v>
          </cell>
          <cell r="L42">
            <v>13200</v>
          </cell>
          <cell r="W42">
            <v>0</v>
          </cell>
          <cell r="Y42">
            <v>401.28</v>
          </cell>
          <cell r="Z42">
            <v>0</v>
          </cell>
          <cell r="AA42">
            <v>0</v>
          </cell>
          <cell r="AL42">
            <v>805.12</v>
          </cell>
          <cell r="AM42">
            <v>12394.88</v>
          </cell>
          <cell r="AO42" t="str">
            <v xml:space="preserve">Masculino </v>
          </cell>
        </row>
        <row r="43">
          <cell r="A43" t="str">
            <v>HECTOR RAFAEL UREÑA ESTEVEZ</v>
          </cell>
          <cell r="G43" t="str">
            <v xml:space="preserve">14.1-DPTO. DE SEGURIDAD                                                         </v>
          </cell>
          <cell r="L43">
            <v>21000</v>
          </cell>
          <cell r="W43">
            <v>0</v>
          </cell>
          <cell r="Y43">
            <v>638.4</v>
          </cell>
          <cell r="Z43">
            <v>0</v>
          </cell>
          <cell r="AA43">
            <v>0</v>
          </cell>
          <cell r="AL43">
            <v>1266.0999999999999</v>
          </cell>
          <cell r="AM43">
            <v>19733.900000000001</v>
          </cell>
          <cell r="AO43" t="str">
            <v xml:space="preserve">Masculino </v>
          </cell>
        </row>
        <row r="44">
          <cell r="A44" t="str">
            <v>JUAN ISIDRO GRATEREAUX BAEZ</v>
          </cell>
          <cell r="G44" t="str">
            <v xml:space="preserve">14.1-DPTO. DE SEGURIDAD                                                         </v>
          </cell>
          <cell r="L44">
            <v>14000</v>
          </cell>
          <cell r="W44">
            <v>0</v>
          </cell>
          <cell r="Y44">
            <v>425.6</v>
          </cell>
          <cell r="Z44">
            <v>0</v>
          </cell>
          <cell r="AA44">
            <v>0</v>
          </cell>
          <cell r="AL44">
            <v>852.4</v>
          </cell>
          <cell r="AM44">
            <v>13147.6</v>
          </cell>
          <cell r="AO44" t="str">
            <v xml:space="preserve">Masculino </v>
          </cell>
        </row>
        <row r="45">
          <cell r="A45" t="str">
            <v>RAFAEL OCTAVIO JIMENEZ</v>
          </cell>
          <cell r="G45" t="str">
            <v xml:space="preserve">14.1-DPTO. DE SEGURIDAD                                                         </v>
          </cell>
          <cell r="L45">
            <v>30000</v>
          </cell>
          <cell r="W45">
            <v>0</v>
          </cell>
          <cell r="Y45">
            <v>912</v>
          </cell>
          <cell r="Z45">
            <v>0</v>
          </cell>
          <cell r="AA45">
            <v>0</v>
          </cell>
          <cell r="AL45">
            <v>1798</v>
          </cell>
          <cell r="AM45">
            <v>28202</v>
          </cell>
          <cell r="AO45" t="str">
            <v xml:space="preserve">Masculino </v>
          </cell>
        </row>
        <row r="46">
          <cell r="A46" t="str">
            <v>ZENON MONTERO PINEDA</v>
          </cell>
          <cell r="G46" t="str">
            <v xml:space="preserve">14.1-DPTO. DE SEGURIDAD                                                         </v>
          </cell>
          <cell r="L46">
            <v>21000</v>
          </cell>
          <cell r="W46">
            <v>0</v>
          </cell>
          <cell r="Y46">
            <v>638.4</v>
          </cell>
          <cell r="Z46">
            <v>0</v>
          </cell>
          <cell r="AA46">
            <v>0</v>
          </cell>
          <cell r="AL46">
            <v>1266.0999999999999</v>
          </cell>
          <cell r="AM46">
            <v>19733.900000000001</v>
          </cell>
          <cell r="AO46" t="str">
            <v xml:space="preserve">Masculino </v>
          </cell>
        </row>
        <row r="47">
          <cell r="A47" t="str">
            <v>ANDREA ABAD CABRERA</v>
          </cell>
          <cell r="G47" t="str">
            <v xml:space="preserve">14.2-DPTO. SERVICIOS GENERALES                                                  </v>
          </cell>
          <cell r="L47">
            <v>20700</v>
          </cell>
          <cell r="W47">
            <v>0</v>
          </cell>
          <cell r="Y47">
            <v>629.28</v>
          </cell>
          <cell r="Z47">
            <v>0</v>
          </cell>
          <cell r="AA47">
            <v>0</v>
          </cell>
          <cell r="AL47">
            <v>1248.3699999999999</v>
          </cell>
          <cell r="AM47">
            <v>19451.63</v>
          </cell>
          <cell r="AO47" t="str">
            <v xml:space="preserve">Femenino  </v>
          </cell>
        </row>
        <row r="48">
          <cell r="A48" t="str">
            <v>BARTOLA ALTAGRACIA VENTURA</v>
          </cell>
          <cell r="G48" t="str">
            <v xml:space="preserve">14.2-DPTO. SERVICIOS GENERALES                                                  </v>
          </cell>
          <cell r="L48">
            <v>10000</v>
          </cell>
          <cell r="W48">
            <v>0</v>
          </cell>
          <cell r="Y48">
            <v>304</v>
          </cell>
          <cell r="Z48">
            <v>0</v>
          </cell>
          <cell r="AA48">
            <v>0</v>
          </cell>
          <cell r="AL48">
            <v>616</v>
          </cell>
          <cell r="AM48">
            <v>9384</v>
          </cell>
          <cell r="AO48" t="str">
            <v xml:space="preserve">Femenino  </v>
          </cell>
        </row>
        <row r="49">
          <cell r="A49" t="str">
            <v>BELARMINIO PEREZ CONTRERAS</v>
          </cell>
          <cell r="G49" t="str">
            <v xml:space="preserve">14.2-DPTO. SERVICIOS GENERALES                                                  </v>
          </cell>
          <cell r="L49">
            <v>15400</v>
          </cell>
          <cell r="W49">
            <v>0</v>
          </cell>
          <cell r="Y49">
            <v>468.16</v>
          </cell>
          <cell r="Z49">
            <v>0</v>
          </cell>
          <cell r="AA49">
            <v>0</v>
          </cell>
          <cell r="AL49">
            <v>935.14</v>
          </cell>
          <cell r="AM49">
            <v>14464.86</v>
          </cell>
          <cell r="AO49" t="str">
            <v xml:space="preserve">Masculino </v>
          </cell>
        </row>
        <row r="50">
          <cell r="A50" t="str">
            <v>LEONARDO SOLANO MARRERO</v>
          </cell>
          <cell r="G50" t="str">
            <v xml:space="preserve">14.2-DPTO. SERVICIOS GENERALES                                                  </v>
          </cell>
          <cell r="L50">
            <v>15400</v>
          </cell>
          <cell r="W50">
            <v>0</v>
          </cell>
          <cell r="Y50">
            <v>468.16</v>
          </cell>
          <cell r="Z50">
            <v>0</v>
          </cell>
          <cell r="AA50">
            <v>0</v>
          </cell>
          <cell r="AL50">
            <v>935.14</v>
          </cell>
          <cell r="AM50">
            <v>14464.86</v>
          </cell>
          <cell r="AO50" t="str">
            <v xml:space="preserve">Masculino </v>
          </cell>
        </row>
        <row r="51">
          <cell r="A51" t="str">
            <v>MARIA FRANCISCA AGRAMONTE DISLA</v>
          </cell>
          <cell r="G51" t="str">
            <v xml:space="preserve">14.2-DPTO. SERVICIOS GENERALES                                                  </v>
          </cell>
          <cell r="L51">
            <v>21000</v>
          </cell>
          <cell r="W51">
            <v>0</v>
          </cell>
          <cell r="Y51">
            <v>638.4</v>
          </cell>
          <cell r="Z51">
            <v>0</v>
          </cell>
          <cell r="AA51">
            <v>0</v>
          </cell>
          <cell r="AL51">
            <v>1266.0999999999999</v>
          </cell>
          <cell r="AM51">
            <v>19733.900000000001</v>
          </cell>
          <cell r="AO51" t="str">
            <v xml:space="preserve">Femenino  </v>
          </cell>
        </row>
        <row r="52">
          <cell r="A52" t="str">
            <v>MELANIA ARIAS</v>
          </cell>
          <cell r="G52" t="str">
            <v xml:space="preserve">14.2-DPTO. SERVICIOS GENERALES                                                  </v>
          </cell>
          <cell r="L52">
            <v>15400</v>
          </cell>
          <cell r="W52">
            <v>0</v>
          </cell>
          <cell r="Y52">
            <v>468.16</v>
          </cell>
          <cell r="Z52">
            <v>0</v>
          </cell>
          <cell r="AA52">
            <v>0</v>
          </cell>
          <cell r="AL52">
            <v>935.14</v>
          </cell>
          <cell r="AM52">
            <v>14464.86</v>
          </cell>
          <cell r="AO52" t="str">
            <v xml:space="preserve">Femenino  </v>
          </cell>
        </row>
        <row r="53">
          <cell r="A53" t="str">
            <v>URSULA COLOMBINA GUZMAN</v>
          </cell>
          <cell r="G53" t="str">
            <v xml:space="preserve">14.2-DPTO. SERVICIOS GENERALES                                                  </v>
          </cell>
          <cell r="L53">
            <v>16500</v>
          </cell>
          <cell r="W53">
            <v>0</v>
          </cell>
          <cell r="Y53">
            <v>501.6</v>
          </cell>
          <cell r="Z53">
            <v>0</v>
          </cell>
          <cell r="AA53">
            <v>0</v>
          </cell>
          <cell r="AL53">
            <v>1000.15</v>
          </cell>
          <cell r="AM53">
            <v>15499.85</v>
          </cell>
          <cell r="AO53" t="str">
            <v xml:space="preserve">Femenino  </v>
          </cell>
        </row>
        <row r="54">
          <cell r="A54" t="str">
            <v>WILSON SORIANO</v>
          </cell>
          <cell r="G54" t="str">
            <v xml:space="preserve">14.2-DPTO. SERVICIOS GENERALES                                                  </v>
          </cell>
          <cell r="L54">
            <v>12000</v>
          </cell>
          <cell r="W54">
            <v>0</v>
          </cell>
          <cell r="Y54">
            <v>364.8</v>
          </cell>
          <cell r="Z54">
            <v>0</v>
          </cell>
          <cell r="AA54">
            <v>0</v>
          </cell>
          <cell r="AL54">
            <v>734.2</v>
          </cell>
          <cell r="AM54">
            <v>11265.8</v>
          </cell>
          <cell r="AO54" t="str">
            <v xml:space="preserve">Masculino </v>
          </cell>
        </row>
        <row r="55">
          <cell r="A55" t="str">
            <v>YNOSENCIO MATOS</v>
          </cell>
          <cell r="G55" t="str">
            <v xml:space="preserve">14.2-DPTO. SERVICIOS GENERALES                                                  </v>
          </cell>
          <cell r="L55">
            <v>15400</v>
          </cell>
          <cell r="W55">
            <v>0</v>
          </cell>
          <cell r="Y55">
            <v>468.16</v>
          </cell>
          <cell r="Z55">
            <v>0</v>
          </cell>
          <cell r="AA55">
            <v>0</v>
          </cell>
          <cell r="AL55">
            <v>935.14</v>
          </cell>
          <cell r="AM55">
            <v>14464.86</v>
          </cell>
          <cell r="AO55" t="str">
            <v xml:space="preserve">Masculino </v>
          </cell>
        </row>
        <row r="56">
          <cell r="A56" t="str">
            <v>RAFAEL AUGUSTO SANZ CRUZ</v>
          </cell>
          <cell r="G56" t="str">
            <v xml:space="preserve">14.2.2-SECCION DE ALMACEN Y SUMINISTRO                                          </v>
          </cell>
          <cell r="L56">
            <v>15400</v>
          </cell>
          <cell r="W56">
            <v>0</v>
          </cell>
          <cell r="Y56">
            <v>468.16</v>
          </cell>
          <cell r="Z56">
            <v>0</v>
          </cell>
          <cell r="AA56">
            <v>0</v>
          </cell>
          <cell r="AL56">
            <v>935.14</v>
          </cell>
          <cell r="AM56">
            <v>14464.86</v>
          </cell>
          <cell r="AO56" t="str">
            <v xml:space="preserve">Masculino </v>
          </cell>
        </row>
        <row r="57">
          <cell r="A57" t="str">
            <v>ARCADIO RAFAEL NUNEZ RAMOS</v>
          </cell>
          <cell r="G57" t="str">
            <v xml:space="preserve">14.2.3-SECCION DE ARCHIVO Y CORRESP.                                            </v>
          </cell>
          <cell r="L57">
            <v>13200</v>
          </cell>
          <cell r="W57">
            <v>0</v>
          </cell>
          <cell r="Y57">
            <v>401.28</v>
          </cell>
          <cell r="Z57">
            <v>0</v>
          </cell>
          <cell r="AA57">
            <v>0</v>
          </cell>
          <cell r="AL57">
            <v>805.12</v>
          </cell>
          <cell r="AM57">
            <v>12394.88</v>
          </cell>
          <cell r="AO57" t="str">
            <v xml:space="preserve">Masculino </v>
          </cell>
        </row>
        <row r="58">
          <cell r="A58" t="str">
            <v>CACIANO ANTONIO GARCIA VENTURA</v>
          </cell>
          <cell r="G58" t="str">
            <v xml:space="preserve">14.2.3-SECCION DE ARCHIVO Y CORRESP.                                            </v>
          </cell>
          <cell r="L58">
            <v>23100</v>
          </cell>
          <cell r="W58">
            <v>0</v>
          </cell>
          <cell r="Y58">
            <v>702.24</v>
          </cell>
          <cell r="Z58">
            <v>0</v>
          </cell>
          <cell r="AA58">
            <v>0</v>
          </cell>
          <cell r="AL58">
            <v>1390.21</v>
          </cell>
          <cell r="AM58">
            <v>21709.79</v>
          </cell>
          <cell r="AO58" t="str">
            <v xml:space="preserve">Masculino </v>
          </cell>
        </row>
        <row r="59">
          <cell r="A59" t="str">
            <v>MARIA ARACELIS A ROJAS CAMPUSANO</v>
          </cell>
          <cell r="G59" t="str">
            <v xml:space="preserve">14.2.3-SECCION DE ARCHIVO Y CORRESP.                                            </v>
          </cell>
          <cell r="L59">
            <v>29000</v>
          </cell>
          <cell r="W59">
            <v>0</v>
          </cell>
          <cell r="Y59">
            <v>881.6</v>
          </cell>
          <cell r="Z59">
            <v>0</v>
          </cell>
          <cell r="AA59">
            <v>0</v>
          </cell>
          <cell r="AL59">
            <v>1738.9</v>
          </cell>
          <cell r="AM59">
            <v>27261.1</v>
          </cell>
          <cell r="AO59" t="str">
            <v xml:space="preserve">Femenino  </v>
          </cell>
        </row>
        <row r="60">
          <cell r="A60" t="str">
            <v>RAMON ALBERTO FELIZ FAMILIA</v>
          </cell>
          <cell r="G60" t="str">
            <v xml:space="preserve">14.2.3-SECCION DE ARCHIVO Y CORRESP.                                            </v>
          </cell>
          <cell r="L60">
            <v>18000</v>
          </cell>
          <cell r="W60">
            <v>0</v>
          </cell>
          <cell r="Y60">
            <v>547.20000000000005</v>
          </cell>
          <cell r="Z60">
            <v>0</v>
          </cell>
          <cell r="AA60">
            <v>0</v>
          </cell>
          <cell r="AL60">
            <v>1088.8</v>
          </cell>
          <cell r="AM60">
            <v>16911.2</v>
          </cell>
          <cell r="AO60" t="str">
            <v xml:space="preserve">Masculino </v>
          </cell>
        </row>
        <row r="61">
          <cell r="A61" t="str">
            <v>THELMA DOLORES PEREZ ROBLES</v>
          </cell>
          <cell r="G61" t="str">
            <v xml:space="preserve">14.2.3-SECCION DE ARCHIVO Y CORRESP.                                            </v>
          </cell>
          <cell r="L61">
            <v>22000</v>
          </cell>
          <cell r="W61">
            <v>0</v>
          </cell>
          <cell r="Y61">
            <v>668.8</v>
          </cell>
          <cell r="Z61">
            <v>0</v>
          </cell>
          <cell r="AA61">
            <v>0</v>
          </cell>
          <cell r="AL61">
            <v>1325.2</v>
          </cell>
          <cell r="AM61">
            <v>20674.8</v>
          </cell>
          <cell r="AO61" t="str">
            <v xml:space="preserve">Femenino  </v>
          </cell>
        </row>
        <row r="62">
          <cell r="A62" t="str">
            <v>YIRDA TEODORA MONTERO CANARIO</v>
          </cell>
          <cell r="G62" t="str">
            <v xml:space="preserve">14.2.3-SECCION DE ARCHIVO Y CORRESP.                                            </v>
          </cell>
          <cell r="L62">
            <v>16500</v>
          </cell>
          <cell r="W62">
            <v>0</v>
          </cell>
          <cell r="Y62">
            <v>501.6</v>
          </cell>
          <cell r="Z62">
            <v>0</v>
          </cell>
          <cell r="AA62">
            <v>0</v>
          </cell>
          <cell r="AL62">
            <v>1000.15</v>
          </cell>
          <cell r="AM62">
            <v>15499.85</v>
          </cell>
          <cell r="AO62" t="str">
            <v xml:space="preserve">Femenino  </v>
          </cell>
        </row>
        <row r="63">
          <cell r="A63" t="str">
            <v>ANTONIO CORDOVA MACARRULLA</v>
          </cell>
          <cell r="G63" t="str">
            <v xml:space="preserve">14.4-DPTO. DE TRANSPORTACION                                                    </v>
          </cell>
          <cell r="L63">
            <v>27000</v>
          </cell>
          <cell r="W63">
            <v>0</v>
          </cell>
          <cell r="Y63">
            <v>820.8</v>
          </cell>
          <cell r="Z63">
            <v>0</v>
          </cell>
          <cell r="AA63">
            <v>0</v>
          </cell>
          <cell r="AL63">
            <v>1620.7</v>
          </cell>
          <cell r="AM63">
            <v>25379.3</v>
          </cell>
          <cell r="AO63" t="str">
            <v xml:space="preserve">Masculino </v>
          </cell>
        </row>
        <row r="64">
          <cell r="A64" t="str">
            <v>PABLO ANTONIO SOSA</v>
          </cell>
          <cell r="G64" t="str">
            <v xml:space="preserve">14.4-DPTO. DE TRANSPORTACION                                                    </v>
          </cell>
          <cell r="L64">
            <v>16500</v>
          </cell>
          <cell r="W64">
            <v>0</v>
          </cell>
          <cell r="Y64">
            <v>501.6</v>
          </cell>
          <cell r="Z64">
            <v>0</v>
          </cell>
          <cell r="AA64">
            <v>0</v>
          </cell>
          <cell r="AL64">
            <v>1000.15</v>
          </cell>
          <cell r="AM64">
            <v>15499.85</v>
          </cell>
          <cell r="AO64" t="str">
            <v xml:space="preserve">Masculino </v>
          </cell>
        </row>
        <row r="65">
          <cell r="A65" t="str">
            <v>SANTIAGO BUENO PUNTIEL</v>
          </cell>
          <cell r="G65" t="str">
            <v xml:space="preserve">14.4-DPTO. DE TRANSPORTACION                                                    </v>
          </cell>
          <cell r="L65">
            <v>16000</v>
          </cell>
          <cell r="W65">
            <v>0</v>
          </cell>
          <cell r="Y65">
            <v>486.4</v>
          </cell>
          <cell r="Z65">
            <v>0</v>
          </cell>
          <cell r="AA65">
            <v>0</v>
          </cell>
          <cell r="AL65">
            <v>970.6</v>
          </cell>
          <cell r="AM65">
            <v>15029.4</v>
          </cell>
          <cell r="AO65" t="str">
            <v xml:space="preserve">Masculino </v>
          </cell>
        </row>
        <row r="66">
          <cell r="A66" t="str">
            <v>JULIAN ROA</v>
          </cell>
          <cell r="G66" t="str">
            <v xml:space="preserve">15-SUB-SEC. DE APOYO MNCPL AL DES. SOC.                                         </v>
          </cell>
          <cell r="L66">
            <v>190000</v>
          </cell>
          <cell r="W66">
            <v>33275.69</v>
          </cell>
          <cell r="Y66">
            <v>5776</v>
          </cell>
          <cell r="Z66">
            <v>0</v>
          </cell>
          <cell r="AA66">
            <v>0</v>
          </cell>
          <cell r="AL66">
            <v>44529.69</v>
          </cell>
          <cell r="AM66">
            <v>145470.31</v>
          </cell>
          <cell r="AO66" t="str">
            <v xml:space="preserve">Masculino </v>
          </cell>
        </row>
        <row r="67">
          <cell r="A67" t="str">
            <v>DASEA CRISTINA RAMIREZ DEL CARMEN</v>
          </cell>
          <cell r="G67" t="str">
            <v xml:space="preserve">15.3-DEPARTAMENTO DE CULTURA                                                    </v>
          </cell>
          <cell r="L67">
            <v>80000</v>
          </cell>
          <cell r="W67">
            <v>7400.94</v>
          </cell>
          <cell r="Y67">
            <v>2432</v>
          </cell>
          <cell r="Z67">
            <v>0</v>
          </cell>
          <cell r="AA67">
            <v>0</v>
          </cell>
          <cell r="AL67">
            <v>12153.94</v>
          </cell>
          <cell r="AM67">
            <v>67846.06</v>
          </cell>
          <cell r="AO67" t="str">
            <v xml:space="preserve">Femenino  </v>
          </cell>
        </row>
        <row r="68">
          <cell r="A68" t="str">
            <v>CLARISA ALTAGRACIA SURIEL</v>
          </cell>
          <cell r="G68" t="str">
            <v xml:space="preserve">17.1-DPTO. DE ASESORIA CONST. MNCPLS                                            </v>
          </cell>
          <cell r="L68">
            <v>19000</v>
          </cell>
          <cell r="W68">
            <v>0</v>
          </cell>
          <cell r="Y68">
            <v>577.6</v>
          </cell>
          <cell r="Z68">
            <v>1919.78</v>
          </cell>
          <cell r="AA68">
            <v>0</v>
          </cell>
          <cell r="AL68">
            <v>3067.68</v>
          </cell>
          <cell r="AM68">
            <v>15932.32</v>
          </cell>
          <cell r="AO68" t="str">
            <v xml:space="preserve">Femenino  </v>
          </cell>
        </row>
        <row r="69">
          <cell r="A69" t="str">
            <v>CORA JOSEFINA RODRIGUEZ SOTO</v>
          </cell>
          <cell r="G69" t="str">
            <v xml:space="preserve">17.1-DPTO. DE ASESORIA CONST. MNCPLS                                            </v>
          </cell>
          <cell r="L69">
            <v>40000</v>
          </cell>
          <cell r="W69">
            <v>442.65</v>
          </cell>
          <cell r="Y69">
            <v>1216</v>
          </cell>
          <cell r="Z69">
            <v>0</v>
          </cell>
          <cell r="AA69">
            <v>0</v>
          </cell>
          <cell r="AL69">
            <v>2831.65</v>
          </cell>
          <cell r="AM69">
            <v>37168.35</v>
          </cell>
          <cell r="AO69" t="str">
            <v xml:space="preserve">Femenino  </v>
          </cell>
        </row>
        <row r="70">
          <cell r="A70" t="str">
            <v>JOSE GOMERA GARCIA</v>
          </cell>
          <cell r="G70" t="str">
            <v xml:space="preserve">17.1-DPTO. DE ASESORIA CONST. MNCPLS                                            </v>
          </cell>
          <cell r="L70">
            <v>17600</v>
          </cell>
          <cell r="W70">
            <v>0</v>
          </cell>
          <cell r="Y70">
            <v>535.04</v>
          </cell>
          <cell r="Z70">
            <v>0</v>
          </cell>
          <cell r="AA70">
            <v>0</v>
          </cell>
          <cell r="AL70">
            <v>1065.1600000000001</v>
          </cell>
          <cell r="AM70">
            <v>16534.84</v>
          </cell>
          <cell r="AO70" t="str">
            <v xml:space="preserve">Masculino </v>
          </cell>
        </row>
        <row r="71">
          <cell r="A71" t="str">
            <v>VICTOR UNGRIA MEJIA FAMILIA</v>
          </cell>
          <cell r="G71" t="str">
            <v xml:space="preserve">17.1-DPTO. DE ASESORIA CONST. MNCPLS                                            </v>
          </cell>
          <cell r="L71">
            <v>90000</v>
          </cell>
          <cell r="W71">
            <v>9753.19</v>
          </cell>
          <cell r="Y71">
            <v>2736</v>
          </cell>
          <cell r="Z71">
            <v>0</v>
          </cell>
          <cell r="AA71">
            <v>0</v>
          </cell>
          <cell r="AL71">
            <v>15097.19</v>
          </cell>
          <cell r="AM71">
            <v>74902.81</v>
          </cell>
          <cell r="AO71" t="str">
            <v xml:space="preserve">Masculino </v>
          </cell>
        </row>
        <row r="72">
          <cell r="A72" t="str">
            <v>HENRY DANIEL PATRONE FERMIN</v>
          </cell>
          <cell r="G72" t="str">
            <v xml:space="preserve">17.1.2-SECCION DE DIS. PRESUPUESTO Y CUB.                                       </v>
          </cell>
          <cell r="L72">
            <v>75000</v>
          </cell>
          <cell r="W72">
            <v>6309.35</v>
          </cell>
          <cell r="Y72">
            <v>2280</v>
          </cell>
          <cell r="Z72">
            <v>0</v>
          </cell>
          <cell r="AA72">
            <v>0</v>
          </cell>
          <cell r="AL72">
            <v>10766.85</v>
          </cell>
          <cell r="AM72">
            <v>64233.15</v>
          </cell>
          <cell r="AO72" t="str">
            <v xml:space="preserve">Masculino </v>
          </cell>
        </row>
        <row r="73">
          <cell r="A73" t="str">
            <v>ADA NILZA JIMENEZ MERCEDES</v>
          </cell>
          <cell r="G73" t="str">
            <v xml:space="preserve">17.2-DPTO. DE APOYO TECNICO EN PLANEAMIENTO URBANO Y ORD. TERRITORIAL           </v>
          </cell>
          <cell r="L73">
            <v>22000</v>
          </cell>
          <cell r="W73">
            <v>0</v>
          </cell>
          <cell r="Y73">
            <v>668.8</v>
          </cell>
          <cell r="Z73">
            <v>0</v>
          </cell>
          <cell r="AA73">
            <v>0</v>
          </cell>
          <cell r="AL73">
            <v>1325.2</v>
          </cell>
          <cell r="AM73">
            <v>20674.8</v>
          </cell>
          <cell r="AO73" t="str">
            <v xml:space="preserve">Femenino  </v>
          </cell>
        </row>
        <row r="74">
          <cell r="A74" t="str">
            <v>BANESA HOWLEY DE OLEO</v>
          </cell>
          <cell r="G74" t="str">
            <v xml:space="preserve">17.2-DPTO. DE APOYO TECNICO EN PLANEAMIENTO URBANO Y ORD. TERRITORIAL           </v>
          </cell>
          <cell r="L74">
            <v>70000</v>
          </cell>
          <cell r="W74">
            <v>5368.45</v>
          </cell>
          <cell r="Y74">
            <v>2128</v>
          </cell>
          <cell r="Z74">
            <v>0</v>
          </cell>
          <cell r="AA74">
            <v>0</v>
          </cell>
          <cell r="AL74">
            <v>9530.4500000000007</v>
          </cell>
          <cell r="AM74">
            <v>60469.55</v>
          </cell>
          <cell r="AO74" t="str">
            <v xml:space="preserve">Femenino  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ENSION"/>
    </sheetNames>
    <sheetDataSet>
      <sheetData sheetId="0">
        <row r="2">
          <cell r="AF2">
            <v>25</v>
          </cell>
        </row>
        <row r="3">
          <cell r="AF3">
            <v>25</v>
          </cell>
        </row>
        <row r="4">
          <cell r="AF4">
            <v>25</v>
          </cell>
        </row>
        <row r="5">
          <cell r="AF5">
            <v>25</v>
          </cell>
        </row>
        <row r="6">
          <cell r="AF6">
            <v>25</v>
          </cell>
        </row>
        <row r="7">
          <cell r="AF7">
            <v>25</v>
          </cell>
        </row>
        <row r="8">
          <cell r="AF8">
            <v>25</v>
          </cell>
        </row>
        <row r="9">
          <cell r="AF9">
            <v>25</v>
          </cell>
        </row>
        <row r="10">
          <cell r="AF10">
            <v>25</v>
          </cell>
        </row>
        <row r="11">
          <cell r="AF11">
            <v>25</v>
          </cell>
        </row>
        <row r="12">
          <cell r="AF12">
            <v>25</v>
          </cell>
        </row>
        <row r="13">
          <cell r="AF13">
            <v>25</v>
          </cell>
        </row>
        <row r="14">
          <cell r="AF14">
            <v>25</v>
          </cell>
        </row>
        <row r="15">
          <cell r="AF15">
            <v>25</v>
          </cell>
        </row>
        <row r="16">
          <cell r="AF16">
            <v>25</v>
          </cell>
        </row>
        <row r="17">
          <cell r="AF17">
            <v>25</v>
          </cell>
        </row>
        <row r="18">
          <cell r="AF18">
            <v>25</v>
          </cell>
        </row>
        <row r="19">
          <cell r="AF19">
            <v>25</v>
          </cell>
        </row>
        <row r="20">
          <cell r="AF20">
            <v>25</v>
          </cell>
        </row>
        <row r="21">
          <cell r="AF21">
            <v>25</v>
          </cell>
        </row>
        <row r="22">
          <cell r="AF22">
            <v>25</v>
          </cell>
        </row>
        <row r="23">
          <cell r="AF23">
            <v>25</v>
          </cell>
        </row>
        <row r="24">
          <cell r="AF24">
            <v>25</v>
          </cell>
        </row>
        <row r="25">
          <cell r="AF25">
            <v>25</v>
          </cell>
        </row>
        <row r="26">
          <cell r="AF26">
            <v>25</v>
          </cell>
        </row>
        <row r="27">
          <cell r="AF27">
            <v>25</v>
          </cell>
        </row>
        <row r="28">
          <cell r="AF28">
            <v>25</v>
          </cell>
        </row>
        <row r="29">
          <cell r="AF29">
            <v>25</v>
          </cell>
        </row>
        <row r="30">
          <cell r="AF30">
            <v>25</v>
          </cell>
        </row>
        <row r="31">
          <cell r="AF31">
            <v>25</v>
          </cell>
        </row>
        <row r="32">
          <cell r="AF32">
            <v>25</v>
          </cell>
        </row>
        <row r="33">
          <cell r="AF33">
            <v>25</v>
          </cell>
        </row>
        <row r="34">
          <cell r="AF34">
            <v>25</v>
          </cell>
        </row>
        <row r="35">
          <cell r="AF35">
            <v>25</v>
          </cell>
        </row>
        <row r="36">
          <cell r="AF36">
            <v>25</v>
          </cell>
        </row>
        <row r="37">
          <cell r="AF37">
            <v>25</v>
          </cell>
        </row>
        <row r="38">
          <cell r="AF38">
            <v>25</v>
          </cell>
        </row>
        <row r="39">
          <cell r="AF39">
            <v>25</v>
          </cell>
        </row>
        <row r="40">
          <cell r="AF40">
            <v>25</v>
          </cell>
        </row>
        <row r="41">
          <cell r="AF41">
            <v>25</v>
          </cell>
        </row>
        <row r="42">
          <cell r="AF42">
            <v>25</v>
          </cell>
        </row>
        <row r="43">
          <cell r="AF43">
            <v>25</v>
          </cell>
        </row>
        <row r="44">
          <cell r="AF44">
            <v>25</v>
          </cell>
        </row>
        <row r="45">
          <cell r="AF45">
            <v>25</v>
          </cell>
        </row>
        <row r="46">
          <cell r="AF46">
            <v>25</v>
          </cell>
        </row>
        <row r="47">
          <cell r="AF47">
            <v>25</v>
          </cell>
        </row>
        <row r="48">
          <cell r="AF48">
            <v>25</v>
          </cell>
        </row>
        <row r="49">
          <cell r="AF49">
            <v>25</v>
          </cell>
        </row>
        <row r="50">
          <cell r="AF50">
            <v>25</v>
          </cell>
        </row>
        <row r="51">
          <cell r="AF51">
            <v>25</v>
          </cell>
        </row>
        <row r="52">
          <cell r="AF52">
            <v>25</v>
          </cell>
        </row>
        <row r="53">
          <cell r="AF53">
            <v>25</v>
          </cell>
        </row>
        <row r="54">
          <cell r="AF54">
            <v>25</v>
          </cell>
        </row>
        <row r="55">
          <cell r="AF55">
            <v>25</v>
          </cell>
        </row>
        <row r="56">
          <cell r="AF56">
            <v>25</v>
          </cell>
        </row>
        <row r="57">
          <cell r="AF57">
            <v>25</v>
          </cell>
        </row>
        <row r="58">
          <cell r="AF58">
            <v>25</v>
          </cell>
        </row>
        <row r="59">
          <cell r="AF59">
            <v>25</v>
          </cell>
        </row>
        <row r="60">
          <cell r="AF60">
            <v>25</v>
          </cell>
        </row>
        <row r="61">
          <cell r="AF61">
            <v>25</v>
          </cell>
        </row>
        <row r="62">
          <cell r="AF62">
            <v>25</v>
          </cell>
        </row>
        <row r="63">
          <cell r="AF63">
            <v>25</v>
          </cell>
        </row>
        <row r="64">
          <cell r="AF64">
            <v>25</v>
          </cell>
        </row>
        <row r="65">
          <cell r="AF65">
            <v>25</v>
          </cell>
        </row>
        <row r="66">
          <cell r="AF66">
            <v>25</v>
          </cell>
        </row>
        <row r="67">
          <cell r="AF67">
            <v>25</v>
          </cell>
        </row>
        <row r="68">
          <cell r="AF68">
            <v>25</v>
          </cell>
        </row>
        <row r="69">
          <cell r="AF69">
            <v>25</v>
          </cell>
        </row>
        <row r="70">
          <cell r="AF70">
            <v>25</v>
          </cell>
        </row>
        <row r="71">
          <cell r="AF71">
            <v>25</v>
          </cell>
        </row>
        <row r="72">
          <cell r="AF72">
            <v>25</v>
          </cell>
        </row>
        <row r="73">
          <cell r="AF73">
            <v>25</v>
          </cell>
        </row>
        <row r="74">
          <cell r="AF74">
            <v>25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ENSION"/>
    </sheetNames>
    <sheetDataSet>
      <sheetData sheetId="0">
        <row r="2">
          <cell r="L2">
            <v>45000</v>
          </cell>
          <cell r="AA2">
            <v>0</v>
          </cell>
          <cell r="AC2">
            <v>0</v>
          </cell>
        </row>
        <row r="3">
          <cell r="AA3">
            <v>0</v>
          </cell>
          <cell r="AC3">
            <v>0</v>
          </cell>
        </row>
        <row r="4">
          <cell r="AA4">
            <v>0</v>
          </cell>
          <cell r="AC4">
            <v>0</v>
          </cell>
        </row>
        <row r="5">
          <cell r="AA5">
            <v>0</v>
          </cell>
          <cell r="AC5">
            <v>0</v>
          </cell>
        </row>
        <row r="6">
          <cell r="AA6">
            <v>0</v>
          </cell>
          <cell r="AC6">
            <v>0</v>
          </cell>
        </row>
        <row r="7">
          <cell r="AA7">
            <v>0</v>
          </cell>
          <cell r="AC7">
            <v>0</v>
          </cell>
        </row>
        <row r="8">
          <cell r="AA8">
            <v>0</v>
          </cell>
          <cell r="AC8">
            <v>0</v>
          </cell>
        </row>
        <row r="9">
          <cell r="AA9">
            <v>0</v>
          </cell>
          <cell r="AC9">
            <v>0</v>
          </cell>
        </row>
        <row r="10">
          <cell r="AA10">
            <v>0</v>
          </cell>
          <cell r="AC10">
            <v>0</v>
          </cell>
        </row>
        <row r="11">
          <cell r="AA11">
            <v>0</v>
          </cell>
          <cell r="AC11">
            <v>0</v>
          </cell>
        </row>
        <row r="12">
          <cell r="AA12">
            <v>0</v>
          </cell>
          <cell r="AC12">
            <v>0</v>
          </cell>
        </row>
        <row r="13">
          <cell r="AA13">
            <v>0</v>
          </cell>
          <cell r="AC13">
            <v>0</v>
          </cell>
        </row>
        <row r="14">
          <cell r="AA14">
            <v>0</v>
          </cell>
          <cell r="AC14">
            <v>0</v>
          </cell>
        </row>
        <row r="15">
          <cell r="AA15">
            <v>0</v>
          </cell>
          <cell r="AC15">
            <v>0</v>
          </cell>
        </row>
        <row r="16">
          <cell r="AA16">
            <v>0</v>
          </cell>
          <cell r="AC16">
            <v>0</v>
          </cell>
        </row>
        <row r="17">
          <cell r="AA17">
            <v>0</v>
          </cell>
          <cell r="AC17">
            <v>0</v>
          </cell>
        </row>
        <row r="18">
          <cell r="AA18">
            <v>0</v>
          </cell>
          <cell r="AC18">
            <v>0</v>
          </cell>
        </row>
        <row r="19">
          <cell r="AA19">
            <v>0</v>
          </cell>
          <cell r="AC19">
            <v>0</v>
          </cell>
        </row>
        <row r="20">
          <cell r="AA20">
            <v>0</v>
          </cell>
          <cell r="AC20">
            <v>0</v>
          </cell>
        </row>
        <row r="21">
          <cell r="AA21">
            <v>0</v>
          </cell>
          <cell r="AC21">
            <v>0</v>
          </cell>
        </row>
        <row r="22">
          <cell r="AA22">
            <v>0</v>
          </cell>
          <cell r="AC22">
            <v>0</v>
          </cell>
        </row>
        <row r="23">
          <cell r="AA23">
            <v>0</v>
          </cell>
          <cell r="AC23">
            <v>0</v>
          </cell>
        </row>
        <row r="24">
          <cell r="AA24">
            <v>0</v>
          </cell>
          <cell r="AC24">
            <v>0</v>
          </cell>
        </row>
        <row r="25">
          <cell r="AA25">
            <v>0</v>
          </cell>
          <cell r="AC25">
            <v>0</v>
          </cell>
        </row>
        <row r="26">
          <cell r="AA26">
            <v>0</v>
          </cell>
          <cell r="AC26">
            <v>0</v>
          </cell>
        </row>
        <row r="27">
          <cell r="AA27">
            <v>0</v>
          </cell>
          <cell r="AC27">
            <v>0</v>
          </cell>
        </row>
        <row r="28">
          <cell r="AA28">
            <v>0</v>
          </cell>
          <cell r="AC28">
            <v>0</v>
          </cell>
        </row>
        <row r="29">
          <cell r="AA29">
            <v>0</v>
          </cell>
          <cell r="AC29">
            <v>0</v>
          </cell>
        </row>
        <row r="30">
          <cell r="AA30">
            <v>0</v>
          </cell>
          <cell r="AC30">
            <v>0</v>
          </cell>
        </row>
        <row r="31">
          <cell r="AA31">
            <v>0</v>
          </cell>
          <cell r="AC31">
            <v>0</v>
          </cell>
        </row>
        <row r="32">
          <cell r="AA32">
            <v>0</v>
          </cell>
          <cell r="AC32">
            <v>0</v>
          </cell>
        </row>
        <row r="33">
          <cell r="AA33">
            <v>0</v>
          </cell>
          <cell r="AC33">
            <v>0</v>
          </cell>
        </row>
        <row r="34">
          <cell r="AA34">
            <v>0</v>
          </cell>
          <cell r="AC34">
            <v>0</v>
          </cell>
        </row>
        <row r="35">
          <cell r="AA35">
            <v>0</v>
          </cell>
          <cell r="AC35">
            <v>0</v>
          </cell>
        </row>
        <row r="36">
          <cell r="AA36">
            <v>0</v>
          </cell>
          <cell r="AC36">
            <v>0</v>
          </cell>
        </row>
        <row r="37">
          <cell r="AA37">
            <v>0</v>
          </cell>
          <cell r="AC37">
            <v>0</v>
          </cell>
        </row>
        <row r="38">
          <cell r="AA38">
            <v>0</v>
          </cell>
          <cell r="AC38">
            <v>0</v>
          </cell>
        </row>
        <row r="39">
          <cell r="AA39">
            <v>0</v>
          </cell>
          <cell r="AC39">
            <v>0</v>
          </cell>
        </row>
        <row r="40">
          <cell r="AA40">
            <v>0</v>
          </cell>
          <cell r="AC40">
            <v>0</v>
          </cell>
        </row>
        <row r="41">
          <cell r="AA41">
            <v>0</v>
          </cell>
          <cell r="AC41">
            <v>0</v>
          </cell>
        </row>
        <row r="42">
          <cell r="AA42">
            <v>0</v>
          </cell>
          <cell r="AC42">
            <v>0</v>
          </cell>
        </row>
        <row r="43">
          <cell r="AA43">
            <v>0</v>
          </cell>
          <cell r="AC43">
            <v>0</v>
          </cell>
        </row>
        <row r="44">
          <cell r="AA44">
            <v>0</v>
          </cell>
          <cell r="AC44">
            <v>0</v>
          </cell>
        </row>
        <row r="45">
          <cell r="AA45">
            <v>0</v>
          </cell>
          <cell r="AC45">
            <v>0</v>
          </cell>
        </row>
        <row r="46">
          <cell r="AA46">
            <v>0</v>
          </cell>
          <cell r="AC46">
            <v>0</v>
          </cell>
        </row>
        <row r="47">
          <cell r="AA47">
            <v>0</v>
          </cell>
          <cell r="AC47">
            <v>0</v>
          </cell>
        </row>
        <row r="48">
          <cell r="AA48">
            <v>0</v>
          </cell>
          <cell r="AC48">
            <v>0</v>
          </cell>
        </row>
        <row r="49">
          <cell r="AA49">
            <v>0</v>
          </cell>
          <cell r="AC49">
            <v>0</v>
          </cell>
        </row>
        <row r="50">
          <cell r="AA50">
            <v>0</v>
          </cell>
          <cell r="AC50">
            <v>0</v>
          </cell>
        </row>
        <row r="51">
          <cell r="AA51">
            <v>0</v>
          </cell>
          <cell r="AC51">
            <v>0</v>
          </cell>
        </row>
        <row r="52">
          <cell r="AA52">
            <v>0</v>
          </cell>
          <cell r="AC52">
            <v>0</v>
          </cell>
        </row>
        <row r="53">
          <cell r="AA53">
            <v>0</v>
          </cell>
          <cell r="AC53">
            <v>0</v>
          </cell>
        </row>
        <row r="54">
          <cell r="AA54">
            <v>0</v>
          </cell>
          <cell r="AC54">
            <v>0</v>
          </cell>
        </row>
        <row r="55">
          <cell r="AA55">
            <v>0</v>
          </cell>
          <cell r="AC55">
            <v>0</v>
          </cell>
        </row>
        <row r="56">
          <cell r="AA56">
            <v>0</v>
          </cell>
          <cell r="AC56">
            <v>0</v>
          </cell>
        </row>
        <row r="57">
          <cell r="AA57">
            <v>0</v>
          </cell>
          <cell r="AC57">
            <v>0</v>
          </cell>
        </row>
        <row r="58">
          <cell r="AA58">
            <v>0</v>
          </cell>
          <cell r="AC58">
            <v>0</v>
          </cell>
        </row>
        <row r="59">
          <cell r="AA59">
            <v>0</v>
          </cell>
          <cell r="AC59">
            <v>0</v>
          </cell>
        </row>
        <row r="60">
          <cell r="AA60">
            <v>0</v>
          </cell>
          <cell r="AC60">
            <v>0</v>
          </cell>
        </row>
        <row r="61">
          <cell r="AA61">
            <v>0</v>
          </cell>
          <cell r="AC61">
            <v>0</v>
          </cell>
        </row>
        <row r="62">
          <cell r="AA62">
            <v>0</v>
          </cell>
          <cell r="AC62">
            <v>0</v>
          </cell>
        </row>
        <row r="63">
          <cell r="AA63">
            <v>0</v>
          </cell>
          <cell r="AC63">
            <v>0</v>
          </cell>
        </row>
        <row r="64">
          <cell r="AA64">
            <v>0</v>
          </cell>
          <cell r="AC64">
            <v>0</v>
          </cell>
        </row>
        <row r="65">
          <cell r="AA65">
            <v>0</v>
          </cell>
          <cell r="AC65">
            <v>0</v>
          </cell>
        </row>
        <row r="66">
          <cell r="AA66">
            <v>0</v>
          </cell>
          <cell r="AC66">
            <v>0</v>
          </cell>
        </row>
        <row r="67">
          <cell r="AA67">
            <v>0</v>
          </cell>
          <cell r="AC67">
            <v>0</v>
          </cell>
        </row>
        <row r="68">
          <cell r="AA68">
            <v>0</v>
          </cell>
          <cell r="AC68">
            <v>0</v>
          </cell>
        </row>
        <row r="69">
          <cell r="AA69">
            <v>0</v>
          </cell>
          <cell r="AC69">
            <v>0</v>
          </cell>
        </row>
        <row r="70">
          <cell r="AA70">
            <v>0</v>
          </cell>
          <cell r="AC70">
            <v>0</v>
          </cell>
        </row>
        <row r="71">
          <cell r="AA71">
            <v>0</v>
          </cell>
          <cell r="AC71">
            <v>0</v>
          </cell>
        </row>
        <row r="72">
          <cell r="AA72">
            <v>0</v>
          </cell>
          <cell r="AC72">
            <v>0</v>
          </cell>
        </row>
        <row r="73">
          <cell r="AA73">
            <v>0</v>
          </cell>
          <cell r="AC73">
            <v>0</v>
          </cell>
        </row>
        <row r="74">
          <cell r="AA74">
            <v>0</v>
          </cell>
          <cell r="AC74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E392"/>
  <sheetViews>
    <sheetView topLeftCell="J1" workbookViewId="0">
      <selection activeCell="U2" sqref="U2:U392"/>
    </sheetView>
  </sheetViews>
  <sheetFormatPr baseColWidth="10" defaultRowHeight="14.4"/>
  <sheetData>
    <row r="1" spans="1:31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V1">
        <v>0</v>
      </c>
      <c r="W1">
        <v>0</v>
      </c>
      <c r="X1">
        <v>0</v>
      </c>
      <c r="Y1">
        <v>0</v>
      </c>
      <c r="Z1" t="s">
        <v>20</v>
      </c>
      <c r="AA1" t="s">
        <v>21</v>
      </c>
      <c r="AB1" t="s">
        <v>22</v>
      </c>
      <c r="AC1" t="s">
        <v>23</v>
      </c>
      <c r="AD1" t="s">
        <v>24</v>
      </c>
      <c r="AE1" t="s">
        <v>25</v>
      </c>
    </row>
    <row r="2" spans="1:31">
      <c r="A2" t="s">
        <v>26</v>
      </c>
      <c r="B2" t="s">
        <v>27</v>
      </c>
      <c r="C2">
        <v>37574</v>
      </c>
      <c r="D2" t="s">
        <v>28</v>
      </c>
      <c r="E2" t="s">
        <v>29</v>
      </c>
      <c r="F2" t="s">
        <v>30</v>
      </c>
      <c r="G2">
        <v>200019604005343</v>
      </c>
      <c r="H2" s="2">
        <v>25000</v>
      </c>
      <c r="I2" s="2">
        <v>25000</v>
      </c>
      <c r="J2">
        <v>0</v>
      </c>
      <c r="K2">
        <v>717.5</v>
      </c>
      <c r="L2">
        <v>760</v>
      </c>
      <c r="M2">
        <v>0</v>
      </c>
      <c r="N2">
        <v>0</v>
      </c>
      <c r="O2" s="2">
        <v>2000</v>
      </c>
      <c r="P2">
        <v>0</v>
      </c>
      <c r="Q2">
        <v>0</v>
      </c>
      <c r="R2">
        <v>0</v>
      </c>
      <c r="S2">
        <v>0</v>
      </c>
      <c r="T2">
        <v>25</v>
      </c>
      <c r="U2">
        <f>P2+Q2+S2</f>
        <v>0</v>
      </c>
      <c r="V2">
        <v>0</v>
      </c>
      <c r="W2">
        <v>0</v>
      </c>
      <c r="X2">
        <v>0</v>
      </c>
      <c r="Y2">
        <v>0</v>
      </c>
      <c r="Z2" s="2">
        <v>3502.5</v>
      </c>
      <c r="AA2" s="2">
        <v>21497.5</v>
      </c>
      <c r="AB2">
        <v>0</v>
      </c>
      <c r="AC2" t="s">
        <v>31</v>
      </c>
      <c r="AD2" t="s">
        <v>32</v>
      </c>
      <c r="AE2" t="s">
        <v>32</v>
      </c>
    </row>
    <row r="3" spans="1:31">
      <c r="A3" t="s">
        <v>33</v>
      </c>
      <c r="B3" t="s">
        <v>34</v>
      </c>
      <c r="C3">
        <v>5135</v>
      </c>
      <c r="D3" t="s">
        <v>28</v>
      </c>
      <c r="E3" t="s">
        <v>35</v>
      </c>
      <c r="F3" t="s">
        <v>30</v>
      </c>
      <c r="G3" s="1">
        <v>200013200258962</v>
      </c>
      <c r="H3" s="2">
        <v>30000</v>
      </c>
      <c r="I3" s="2">
        <v>30000</v>
      </c>
      <c r="J3">
        <v>0</v>
      </c>
      <c r="K3">
        <v>861</v>
      </c>
      <c r="L3">
        <v>912</v>
      </c>
      <c r="M3">
        <v>0</v>
      </c>
      <c r="N3">
        <v>0</v>
      </c>
      <c r="O3">
        <v>0</v>
      </c>
      <c r="P3">
        <v>200</v>
      </c>
      <c r="Q3">
        <v>0</v>
      </c>
      <c r="R3">
        <v>0</v>
      </c>
      <c r="S3">
        <v>0</v>
      </c>
      <c r="T3">
        <v>25</v>
      </c>
      <c r="U3">
        <f t="shared" ref="U3:U66" si="0">P3+Q3+S3</f>
        <v>200</v>
      </c>
      <c r="V3">
        <v>0</v>
      </c>
      <c r="W3">
        <v>0</v>
      </c>
      <c r="X3">
        <v>0</v>
      </c>
      <c r="Y3">
        <v>0</v>
      </c>
      <c r="Z3" s="2">
        <v>1998</v>
      </c>
      <c r="AA3" s="2">
        <v>28002</v>
      </c>
      <c r="AB3">
        <v>0</v>
      </c>
      <c r="AC3" t="s">
        <v>36</v>
      </c>
      <c r="AD3" t="s">
        <v>32</v>
      </c>
      <c r="AE3" t="s">
        <v>32</v>
      </c>
    </row>
    <row r="4" spans="1:31">
      <c r="A4" t="s">
        <v>37</v>
      </c>
      <c r="B4" t="s">
        <v>38</v>
      </c>
      <c r="C4">
        <v>356</v>
      </c>
      <c r="D4" t="s">
        <v>28</v>
      </c>
      <c r="E4" t="s">
        <v>39</v>
      </c>
      <c r="F4" t="s">
        <v>30</v>
      </c>
      <c r="G4" s="1">
        <v>200013200259518</v>
      </c>
      <c r="H4" s="2">
        <v>60000</v>
      </c>
      <c r="I4" s="2">
        <v>60000</v>
      </c>
      <c r="J4" s="2">
        <v>3486.65</v>
      </c>
      <c r="K4" s="2">
        <v>1722</v>
      </c>
      <c r="L4" s="2">
        <v>1824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25</v>
      </c>
      <c r="U4">
        <f t="shared" si="0"/>
        <v>0</v>
      </c>
      <c r="V4">
        <v>0</v>
      </c>
      <c r="W4">
        <v>0</v>
      </c>
      <c r="X4">
        <v>0</v>
      </c>
      <c r="Y4">
        <v>0</v>
      </c>
      <c r="Z4" s="2">
        <v>7057.65</v>
      </c>
      <c r="AA4" s="2">
        <v>52942.35</v>
      </c>
      <c r="AB4">
        <v>0</v>
      </c>
      <c r="AC4" t="s">
        <v>36</v>
      </c>
      <c r="AD4" t="s">
        <v>32</v>
      </c>
      <c r="AE4" t="s">
        <v>32</v>
      </c>
    </row>
    <row r="5" spans="1:31">
      <c r="A5" t="s">
        <v>40</v>
      </c>
      <c r="B5" t="s">
        <v>41</v>
      </c>
      <c r="C5">
        <v>17</v>
      </c>
      <c r="D5" t="s">
        <v>42</v>
      </c>
      <c r="E5" t="s">
        <v>43</v>
      </c>
      <c r="F5" t="s">
        <v>30</v>
      </c>
      <c r="G5">
        <v>200019603444359</v>
      </c>
      <c r="H5" s="2">
        <v>300000</v>
      </c>
      <c r="I5" s="2">
        <v>300000</v>
      </c>
      <c r="J5" s="2">
        <v>59783.15</v>
      </c>
      <c r="K5" s="2">
        <v>8610</v>
      </c>
      <c r="L5" s="2">
        <v>6589.14</v>
      </c>
      <c r="M5">
        <v>0</v>
      </c>
      <c r="N5">
        <v>0</v>
      </c>
      <c r="O5" s="2">
        <v>22000</v>
      </c>
      <c r="P5">
        <v>0</v>
      </c>
      <c r="Q5" s="2">
        <v>30000</v>
      </c>
      <c r="R5">
        <v>0</v>
      </c>
      <c r="S5">
        <v>0</v>
      </c>
      <c r="T5">
        <v>25</v>
      </c>
      <c r="U5">
        <f t="shared" si="0"/>
        <v>30000</v>
      </c>
      <c r="V5">
        <v>0</v>
      </c>
      <c r="W5">
        <v>0</v>
      </c>
      <c r="X5">
        <v>0</v>
      </c>
      <c r="Y5">
        <v>0</v>
      </c>
      <c r="Z5" s="2">
        <v>127007.29</v>
      </c>
      <c r="AA5" s="2">
        <v>172992.71</v>
      </c>
      <c r="AB5">
        <v>0</v>
      </c>
      <c r="AC5" t="s">
        <v>31</v>
      </c>
      <c r="AD5" t="s">
        <v>32</v>
      </c>
      <c r="AE5" t="s">
        <v>32</v>
      </c>
    </row>
    <row r="6" spans="1:31">
      <c r="A6" t="s">
        <v>44</v>
      </c>
      <c r="B6" t="s">
        <v>45</v>
      </c>
      <c r="C6">
        <v>40092</v>
      </c>
      <c r="D6" t="s">
        <v>42</v>
      </c>
      <c r="E6" t="s">
        <v>35</v>
      </c>
      <c r="F6" t="s">
        <v>30</v>
      </c>
      <c r="G6">
        <v>200019607284888</v>
      </c>
      <c r="H6" s="2">
        <v>27000</v>
      </c>
      <c r="I6" s="2">
        <v>27000</v>
      </c>
      <c r="J6">
        <v>0</v>
      </c>
      <c r="K6">
        <v>774.9</v>
      </c>
      <c r="L6">
        <v>820.8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25</v>
      </c>
      <c r="U6">
        <f t="shared" si="0"/>
        <v>0</v>
      </c>
      <c r="V6">
        <v>0</v>
      </c>
      <c r="W6">
        <v>0</v>
      </c>
      <c r="X6">
        <v>0</v>
      </c>
      <c r="Y6">
        <v>0</v>
      </c>
      <c r="Z6" s="2">
        <v>1620.7</v>
      </c>
      <c r="AA6" s="2">
        <v>25379.3</v>
      </c>
      <c r="AB6">
        <v>0</v>
      </c>
      <c r="AC6" t="s">
        <v>36</v>
      </c>
      <c r="AD6" t="s">
        <v>46</v>
      </c>
      <c r="AE6" t="s">
        <v>32</v>
      </c>
    </row>
    <row r="7" spans="1:31">
      <c r="A7" t="s">
        <v>47</v>
      </c>
      <c r="B7" t="s">
        <v>48</v>
      </c>
      <c r="C7">
        <v>37340</v>
      </c>
      <c r="D7" t="s">
        <v>42</v>
      </c>
      <c r="E7" t="s">
        <v>49</v>
      </c>
      <c r="F7" t="s">
        <v>30</v>
      </c>
      <c r="G7">
        <v>200019603481065</v>
      </c>
      <c r="H7" s="2">
        <v>100000</v>
      </c>
      <c r="I7" s="2">
        <v>100000</v>
      </c>
      <c r="J7" s="2">
        <v>12105.44</v>
      </c>
      <c r="K7" s="2">
        <v>2870</v>
      </c>
      <c r="L7" s="2">
        <v>3040</v>
      </c>
      <c r="M7">
        <v>0</v>
      </c>
      <c r="N7" s="2">
        <v>3895.2</v>
      </c>
      <c r="O7" s="2">
        <v>6000</v>
      </c>
      <c r="P7">
        <v>0</v>
      </c>
      <c r="Q7">
        <v>0</v>
      </c>
      <c r="R7">
        <v>0</v>
      </c>
      <c r="S7">
        <v>0</v>
      </c>
      <c r="T7">
        <v>25</v>
      </c>
      <c r="U7">
        <f t="shared" si="0"/>
        <v>0</v>
      </c>
      <c r="V7">
        <v>0</v>
      </c>
      <c r="W7">
        <v>0</v>
      </c>
      <c r="X7">
        <v>0</v>
      </c>
      <c r="Y7">
        <v>0</v>
      </c>
      <c r="Z7" s="2">
        <v>27935.64</v>
      </c>
      <c r="AA7" s="2">
        <v>72064.36</v>
      </c>
      <c r="AB7">
        <v>0</v>
      </c>
      <c r="AC7" t="s">
        <v>36</v>
      </c>
      <c r="AD7" t="s">
        <v>32</v>
      </c>
      <c r="AE7" t="s">
        <v>32</v>
      </c>
    </row>
    <row r="8" spans="1:31">
      <c r="A8" t="s">
        <v>50</v>
      </c>
      <c r="B8" t="s">
        <v>51</v>
      </c>
      <c r="C8">
        <v>14114</v>
      </c>
      <c r="D8" t="s">
        <v>42</v>
      </c>
      <c r="E8" t="s">
        <v>52</v>
      </c>
      <c r="F8" t="s">
        <v>30</v>
      </c>
      <c r="G8" s="1">
        <v>200013200282417</v>
      </c>
      <c r="H8" s="2">
        <v>100000</v>
      </c>
      <c r="I8" s="2">
        <v>100000</v>
      </c>
      <c r="J8" s="2">
        <v>12105.44</v>
      </c>
      <c r="K8" s="2">
        <v>2870</v>
      </c>
      <c r="L8" s="2">
        <v>3040</v>
      </c>
      <c r="M8">
        <v>0</v>
      </c>
      <c r="N8" s="2">
        <v>1947.6</v>
      </c>
      <c r="O8" s="2">
        <v>8504.2800000000007</v>
      </c>
      <c r="P8">
        <v>0</v>
      </c>
      <c r="Q8">
        <v>0</v>
      </c>
      <c r="R8">
        <v>0</v>
      </c>
      <c r="S8">
        <v>0</v>
      </c>
      <c r="T8">
        <v>25</v>
      </c>
      <c r="U8">
        <f t="shared" si="0"/>
        <v>0</v>
      </c>
      <c r="V8">
        <v>0</v>
      </c>
      <c r="W8">
        <v>0</v>
      </c>
      <c r="X8">
        <v>0</v>
      </c>
      <c r="Y8">
        <v>0</v>
      </c>
      <c r="Z8" s="2">
        <v>28492.32</v>
      </c>
      <c r="AA8" s="2">
        <v>71507.679999999993</v>
      </c>
      <c r="AB8">
        <v>0</v>
      </c>
      <c r="AC8" t="s">
        <v>36</v>
      </c>
      <c r="AD8" t="s">
        <v>32</v>
      </c>
      <c r="AE8" t="s">
        <v>32</v>
      </c>
    </row>
    <row r="9" spans="1:31">
      <c r="A9" t="s">
        <v>53</v>
      </c>
      <c r="B9" t="s">
        <v>54</v>
      </c>
      <c r="C9">
        <v>37332</v>
      </c>
      <c r="D9" t="s">
        <v>42</v>
      </c>
      <c r="E9" t="s">
        <v>49</v>
      </c>
      <c r="F9" t="s">
        <v>30</v>
      </c>
      <c r="G9" s="1">
        <v>200019603475887</v>
      </c>
      <c r="H9" s="2">
        <v>150000</v>
      </c>
      <c r="I9" s="2">
        <v>150000</v>
      </c>
      <c r="J9" s="2">
        <v>23866.69</v>
      </c>
      <c r="K9" s="2">
        <v>4305</v>
      </c>
      <c r="L9" s="2">
        <v>4560</v>
      </c>
      <c r="M9">
        <v>0</v>
      </c>
      <c r="N9">
        <v>0</v>
      </c>
      <c r="O9" s="2">
        <v>47764.37</v>
      </c>
      <c r="P9">
        <v>500</v>
      </c>
      <c r="Q9">
        <v>0</v>
      </c>
      <c r="R9">
        <v>0</v>
      </c>
      <c r="S9">
        <v>0</v>
      </c>
      <c r="T9">
        <v>25</v>
      </c>
      <c r="U9">
        <f t="shared" si="0"/>
        <v>500</v>
      </c>
      <c r="V9">
        <v>0</v>
      </c>
      <c r="W9">
        <v>0</v>
      </c>
      <c r="X9">
        <v>0</v>
      </c>
      <c r="Y9">
        <v>0</v>
      </c>
      <c r="Z9" s="2">
        <v>81021.06</v>
      </c>
      <c r="AA9" s="2">
        <v>68978.94</v>
      </c>
      <c r="AB9">
        <v>0</v>
      </c>
      <c r="AC9" t="s">
        <v>31</v>
      </c>
      <c r="AD9" t="s">
        <v>32</v>
      </c>
      <c r="AE9" t="s">
        <v>32</v>
      </c>
    </row>
    <row r="10" spans="1:31">
      <c r="A10" t="s">
        <v>55</v>
      </c>
      <c r="B10" t="s">
        <v>56</v>
      </c>
      <c r="C10">
        <v>34472</v>
      </c>
      <c r="D10" t="s">
        <v>42</v>
      </c>
      <c r="E10" t="s">
        <v>57</v>
      </c>
      <c r="F10" t="s">
        <v>30</v>
      </c>
      <c r="G10" s="1">
        <v>200019603789283</v>
      </c>
      <c r="H10" s="2">
        <v>140000</v>
      </c>
      <c r="I10" s="2">
        <v>140000</v>
      </c>
      <c r="J10" s="2">
        <v>21514.44</v>
      </c>
      <c r="K10" s="2">
        <v>4018</v>
      </c>
      <c r="L10" s="2">
        <v>4256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25</v>
      </c>
      <c r="U10">
        <f t="shared" si="0"/>
        <v>0</v>
      </c>
      <c r="V10">
        <v>0</v>
      </c>
      <c r="W10">
        <v>0</v>
      </c>
      <c r="X10">
        <v>0</v>
      </c>
      <c r="Y10">
        <v>0</v>
      </c>
      <c r="Z10" s="2">
        <v>29813.439999999999</v>
      </c>
      <c r="AA10" s="2">
        <v>110186.56</v>
      </c>
      <c r="AB10">
        <v>0</v>
      </c>
      <c r="AC10" t="s">
        <v>36</v>
      </c>
      <c r="AD10" t="s">
        <v>32</v>
      </c>
      <c r="AE10" t="s">
        <v>32</v>
      </c>
    </row>
    <row r="11" spans="1:31">
      <c r="A11" t="s">
        <v>58</v>
      </c>
      <c r="B11" t="s">
        <v>59</v>
      </c>
      <c r="C11">
        <v>38683</v>
      </c>
      <c r="D11" t="s">
        <v>42</v>
      </c>
      <c r="E11" t="s">
        <v>60</v>
      </c>
      <c r="F11" t="s">
        <v>30</v>
      </c>
      <c r="G11" s="1">
        <v>200019605745834</v>
      </c>
      <c r="H11" s="2">
        <v>100000</v>
      </c>
      <c r="I11" s="2">
        <v>100000</v>
      </c>
      <c r="J11" s="2">
        <v>12105.44</v>
      </c>
      <c r="K11" s="2">
        <v>2870</v>
      </c>
      <c r="L11" s="2">
        <v>3040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25</v>
      </c>
      <c r="U11">
        <f t="shared" si="0"/>
        <v>0</v>
      </c>
      <c r="V11">
        <v>0</v>
      </c>
      <c r="W11">
        <v>0</v>
      </c>
      <c r="X11">
        <v>0</v>
      </c>
      <c r="Y11">
        <v>0</v>
      </c>
      <c r="Z11" s="2">
        <v>18040.439999999999</v>
      </c>
      <c r="AA11" s="2">
        <v>81959.56</v>
      </c>
      <c r="AB11">
        <v>0</v>
      </c>
      <c r="AC11" t="s">
        <v>31</v>
      </c>
      <c r="AD11" t="s">
        <v>61</v>
      </c>
      <c r="AE11" t="s">
        <v>32</v>
      </c>
    </row>
    <row r="12" spans="1:31">
      <c r="A12" t="s">
        <v>62</v>
      </c>
      <c r="B12" t="s">
        <v>63</v>
      </c>
      <c r="C12">
        <v>39997</v>
      </c>
      <c r="D12" t="s">
        <v>42</v>
      </c>
      <c r="E12" t="s">
        <v>64</v>
      </c>
      <c r="F12" t="s">
        <v>30</v>
      </c>
      <c r="G12" s="1">
        <v>200019607140871</v>
      </c>
      <c r="H12" s="2">
        <v>75000</v>
      </c>
      <c r="I12" s="2">
        <v>75000</v>
      </c>
      <c r="J12" s="2">
        <v>6309.35</v>
      </c>
      <c r="K12" s="2">
        <v>2152.5</v>
      </c>
      <c r="L12" s="2">
        <v>2280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25</v>
      </c>
      <c r="U12">
        <f t="shared" si="0"/>
        <v>0</v>
      </c>
      <c r="V12">
        <v>0</v>
      </c>
      <c r="W12">
        <v>0</v>
      </c>
      <c r="X12">
        <v>0</v>
      </c>
      <c r="Y12">
        <v>0</v>
      </c>
      <c r="Z12" s="2">
        <v>10766.85</v>
      </c>
      <c r="AA12" s="2">
        <v>64233.15</v>
      </c>
      <c r="AB12">
        <v>0</v>
      </c>
      <c r="AC12" t="s">
        <v>36</v>
      </c>
      <c r="AD12" t="s">
        <v>65</v>
      </c>
      <c r="AE12" t="s">
        <v>32</v>
      </c>
    </row>
    <row r="13" spans="1:31">
      <c r="A13" t="s">
        <v>66</v>
      </c>
      <c r="B13" t="s">
        <v>67</v>
      </c>
      <c r="C13">
        <v>37383</v>
      </c>
      <c r="D13" t="s">
        <v>42</v>
      </c>
      <c r="E13" t="s">
        <v>64</v>
      </c>
      <c r="F13" t="s">
        <v>30</v>
      </c>
      <c r="G13">
        <v>200019603585103</v>
      </c>
      <c r="H13" s="2">
        <v>55000</v>
      </c>
      <c r="I13" s="2">
        <v>55000</v>
      </c>
      <c r="J13" s="2">
        <v>2559.6799999999998</v>
      </c>
      <c r="K13" s="2">
        <v>1578.5</v>
      </c>
      <c r="L13" s="2">
        <v>1672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25</v>
      </c>
      <c r="U13">
        <f t="shared" si="0"/>
        <v>0</v>
      </c>
      <c r="V13">
        <v>0</v>
      </c>
      <c r="W13">
        <v>0</v>
      </c>
      <c r="X13">
        <v>0</v>
      </c>
      <c r="Y13">
        <v>0</v>
      </c>
      <c r="Z13" s="2">
        <v>5835.18</v>
      </c>
      <c r="AA13" s="2">
        <v>49164.82</v>
      </c>
      <c r="AB13">
        <v>0</v>
      </c>
      <c r="AC13" t="s">
        <v>36</v>
      </c>
      <c r="AD13" t="s">
        <v>32</v>
      </c>
      <c r="AE13" t="s">
        <v>32</v>
      </c>
    </row>
    <row r="14" spans="1:31">
      <c r="A14" t="s">
        <v>68</v>
      </c>
      <c r="B14" t="s">
        <v>69</v>
      </c>
      <c r="C14">
        <v>14169</v>
      </c>
      <c r="D14" t="s">
        <v>42</v>
      </c>
      <c r="E14" t="s">
        <v>70</v>
      </c>
      <c r="F14" t="s">
        <v>30</v>
      </c>
      <c r="G14" s="1">
        <v>200013200278845</v>
      </c>
      <c r="H14" s="2">
        <v>50000</v>
      </c>
      <c r="I14" s="2">
        <v>50000</v>
      </c>
      <c r="J14" s="2">
        <v>1854</v>
      </c>
      <c r="K14" s="2">
        <v>1435</v>
      </c>
      <c r="L14" s="2">
        <v>1520</v>
      </c>
      <c r="M14">
        <v>0</v>
      </c>
      <c r="N14">
        <v>0</v>
      </c>
      <c r="O14">
        <v>0</v>
      </c>
      <c r="P14">
        <v>200</v>
      </c>
      <c r="Q14">
        <v>0</v>
      </c>
      <c r="R14">
        <v>0</v>
      </c>
      <c r="S14">
        <v>0</v>
      </c>
      <c r="T14">
        <v>25</v>
      </c>
      <c r="U14">
        <f t="shared" si="0"/>
        <v>200</v>
      </c>
      <c r="V14">
        <v>0</v>
      </c>
      <c r="W14">
        <v>0</v>
      </c>
      <c r="X14">
        <v>0</v>
      </c>
      <c r="Y14">
        <v>0</v>
      </c>
      <c r="Z14" s="2">
        <v>5034</v>
      </c>
      <c r="AA14" s="2">
        <v>44966</v>
      </c>
      <c r="AB14">
        <v>0</v>
      </c>
      <c r="AC14" t="s">
        <v>36</v>
      </c>
      <c r="AD14" t="s">
        <v>32</v>
      </c>
      <c r="AE14" t="s">
        <v>32</v>
      </c>
    </row>
    <row r="15" spans="1:31">
      <c r="A15" t="s">
        <v>71</v>
      </c>
      <c r="B15" t="s">
        <v>72</v>
      </c>
      <c r="C15">
        <v>38978</v>
      </c>
      <c r="D15" t="s">
        <v>42</v>
      </c>
      <c r="E15" t="s">
        <v>73</v>
      </c>
      <c r="F15" t="s">
        <v>30</v>
      </c>
      <c r="G15">
        <v>200019605913122</v>
      </c>
      <c r="H15" s="2">
        <v>90000</v>
      </c>
      <c r="I15" s="2">
        <v>90000</v>
      </c>
      <c r="J15" s="2">
        <v>9753.19</v>
      </c>
      <c r="K15" s="2">
        <v>2583</v>
      </c>
      <c r="L15" s="2">
        <v>2736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25</v>
      </c>
      <c r="U15">
        <f t="shared" si="0"/>
        <v>0</v>
      </c>
      <c r="V15">
        <v>0</v>
      </c>
      <c r="W15">
        <v>0</v>
      </c>
      <c r="X15">
        <v>0</v>
      </c>
      <c r="Y15">
        <v>0</v>
      </c>
      <c r="Z15" s="2">
        <v>15097.19</v>
      </c>
      <c r="AA15" s="2">
        <v>74902.81</v>
      </c>
      <c r="AB15">
        <v>0</v>
      </c>
      <c r="AC15" t="s">
        <v>31</v>
      </c>
      <c r="AD15" t="s">
        <v>74</v>
      </c>
      <c r="AE15" t="s">
        <v>32</v>
      </c>
    </row>
    <row r="16" spans="1:31">
      <c r="A16" t="s">
        <v>75</v>
      </c>
      <c r="B16" t="s">
        <v>76</v>
      </c>
      <c r="C16">
        <v>37731</v>
      </c>
      <c r="D16" t="s">
        <v>42</v>
      </c>
      <c r="E16" t="s">
        <v>64</v>
      </c>
      <c r="F16" t="s">
        <v>30</v>
      </c>
      <c r="G16">
        <v>200019604332145</v>
      </c>
      <c r="H16" s="2">
        <v>45000</v>
      </c>
      <c r="I16" s="2">
        <v>45000</v>
      </c>
      <c r="J16" s="2">
        <v>1148.33</v>
      </c>
      <c r="K16" s="2">
        <v>1291.5</v>
      </c>
      <c r="L16" s="2">
        <v>1368</v>
      </c>
      <c r="M16">
        <v>0</v>
      </c>
      <c r="N16">
        <v>0</v>
      </c>
      <c r="O16" s="2">
        <v>10900.16</v>
      </c>
      <c r="P16">
        <v>0</v>
      </c>
      <c r="Q16">
        <v>0</v>
      </c>
      <c r="R16">
        <v>0</v>
      </c>
      <c r="S16">
        <v>0</v>
      </c>
      <c r="T16">
        <v>25</v>
      </c>
      <c r="U16">
        <f t="shared" si="0"/>
        <v>0</v>
      </c>
      <c r="V16">
        <v>0</v>
      </c>
      <c r="W16">
        <v>0</v>
      </c>
      <c r="X16">
        <v>0</v>
      </c>
      <c r="Y16">
        <v>0</v>
      </c>
      <c r="Z16" s="2">
        <v>14732.99</v>
      </c>
      <c r="AA16" s="2">
        <v>30267.01</v>
      </c>
      <c r="AB16">
        <v>0</v>
      </c>
      <c r="AC16" t="s">
        <v>36</v>
      </c>
      <c r="AD16" t="s">
        <v>32</v>
      </c>
      <c r="AE16" t="s">
        <v>32</v>
      </c>
    </row>
    <row r="17" spans="1:31">
      <c r="A17" t="s">
        <v>77</v>
      </c>
      <c r="B17" t="s">
        <v>78</v>
      </c>
      <c r="C17">
        <v>37644</v>
      </c>
      <c r="D17" t="s">
        <v>42</v>
      </c>
      <c r="E17" t="s">
        <v>79</v>
      </c>
      <c r="F17" t="s">
        <v>30</v>
      </c>
      <c r="G17">
        <v>200019604094993</v>
      </c>
      <c r="H17" s="2">
        <v>100000</v>
      </c>
      <c r="I17" s="2">
        <v>100000</v>
      </c>
      <c r="J17" s="2">
        <v>12105.44</v>
      </c>
      <c r="K17" s="2">
        <v>2870</v>
      </c>
      <c r="L17" s="2">
        <v>3040</v>
      </c>
      <c r="M17">
        <v>0</v>
      </c>
      <c r="N17">
        <v>0</v>
      </c>
      <c r="O17" s="2">
        <v>14018.36</v>
      </c>
      <c r="P17">
        <v>0</v>
      </c>
      <c r="Q17">
        <v>0</v>
      </c>
      <c r="R17">
        <v>0</v>
      </c>
      <c r="S17">
        <v>0</v>
      </c>
      <c r="T17">
        <v>25</v>
      </c>
      <c r="U17">
        <f t="shared" si="0"/>
        <v>0</v>
      </c>
      <c r="V17">
        <v>0</v>
      </c>
      <c r="W17">
        <v>0</v>
      </c>
      <c r="X17">
        <v>0</v>
      </c>
      <c r="Y17">
        <v>0</v>
      </c>
      <c r="Z17" s="2">
        <v>32058.799999999999</v>
      </c>
      <c r="AA17" s="2">
        <v>67941.2</v>
      </c>
      <c r="AB17">
        <v>0</v>
      </c>
      <c r="AC17" t="s">
        <v>36</v>
      </c>
      <c r="AD17" t="s">
        <v>32</v>
      </c>
      <c r="AE17" t="s">
        <v>32</v>
      </c>
    </row>
    <row r="18" spans="1:31">
      <c r="A18" t="s">
        <v>80</v>
      </c>
      <c r="B18" t="s">
        <v>81</v>
      </c>
      <c r="C18">
        <v>37376</v>
      </c>
      <c r="D18" t="s">
        <v>42</v>
      </c>
      <c r="E18" t="s">
        <v>82</v>
      </c>
      <c r="F18" t="s">
        <v>30</v>
      </c>
      <c r="G18">
        <v>200019603585099</v>
      </c>
      <c r="H18" s="2">
        <v>40000</v>
      </c>
      <c r="I18" s="2">
        <v>40000</v>
      </c>
      <c r="J18">
        <v>442.65</v>
      </c>
      <c r="K18" s="2">
        <v>1148</v>
      </c>
      <c r="L18" s="2">
        <v>1216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25</v>
      </c>
      <c r="U18">
        <f t="shared" si="0"/>
        <v>0</v>
      </c>
      <c r="V18">
        <v>0</v>
      </c>
      <c r="W18">
        <v>0</v>
      </c>
      <c r="X18">
        <v>0</v>
      </c>
      <c r="Y18">
        <v>0</v>
      </c>
      <c r="Z18" s="2">
        <v>2831.65</v>
      </c>
      <c r="AA18" s="2">
        <v>37168.35</v>
      </c>
      <c r="AB18">
        <v>0</v>
      </c>
      <c r="AC18" t="s">
        <v>36</v>
      </c>
      <c r="AD18" t="s">
        <v>32</v>
      </c>
      <c r="AE18" t="s">
        <v>32</v>
      </c>
    </row>
    <row r="19" spans="1:31">
      <c r="A19" t="s">
        <v>83</v>
      </c>
      <c r="B19" t="s">
        <v>84</v>
      </c>
      <c r="C19">
        <v>37438</v>
      </c>
      <c r="D19" t="s">
        <v>42</v>
      </c>
      <c r="E19" t="s">
        <v>60</v>
      </c>
      <c r="F19" t="s">
        <v>30</v>
      </c>
      <c r="G19" s="1">
        <v>200019603706899</v>
      </c>
      <c r="H19" s="2">
        <v>90000</v>
      </c>
      <c r="I19" s="2">
        <v>90000</v>
      </c>
      <c r="J19" s="2">
        <v>9753.19</v>
      </c>
      <c r="K19" s="2">
        <v>2583</v>
      </c>
      <c r="L19" s="2">
        <v>2736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25</v>
      </c>
      <c r="U19">
        <f t="shared" si="0"/>
        <v>0</v>
      </c>
      <c r="V19">
        <v>0</v>
      </c>
      <c r="W19">
        <v>0</v>
      </c>
      <c r="X19">
        <v>0</v>
      </c>
      <c r="Y19">
        <v>0</v>
      </c>
      <c r="Z19" s="2">
        <v>15097.19</v>
      </c>
      <c r="AA19" s="2">
        <v>74902.81</v>
      </c>
      <c r="AB19">
        <v>0</v>
      </c>
      <c r="AC19" t="s">
        <v>31</v>
      </c>
      <c r="AD19" t="s">
        <v>32</v>
      </c>
      <c r="AE19" t="s">
        <v>32</v>
      </c>
    </row>
    <row r="20" spans="1:31">
      <c r="A20" t="s">
        <v>85</v>
      </c>
      <c r="B20" t="s">
        <v>86</v>
      </c>
      <c r="C20">
        <v>23549</v>
      </c>
      <c r="D20" t="s">
        <v>42</v>
      </c>
      <c r="E20" t="s">
        <v>87</v>
      </c>
      <c r="F20" t="s">
        <v>30</v>
      </c>
      <c r="G20">
        <v>200013200253776</v>
      </c>
      <c r="H20" s="2">
        <v>38000</v>
      </c>
      <c r="I20" s="2">
        <v>38000</v>
      </c>
      <c r="J20">
        <v>0</v>
      </c>
      <c r="K20" s="2">
        <v>1090.5999999999999</v>
      </c>
      <c r="L20" s="2">
        <v>1155.2</v>
      </c>
      <c r="M20" s="2">
        <v>3839.56</v>
      </c>
      <c r="N20">
        <v>0</v>
      </c>
      <c r="O20" s="2">
        <v>2000</v>
      </c>
      <c r="P20">
        <v>0</v>
      </c>
      <c r="Q20">
        <v>0</v>
      </c>
      <c r="R20">
        <v>0</v>
      </c>
      <c r="S20">
        <v>0</v>
      </c>
      <c r="T20">
        <v>25</v>
      </c>
      <c r="U20">
        <f t="shared" si="0"/>
        <v>0</v>
      </c>
      <c r="V20">
        <v>0</v>
      </c>
      <c r="W20">
        <v>0</v>
      </c>
      <c r="X20">
        <v>0</v>
      </c>
      <c r="Y20">
        <v>0</v>
      </c>
      <c r="Z20" s="2">
        <v>8110.36</v>
      </c>
      <c r="AA20" s="2">
        <v>29889.64</v>
      </c>
      <c r="AB20">
        <v>0</v>
      </c>
      <c r="AC20" t="s">
        <v>31</v>
      </c>
      <c r="AD20" t="s">
        <v>32</v>
      </c>
      <c r="AE20" t="s">
        <v>32</v>
      </c>
    </row>
    <row r="21" spans="1:31">
      <c r="A21" t="s">
        <v>88</v>
      </c>
      <c r="B21" t="s">
        <v>89</v>
      </c>
      <c r="C21">
        <v>316</v>
      </c>
      <c r="D21" t="s">
        <v>90</v>
      </c>
      <c r="E21" t="s">
        <v>35</v>
      </c>
      <c r="F21" t="s">
        <v>30</v>
      </c>
      <c r="G21" s="1">
        <v>200013200258852</v>
      </c>
      <c r="H21" s="2">
        <v>35000</v>
      </c>
      <c r="I21" s="2">
        <v>35000</v>
      </c>
      <c r="J21">
        <v>0</v>
      </c>
      <c r="K21" s="2">
        <v>1004.5</v>
      </c>
      <c r="L21" s="2">
        <v>1064</v>
      </c>
      <c r="M21">
        <v>0</v>
      </c>
      <c r="N21">
        <v>0</v>
      </c>
      <c r="O21" s="2">
        <v>7787.58</v>
      </c>
      <c r="P21">
        <v>100</v>
      </c>
      <c r="Q21">
        <v>0</v>
      </c>
      <c r="R21">
        <v>0</v>
      </c>
      <c r="S21">
        <v>0</v>
      </c>
      <c r="T21">
        <v>25</v>
      </c>
      <c r="U21">
        <f t="shared" si="0"/>
        <v>100</v>
      </c>
      <c r="V21">
        <v>0</v>
      </c>
      <c r="W21">
        <v>0</v>
      </c>
      <c r="X21">
        <v>0</v>
      </c>
      <c r="Y21">
        <v>0</v>
      </c>
      <c r="Z21" s="2">
        <v>9981.08</v>
      </c>
      <c r="AA21" s="2">
        <v>25018.92</v>
      </c>
      <c r="AB21">
        <v>0</v>
      </c>
      <c r="AC21" t="s">
        <v>31</v>
      </c>
      <c r="AD21" t="s">
        <v>32</v>
      </c>
      <c r="AE21" t="s">
        <v>32</v>
      </c>
    </row>
    <row r="22" spans="1:31">
      <c r="A22" t="s">
        <v>91</v>
      </c>
      <c r="B22" t="s">
        <v>92</v>
      </c>
      <c r="C22">
        <v>38170</v>
      </c>
      <c r="D22" t="s">
        <v>90</v>
      </c>
      <c r="E22" t="s">
        <v>93</v>
      </c>
      <c r="F22" t="s">
        <v>30</v>
      </c>
      <c r="G22">
        <v>200019604959613</v>
      </c>
      <c r="H22" s="2">
        <v>70000</v>
      </c>
      <c r="I22" s="2">
        <v>70000</v>
      </c>
      <c r="J22" s="2">
        <v>5368.45</v>
      </c>
      <c r="K22" s="2">
        <v>2009</v>
      </c>
      <c r="L22" s="2">
        <v>2128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25</v>
      </c>
      <c r="U22">
        <f t="shared" si="0"/>
        <v>0</v>
      </c>
      <c r="V22">
        <v>0</v>
      </c>
      <c r="W22">
        <v>0</v>
      </c>
      <c r="X22">
        <v>0</v>
      </c>
      <c r="Y22">
        <v>0</v>
      </c>
      <c r="Z22" s="2">
        <v>9530.4500000000007</v>
      </c>
      <c r="AA22" s="2">
        <v>60469.55</v>
      </c>
      <c r="AB22">
        <v>0</v>
      </c>
      <c r="AC22" t="s">
        <v>31</v>
      </c>
      <c r="AD22" t="s">
        <v>32</v>
      </c>
      <c r="AE22" t="s">
        <v>32</v>
      </c>
    </row>
    <row r="23" spans="1:31">
      <c r="A23" t="s">
        <v>94</v>
      </c>
      <c r="B23" t="s">
        <v>95</v>
      </c>
      <c r="C23">
        <v>37392</v>
      </c>
      <c r="D23" t="s">
        <v>90</v>
      </c>
      <c r="E23" t="s">
        <v>96</v>
      </c>
      <c r="F23" t="s">
        <v>30</v>
      </c>
      <c r="G23" s="1">
        <v>200019603602242</v>
      </c>
      <c r="H23" s="2">
        <v>60000</v>
      </c>
      <c r="I23" s="2">
        <v>60000</v>
      </c>
      <c r="J23" s="2">
        <v>3486.65</v>
      </c>
      <c r="K23" s="2">
        <v>1722</v>
      </c>
      <c r="L23" s="2">
        <v>1824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25</v>
      </c>
      <c r="U23">
        <f t="shared" si="0"/>
        <v>0</v>
      </c>
      <c r="V23">
        <v>0</v>
      </c>
      <c r="W23">
        <v>0</v>
      </c>
      <c r="X23">
        <v>0</v>
      </c>
      <c r="Y23">
        <v>0</v>
      </c>
      <c r="Z23" s="2">
        <v>7057.65</v>
      </c>
      <c r="AA23" s="2">
        <v>52942.35</v>
      </c>
      <c r="AB23">
        <v>0</v>
      </c>
      <c r="AC23" t="s">
        <v>36</v>
      </c>
      <c r="AD23" t="s">
        <v>32</v>
      </c>
      <c r="AE23" t="s">
        <v>32</v>
      </c>
    </row>
    <row r="24" spans="1:31">
      <c r="A24" t="s">
        <v>97</v>
      </c>
      <c r="B24" t="s">
        <v>98</v>
      </c>
      <c r="C24">
        <v>40003</v>
      </c>
      <c r="D24" t="s">
        <v>90</v>
      </c>
      <c r="E24" t="s">
        <v>35</v>
      </c>
      <c r="F24" t="s">
        <v>30</v>
      </c>
      <c r="G24">
        <v>200019607140868</v>
      </c>
      <c r="H24" s="2">
        <v>30000</v>
      </c>
      <c r="I24" s="2">
        <v>30000</v>
      </c>
      <c r="J24">
        <v>0</v>
      </c>
      <c r="K24">
        <v>861</v>
      </c>
      <c r="L24">
        <v>912</v>
      </c>
      <c r="M24">
        <v>0</v>
      </c>
      <c r="N24">
        <v>0</v>
      </c>
      <c r="O24">
        <v>600</v>
      </c>
      <c r="P24">
        <v>100</v>
      </c>
      <c r="Q24">
        <v>0</v>
      </c>
      <c r="R24">
        <v>0</v>
      </c>
      <c r="S24">
        <v>0</v>
      </c>
      <c r="T24">
        <v>25</v>
      </c>
      <c r="U24">
        <f t="shared" si="0"/>
        <v>100</v>
      </c>
      <c r="V24">
        <v>0</v>
      </c>
      <c r="W24">
        <v>0</v>
      </c>
      <c r="X24">
        <v>0</v>
      </c>
      <c r="Y24">
        <v>0</v>
      </c>
      <c r="Z24" s="2">
        <v>2498</v>
      </c>
      <c r="AA24" s="2">
        <v>27502</v>
      </c>
      <c r="AB24">
        <v>0</v>
      </c>
      <c r="AC24" t="s">
        <v>31</v>
      </c>
      <c r="AD24" t="s">
        <v>46</v>
      </c>
      <c r="AE24" t="s">
        <v>32</v>
      </c>
    </row>
    <row r="25" spans="1:31">
      <c r="A25" t="s">
        <v>99</v>
      </c>
      <c r="B25" t="s">
        <v>100</v>
      </c>
      <c r="C25">
        <v>14</v>
      </c>
      <c r="D25" t="s">
        <v>90</v>
      </c>
      <c r="E25" t="s">
        <v>101</v>
      </c>
      <c r="F25" t="s">
        <v>30</v>
      </c>
      <c r="G25">
        <v>200013200278557</v>
      </c>
      <c r="H25" s="2">
        <v>190000</v>
      </c>
      <c r="I25" s="2">
        <v>190000</v>
      </c>
      <c r="J25" s="2">
        <v>33275.69</v>
      </c>
      <c r="K25" s="2">
        <v>5453</v>
      </c>
      <c r="L25" s="2">
        <v>5776</v>
      </c>
      <c r="M25">
        <v>0</v>
      </c>
      <c r="N25">
        <v>0</v>
      </c>
      <c r="O25" s="2">
        <v>4600</v>
      </c>
      <c r="P25">
        <v>0</v>
      </c>
      <c r="Q25">
        <v>0</v>
      </c>
      <c r="R25" s="2">
        <v>5638</v>
      </c>
      <c r="S25">
        <v>0</v>
      </c>
      <c r="T25">
        <v>25</v>
      </c>
      <c r="U25">
        <f t="shared" si="0"/>
        <v>0</v>
      </c>
      <c r="V25">
        <v>0</v>
      </c>
      <c r="W25">
        <v>0</v>
      </c>
      <c r="X25">
        <v>0</v>
      </c>
      <c r="Y25">
        <v>0</v>
      </c>
      <c r="Z25" s="2">
        <v>54767.69</v>
      </c>
      <c r="AA25" s="2">
        <v>135232.31</v>
      </c>
      <c r="AB25">
        <v>0</v>
      </c>
      <c r="AC25" t="s">
        <v>31</v>
      </c>
      <c r="AD25" t="s">
        <v>32</v>
      </c>
      <c r="AE25" t="s">
        <v>32</v>
      </c>
    </row>
    <row r="26" spans="1:31">
      <c r="A26" t="s">
        <v>102</v>
      </c>
      <c r="B26" t="s">
        <v>103</v>
      </c>
      <c r="C26">
        <v>23557</v>
      </c>
      <c r="D26" t="s">
        <v>90</v>
      </c>
      <c r="E26" t="s">
        <v>96</v>
      </c>
      <c r="F26" t="s">
        <v>30</v>
      </c>
      <c r="G26" s="1">
        <v>200013200253734</v>
      </c>
      <c r="H26" s="2">
        <v>60000</v>
      </c>
      <c r="I26" s="2">
        <v>60000</v>
      </c>
      <c r="J26" s="2">
        <v>3486.65</v>
      </c>
      <c r="K26" s="2">
        <v>1722</v>
      </c>
      <c r="L26" s="2">
        <v>1824</v>
      </c>
      <c r="M26">
        <v>0</v>
      </c>
      <c r="N26">
        <v>0</v>
      </c>
      <c r="O26" s="2">
        <v>3000</v>
      </c>
      <c r="P26">
        <v>0</v>
      </c>
      <c r="Q26">
        <v>0</v>
      </c>
      <c r="R26">
        <v>0</v>
      </c>
      <c r="S26">
        <v>0</v>
      </c>
      <c r="T26">
        <v>25</v>
      </c>
      <c r="U26">
        <f t="shared" si="0"/>
        <v>0</v>
      </c>
      <c r="V26">
        <v>0</v>
      </c>
      <c r="W26">
        <v>0</v>
      </c>
      <c r="X26">
        <v>0</v>
      </c>
      <c r="Y26">
        <v>0</v>
      </c>
      <c r="Z26" s="2">
        <v>10057.65</v>
      </c>
      <c r="AA26" s="2">
        <v>49942.35</v>
      </c>
      <c r="AB26">
        <v>0</v>
      </c>
      <c r="AC26" t="s">
        <v>31</v>
      </c>
      <c r="AD26" t="s">
        <v>32</v>
      </c>
      <c r="AE26" t="s">
        <v>32</v>
      </c>
    </row>
    <row r="27" spans="1:31">
      <c r="A27" t="s">
        <v>104</v>
      </c>
      <c r="B27" t="s">
        <v>105</v>
      </c>
      <c r="C27">
        <v>37531</v>
      </c>
      <c r="D27" t="s">
        <v>90</v>
      </c>
      <c r="E27" t="s">
        <v>106</v>
      </c>
      <c r="F27" t="s">
        <v>30</v>
      </c>
      <c r="G27" s="1">
        <v>200019603919429</v>
      </c>
      <c r="H27" s="2">
        <v>90000</v>
      </c>
      <c r="I27" s="2">
        <v>90000</v>
      </c>
      <c r="J27" s="2">
        <v>9273.24</v>
      </c>
      <c r="K27" s="2">
        <v>2583</v>
      </c>
      <c r="L27" s="2">
        <v>2736</v>
      </c>
      <c r="M27" s="2">
        <v>1919.78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25</v>
      </c>
      <c r="U27">
        <f t="shared" si="0"/>
        <v>0</v>
      </c>
      <c r="V27">
        <v>0</v>
      </c>
      <c r="W27">
        <v>0</v>
      </c>
      <c r="X27">
        <v>0</v>
      </c>
      <c r="Y27">
        <v>0</v>
      </c>
      <c r="Z27" s="2">
        <v>16537.02</v>
      </c>
      <c r="AA27" s="2">
        <v>73462.98</v>
      </c>
      <c r="AB27">
        <v>0</v>
      </c>
      <c r="AC27" t="s">
        <v>31</v>
      </c>
      <c r="AD27" t="s">
        <v>32</v>
      </c>
      <c r="AE27" t="s">
        <v>32</v>
      </c>
    </row>
    <row r="28" spans="1:31">
      <c r="A28" t="s">
        <v>107</v>
      </c>
      <c r="B28" t="s">
        <v>108</v>
      </c>
      <c r="C28">
        <v>37819</v>
      </c>
      <c r="D28" t="s">
        <v>90</v>
      </c>
      <c r="E28" t="s">
        <v>109</v>
      </c>
      <c r="F28" t="s">
        <v>30</v>
      </c>
      <c r="G28" s="1">
        <v>200019604464094</v>
      </c>
      <c r="H28" s="2">
        <v>150000</v>
      </c>
      <c r="I28" s="2">
        <v>150000</v>
      </c>
      <c r="J28" s="2">
        <v>23866.69</v>
      </c>
      <c r="K28" s="2">
        <v>4305</v>
      </c>
      <c r="L28" s="2">
        <v>4560</v>
      </c>
      <c r="M28">
        <v>0</v>
      </c>
      <c r="N28">
        <v>0</v>
      </c>
      <c r="O28" s="2">
        <v>4500</v>
      </c>
      <c r="P28">
        <v>0</v>
      </c>
      <c r="Q28">
        <v>0</v>
      </c>
      <c r="R28">
        <v>0</v>
      </c>
      <c r="S28">
        <v>0</v>
      </c>
      <c r="T28">
        <v>25</v>
      </c>
      <c r="U28">
        <f t="shared" si="0"/>
        <v>0</v>
      </c>
      <c r="V28">
        <v>0</v>
      </c>
      <c r="W28">
        <v>0</v>
      </c>
      <c r="X28">
        <v>0</v>
      </c>
      <c r="Y28">
        <v>0</v>
      </c>
      <c r="Z28" s="2">
        <v>37256.69</v>
      </c>
      <c r="AA28" s="2">
        <v>112743.31</v>
      </c>
      <c r="AB28">
        <v>0</v>
      </c>
      <c r="AC28" t="s">
        <v>31</v>
      </c>
      <c r="AD28" t="s">
        <v>32</v>
      </c>
      <c r="AE28" t="s">
        <v>32</v>
      </c>
    </row>
    <row r="29" spans="1:31">
      <c r="A29" t="s">
        <v>110</v>
      </c>
      <c r="B29" t="s">
        <v>111</v>
      </c>
      <c r="C29">
        <v>22529</v>
      </c>
      <c r="D29" t="s">
        <v>90</v>
      </c>
      <c r="E29" t="s">
        <v>96</v>
      </c>
      <c r="F29" t="s">
        <v>30</v>
      </c>
      <c r="G29" s="1">
        <v>200019603706892</v>
      </c>
      <c r="H29" s="2">
        <v>60000</v>
      </c>
      <c r="I29" s="2">
        <v>60000</v>
      </c>
      <c r="J29" s="2">
        <v>3486.65</v>
      </c>
      <c r="K29" s="2">
        <v>1722</v>
      </c>
      <c r="L29" s="2">
        <v>1824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25</v>
      </c>
      <c r="U29">
        <f t="shared" si="0"/>
        <v>0</v>
      </c>
      <c r="V29">
        <v>0</v>
      </c>
      <c r="W29">
        <v>0</v>
      </c>
      <c r="X29">
        <v>0</v>
      </c>
      <c r="Y29">
        <v>0</v>
      </c>
      <c r="Z29" s="2">
        <v>7057.65</v>
      </c>
      <c r="AA29" s="2">
        <v>52942.35</v>
      </c>
      <c r="AB29">
        <v>0</v>
      </c>
      <c r="AC29" t="s">
        <v>36</v>
      </c>
      <c r="AD29" t="s">
        <v>32</v>
      </c>
      <c r="AE29" t="s">
        <v>32</v>
      </c>
    </row>
    <row r="30" spans="1:31">
      <c r="A30" t="s">
        <v>112</v>
      </c>
      <c r="B30" t="s">
        <v>113</v>
      </c>
      <c r="C30">
        <v>37797</v>
      </c>
      <c r="D30" t="s">
        <v>114</v>
      </c>
      <c r="E30" t="s">
        <v>115</v>
      </c>
      <c r="F30" t="s">
        <v>30</v>
      </c>
      <c r="G30" s="1">
        <v>200019604431038</v>
      </c>
      <c r="H30" s="2">
        <v>90000</v>
      </c>
      <c r="I30" s="2">
        <v>90000</v>
      </c>
      <c r="J30" s="2">
        <v>9753.19</v>
      </c>
      <c r="K30" s="2">
        <v>2583</v>
      </c>
      <c r="L30" s="2">
        <v>2736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25</v>
      </c>
      <c r="U30">
        <f t="shared" si="0"/>
        <v>0</v>
      </c>
      <c r="V30">
        <v>0</v>
      </c>
      <c r="W30">
        <v>0</v>
      </c>
      <c r="X30">
        <v>0</v>
      </c>
      <c r="Y30">
        <v>0</v>
      </c>
      <c r="Z30" s="2">
        <v>15097.19</v>
      </c>
      <c r="AA30" s="2">
        <v>74902.81</v>
      </c>
      <c r="AB30">
        <v>0</v>
      </c>
      <c r="AC30" t="s">
        <v>31</v>
      </c>
      <c r="AD30" t="s">
        <v>32</v>
      </c>
      <c r="AE30" t="s">
        <v>32</v>
      </c>
    </row>
    <row r="31" spans="1:31">
      <c r="A31" t="s">
        <v>116</v>
      </c>
      <c r="B31" t="s">
        <v>117</v>
      </c>
      <c r="C31">
        <v>22818</v>
      </c>
      <c r="D31" t="s">
        <v>114</v>
      </c>
      <c r="E31" t="s">
        <v>96</v>
      </c>
      <c r="F31" t="s">
        <v>30</v>
      </c>
      <c r="G31">
        <v>200013200314233</v>
      </c>
      <c r="H31" s="2">
        <v>60000</v>
      </c>
      <c r="I31" s="2">
        <v>60000</v>
      </c>
      <c r="J31" s="2">
        <v>2718.74</v>
      </c>
      <c r="K31" s="2">
        <v>1722</v>
      </c>
      <c r="L31" s="2">
        <v>1824</v>
      </c>
      <c r="M31" s="2">
        <v>3839.56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25</v>
      </c>
      <c r="U31">
        <f t="shared" si="0"/>
        <v>0</v>
      </c>
      <c r="V31">
        <v>0</v>
      </c>
      <c r="W31">
        <v>0</v>
      </c>
      <c r="X31">
        <v>0</v>
      </c>
      <c r="Y31">
        <v>0</v>
      </c>
      <c r="Z31" s="2">
        <v>10129.299999999999</v>
      </c>
      <c r="AA31" s="2">
        <v>49870.7</v>
      </c>
      <c r="AB31">
        <v>0</v>
      </c>
      <c r="AC31" t="s">
        <v>31</v>
      </c>
      <c r="AD31" t="s">
        <v>32</v>
      </c>
      <c r="AE31" t="s">
        <v>32</v>
      </c>
    </row>
    <row r="32" spans="1:31">
      <c r="A32" t="s">
        <v>118</v>
      </c>
      <c r="B32" t="s">
        <v>119</v>
      </c>
      <c r="C32">
        <v>608</v>
      </c>
      <c r="D32" t="s">
        <v>120</v>
      </c>
      <c r="E32" t="s">
        <v>96</v>
      </c>
      <c r="F32" t="s">
        <v>30</v>
      </c>
      <c r="G32">
        <v>200013200261603</v>
      </c>
      <c r="H32" s="2">
        <v>60000</v>
      </c>
      <c r="I32" s="2">
        <v>60000</v>
      </c>
      <c r="J32" s="2">
        <v>3486.65</v>
      </c>
      <c r="K32" s="2">
        <v>1722</v>
      </c>
      <c r="L32" s="2">
        <v>1824</v>
      </c>
      <c r="M32">
        <v>0</v>
      </c>
      <c r="N32" s="2">
        <v>1947.6</v>
      </c>
      <c r="O32" s="2">
        <v>8703.14</v>
      </c>
      <c r="P32">
        <v>0</v>
      </c>
      <c r="Q32">
        <v>0</v>
      </c>
      <c r="R32">
        <v>0</v>
      </c>
      <c r="S32">
        <v>0</v>
      </c>
      <c r="T32">
        <v>25</v>
      </c>
      <c r="U32">
        <f t="shared" si="0"/>
        <v>0</v>
      </c>
      <c r="V32">
        <v>0</v>
      </c>
      <c r="W32">
        <v>0</v>
      </c>
      <c r="X32">
        <v>0</v>
      </c>
      <c r="Y32">
        <v>0</v>
      </c>
      <c r="Z32" s="2">
        <v>17708.39</v>
      </c>
      <c r="AA32" s="2">
        <v>42291.61</v>
      </c>
      <c r="AB32">
        <v>0</v>
      </c>
      <c r="AC32" t="s">
        <v>36</v>
      </c>
      <c r="AD32" t="s">
        <v>32</v>
      </c>
      <c r="AE32" t="s">
        <v>32</v>
      </c>
    </row>
    <row r="33" spans="1:31">
      <c r="A33" t="s">
        <v>121</v>
      </c>
      <c r="B33" t="s">
        <v>122</v>
      </c>
      <c r="C33">
        <v>268</v>
      </c>
      <c r="D33" t="s">
        <v>120</v>
      </c>
      <c r="E33" t="s">
        <v>96</v>
      </c>
      <c r="F33" t="s">
        <v>30</v>
      </c>
      <c r="G33" s="1">
        <v>200013200258739</v>
      </c>
      <c r="H33" s="2">
        <v>60000</v>
      </c>
      <c r="I33" s="2">
        <v>60000</v>
      </c>
      <c r="J33" s="2">
        <v>3486.65</v>
      </c>
      <c r="K33" s="2">
        <v>1722</v>
      </c>
      <c r="L33" s="2">
        <v>1824</v>
      </c>
      <c r="M33">
        <v>0</v>
      </c>
      <c r="N33" s="2">
        <v>1947.6</v>
      </c>
      <c r="O33">
        <v>0</v>
      </c>
      <c r="P33">
        <v>0</v>
      </c>
      <c r="Q33">
        <v>0</v>
      </c>
      <c r="R33">
        <v>0</v>
      </c>
      <c r="S33">
        <v>0</v>
      </c>
      <c r="T33">
        <v>25</v>
      </c>
      <c r="U33">
        <f t="shared" si="0"/>
        <v>0</v>
      </c>
      <c r="V33">
        <v>0</v>
      </c>
      <c r="W33">
        <v>0</v>
      </c>
      <c r="X33">
        <v>0</v>
      </c>
      <c r="Y33">
        <v>0</v>
      </c>
      <c r="Z33" s="2">
        <v>9005.25</v>
      </c>
      <c r="AA33" s="2">
        <v>50994.75</v>
      </c>
      <c r="AB33">
        <v>0</v>
      </c>
      <c r="AC33" t="s">
        <v>36</v>
      </c>
      <c r="AD33" t="s">
        <v>32</v>
      </c>
      <c r="AE33" t="s">
        <v>32</v>
      </c>
    </row>
    <row r="34" spans="1:31">
      <c r="A34" t="s">
        <v>123</v>
      </c>
      <c r="B34" t="s">
        <v>124</v>
      </c>
      <c r="C34">
        <v>38088</v>
      </c>
      <c r="D34" t="s">
        <v>125</v>
      </c>
      <c r="E34" t="s">
        <v>126</v>
      </c>
      <c r="F34" t="s">
        <v>30</v>
      </c>
      <c r="G34" s="1">
        <v>200019604821571</v>
      </c>
      <c r="H34" s="2">
        <v>75000</v>
      </c>
      <c r="I34" s="2">
        <v>75000</v>
      </c>
      <c r="J34" s="2">
        <v>6309.35</v>
      </c>
      <c r="K34" s="2">
        <v>2152.5</v>
      </c>
      <c r="L34" s="2">
        <v>2280</v>
      </c>
      <c r="M34">
        <v>0</v>
      </c>
      <c r="N34" s="2">
        <v>1947.6</v>
      </c>
      <c r="O34" s="2">
        <v>13078.42</v>
      </c>
      <c r="P34">
        <v>0</v>
      </c>
      <c r="Q34">
        <v>0</v>
      </c>
      <c r="R34">
        <v>0</v>
      </c>
      <c r="S34">
        <v>0</v>
      </c>
      <c r="T34">
        <v>25</v>
      </c>
      <c r="U34">
        <f t="shared" si="0"/>
        <v>0</v>
      </c>
      <c r="V34">
        <v>0</v>
      </c>
      <c r="W34">
        <v>0</v>
      </c>
      <c r="X34">
        <v>0</v>
      </c>
      <c r="Y34">
        <v>0</v>
      </c>
      <c r="Z34" s="2">
        <v>25792.87</v>
      </c>
      <c r="AA34" s="2">
        <v>49207.13</v>
      </c>
      <c r="AB34">
        <v>0</v>
      </c>
      <c r="AC34" t="s">
        <v>31</v>
      </c>
      <c r="AD34" t="s">
        <v>32</v>
      </c>
      <c r="AE34" t="s">
        <v>32</v>
      </c>
    </row>
    <row r="35" spans="1:31">
      <c r="A35" t="s">
        <v>127</v>
      </c>
      <c r="B35" t="s">
        <v>128</v>
      </c>
      <c r="C35">
        <v>37649</v>
      </c>
      <c r="D35" t="s">
        <v>125</v>
      </c>
      <c r="E35" t="s">
        <v>129</v>
      </c>
      <c r="F35" t="s">
        <v>30</v>
      </c>
      <c r="G35" s="1">
        <v>200019604094990</v>
      </c>
      <c r="H35" s="2">
        <v>150000</v>
      </c>
      <c r="I35" s="2">
        <v>150000</v>
      </c>
      <c r="J35" s="2">
        <v>23866.69</v>
      </c>
      <c r="K35" s="2">
        <v>4305</v>
      </c>
      <c r="L35" s="2">
        <v>4560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25</v>
      </c>
      <c r="U35">
        <f t="shared" si="0"/>
        <v>0</v>
      </c>
      <c r="V35">
        <v>0</v>
      </c>
      <c r="W35">
        <v>0</v>
      </c>
      <c r="X35">
        <v>0</v>
      </c>
      <c r="Y35">
        <v>0</v>
      </c>
      <c r="Z35" s="2">
        <v>32756.69</v>
      </c>
      <c r="AA35" s="2">
        <v>117243.31</v>
      </c>
      <c r="AB35">
        <v>0</v>
      </c>
      <c r="AC35" t="s">
        <v>31</v>
      </c>
      <c r="AD35" t="s">
        <v>32</v>
      </c>
      <c r="AE35" t="s">
        <v>32</v>
      </c>
    </row>
    <row r="36" spans="1:31">
      <c r="A36" t="s">
        <v>130</v>
      </c>
      <c r="B36" t="s">
        <v>131</v>
      </c>
      <c r="C36">
        <v>40699</v>
      </c>
      <c r="D36" t="s">
        <v>125</v>
      </c>
      <c r="E36" t="s">
        <v>35</v>
      </c>
      <c r="F36" t="s">
        <v>30</v>
      </c>
      <c r="G36" s="1">
        <v>200019608527250</v>
      </c>
      <c r="H36" s="2">
        <v>35000</v>
      </c>
      <c r="I36" s="2">
        <v>35000</v>
      </c>
      <c r="J36">
        <v>0</v>
      </c>
      <c r="K36" s="2">
        <v>1004.5</v>
      </c>
      <c r="L36" s="2">
        <v>1064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25</v>
      </c>
      <c r="U36">
        <f t="shared" si="0"/>
        <v>0</v>
      </c>
      <c r="V36">
        <v>0</v>
      </c>
      <c r="W36">
        <v>0</v>
      </c>
      <c r="X36">
        <v>0</v>
      </c>
      <c r="Y36">
        <v>0</v>
      </c>
      <c r="Z36" s="2">
        <v>2093.5</v>
      </c>
      <c r="AA36" s="2">
        <v>32906.5</v>
      </c>
      <c r="AB36">
        <v>0</v>
      </c>
      <c r="AC36" t="s">
        <v>132</v>
      </c>
      <c r="AD36" t="s">
        <v>133</v>
      </c>
      <c r="AE36" t="s">
        <v>32</v>
      </c>
    </row>
    <row r="37" spans="1:31">
      <c r="A37" t="s">
        <v>134</v>
      </c>
      <c r="B37" t="s">
        <v>135</v>
      </c>
      <c r="C37">
        <v>23960</v>
      </c>
      <c r="D37" t="s">
        <v>125</v>
      </c>
      <c r="E37" t="s">
        <v>136</v>
      </c>
      <c r="F37" t="s">
        <v>30</v>
      </c>
      <c r="G37">
        <v>200013200328724</v>
      </c>
      <c r="H37" s="2">
        <v>25000</v>
      </c>
      <c r="I37" s="2">
        <v>25000</v>
      </c>
      <c r="J37">
        <v>0</v>
      </c>
      <c r="K37">
        <v>717.5</v>
      </c>
      <c r="L37">
        <v>760</v>
      </c>
      <c r="M37" s="2">
        <v>1919.78</v>
      </c>
      <c r="N37">
        <v>0</v>
      </c>
      <c r="O37" s="2">
        <v>4984.1000000000004</v>
      </c>
      <c r="P37">
        <v>0</v>
      </c>
      <c r="Q37">
        <v>0</v>
      </c>
      <c r="R37">
        <v>0</v>
      </c>
      <c r="S37">
        <v>0</v>
      </c>
      <c r="T37">
        <v>25</v>
      </c>
      <c r="U37">
        <f t="shared" si="0"/>
        <v>0</v>
      </c>
      <c r="V37">
        <v>0</v>
      </c>
      <c r="W37">
        <v>0</v>
      </c>
      <c r="X37">
        <v>0</v>
      </c>
      <c r="Y37">
        <v>0</v>
      </c>
      <c r="Z37" s="2">
        <v>8406.3799999999992</v>
      </c>
      <c r="AA37" s="2">
        <v>16593.62</v>
      </c>
      <c r="AB37">
        <v>0</v>
      </c>
      <c r="AC37" t="s">
        <v>31</v>
      </c>
      <c r="AD37" t="s">
        <v>32</v>
      </c>
      <c r="AE37" t="s">
        <v>32</v>
      </c>
    </row>
    <row r="38" spans="1:31">
      <c r="A38" t="s">
        <v>137</v>
      </c>
      <c r="B38" t="s">
        <v>138</v>
      </c>
      <c r="C38">
        <v>40747</v>
      </c>
      <c r="D38" t="s">
        <v>125</v>
      </c>
      <c r="E38" t="s">
        <v>139</v>
      </c>
      <c r="F38" t="s">
        <v>30</v>
      </c>
      <c r="G38">
        <v>200019608657435</v>
      </c>
      <c r="H38" s="2">
        <v>46000</v>
      </c>
      <c r="I38" s="2">
        <v>46000</v>
      </c>
      <c r="J38" s="2">
        <v>1289.46</v>
      </c>
      <c r="K38" s="2">
        <v>1320.2</v>
      </c>
      <c r="L38" s="2">
        <v>1398.4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25</v>
      </c>
      <c r="U38">
        <f t="shared" si="0"/>
        <v>0</v>
      </c>
      <c r="V38">
        <v>0</v>
      </c>
      <c r="W38">
        <v>0</v>
      </c>
      <c r="X38">
        <v>0</v>
      </c>
      <c r="Y38">
        <v>0</v>
      </c>
      <c r="Z38" s="2">
        <v>4033.06</v>
      </c>
      <c r="AA38" s="2">
        <v>41966.94</v>
      </c>
      <c r="AB38">
        <v>0</v>
      </c>
      <c r="AC38" t="s">
        <v>31</v>
      </c>
      <c r="AD38" t="s">
        <v>140</v>
      </c>
      <c r="AE38" t="s">
        <v>32</v>
      </c>
    </row>
    <row r="39" spans="1:31">
      <c r="A39" t="s">
        <v>141</v>
      </c>
      <c r="B39" t="s">
        <v>142</v>
      </c>
      <c r="C39">
        <v>37441</v>
      </c>
      <c r="D39" t="s">
        <v>125</v>
      </c>
      <c r="E39" t="s">
        <v>143</v>
      </c>
      <c r="F39" t="s">
        <v>30</v>
      </c>
      <c r="G39" s="1">
        <v>200019603706881</v>
      </c>
      <c r="H39" s="2">
        <v>60000</v>
      </c>
      <c r="I39" s="2">
        <v>60000</v>
      </c>
      <c r="J39" s="2">
        <v>3102.69</v>
      </c>
      <c r="K39" s="2">
        <v>1722</v>
      </c>
      <c r="L39" s="2">
        <v>1824</v>
      </c>
      <c r="M39" s="2">
        <v>1919.78</v>
      </c>
      <c r="N39">
        <v>0</v>
      </c>
      <c r="O39" s="2">
        <v>6439.46</v>
      </c>
      <c r="P39">
        <v>0</v>
      </c>
      <c r="Q39">
        <v>0</v>
      </c>
      <c r="R39">
        <v>0</v>
      </c>
      <c r="S39">
        <v>0</v>
      </c>
      <c r="T39">
        <v>25</v>
      </c>
      <c r="U39">
        <f t="shared" si="0"/>
        <v>0</v>
      </c>
      <c r="V39">
        <v>0</v>
      </c>
      <c r="W39">
        <v>0</v>
      </c>
      <c r="X39">
        <v>0</v>
      </c>
      <c r="Y39">
        <v>0</v>
      </c>
      <c r="Z39" s="2">
        <v>15032.93</v>
      </c>
      <c r="AA39" s="2">
        <v>44967.07</v>
      </c>
      <c r="AB39">
        <v>0</v>
      </c>
      <c r="AC39" t="s">
        <v>31</v>
      </c>
      <c r="AD39" t="s">
        <v>32</v>
      </c>
      <c r="AE39" t="s">
        <v>32</v>
      </c>
    </row>
    <row r="40" spans="1:31">
      <c r="A40" t="s">
        <v>144</v>
      </c>
      <c r="B40" t="s">
        <v>145</v>
      </c>
      <c r="C40">
        <v>40600</v>
      </c>
      <c r="D40" t="s">
        <v>125</v>
      </c>
      <c r="E40" t="s">
        <v>35</v>
      </c>
      <c r="F40" t="s">
        <v>30</v>
      </c>
      <c r="G40" s="1">
        <v>200019608193949</v>
      </c>
      <c r="H40" s="2">
        <v>36000</v>
      </c>
      <c r="I40" s="2">
        <v>36000</v>
      </c>
      <c r="J40">
        <v>0</v>
      </c>
      <c r="K40" s="2">
        <v>1033.2</v>
      </c>
      <c r="L40" s="2">
        <v>1094.4000000000001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25</v>
      </c>
      <c r="U40">
        <f t="shared" si="0"/>
        <v>0</v>
      </c>
      <c r="V40">
        <v>0</v>
      </c>
      <c r="W40">
        <v>0</v>
      </c>
      <c r="X40">
        <v>0</v>
      </c>
      <c r="Y40">
        <v>0</v>
      </c>
      <c r="Z40" s="2">
        <v>2152.6</v>
      </c>
      <c r="AA40" s="2">
        <v>33847.4</v>
      </c>
      <c r="AB40">
        <v>0</v>
      </c>
      <c r="AC40" t="s">
        <v>31</v>
      </c>
      <c r="AD40" t="s">
        <v>146</v>
      </c>
      <c r="AE40" t="s">
        <v>32</v>
      </c>
    </row>
    <row r="41" spans="1:31">
      <c r="A41" t="s">
        <v>147</v>
      </c>
      <c r="B41" t="s">
        <v>148</v>
      </c>
      <c r="C41">
        <v>37530</v>
      </c>
      <c r="D41" t="s">
        <v>125</v>
      </c>
      <c r="E41" t="s">
        <v>149</v>
      </c>
      <c r="F41" t="s">
        <v>30</v>
      </c>
      <c r="G41" s="1">
        <v>200019603919440</v>
      </c>
      <c r="H41" s="2">
        <v>50000</v>
      </c>
      <c r="I41" s="2">
        <v>50000</v>
      </c>
      <c r="J41" s="2">
        <v>1854</v>
      </c>
      <c r="K41" s="2">
        <v>1435</v>
      </c>
      <c r="L41" s="2">
        <v>1520</v>
      </c>
      <c r="M41">
        <v>0</v>
      </c>
      <c r="N41" s="2">
        <v>1947.6</v>
      </c>
      <c r="O41">
        <v>0</v>
      </c>
      <c r="P41">
        <v>0</v>
      </c>
      <c r="Q41">
        <v>0</v>
      </c>
      <c r="R41">
        <v>0</v>
      </c>
      <c r="S41">
        <v>0</v>
      </c>
      <c r="T41">
        <v>25</v>
      </c>
      <c r="U41">
        <f t="shared" si="0"/>
        <v>0</v>
      </c>
      <c r="V41">
        <v>0</v>
      </c>
      <c r="W41">
        <v>0</v>
      </c>
      <c r="X41">
        <v>0</v>
      </c>
      <c r="Y41">
        <v>0</v>
      </c>
      <c r="Z41" s="2">
        <v>6781.6</v>
      </c>
      <c r="AA41" s="2">
        <v>43218.400000000001</v>
      </c>
      <c r="AB41">
        <v>0</v>
      </c>
      <c r="AC41" t="s">
        <v>36</v>
      </c>
      <c r="AD41" t="s">
        <v>32</v>
      </c>
      <c r="AE41" t="s">
        <v>32</v>
      </c>
    </row>
    <row r="42" spans="1:31">
      <c r="A42" t="s">
        <v>150</v>
      </c>
      <c r="B42" t="s">
        <v>151</v>
      </c>
      <c r="C42">
        <v>40129</v>
      </c>
      <c r="D42" t="s">
        <v>152</v>
      </c>
      <c r="E42" t="s">
        <v>153</v>
      </c>
      <c r="F42" t="s">
        <v>30</v>
      </c>
      <c r="G42" s="1">
        <v>200019607390250</v>
      </c>
      <c r="H42" s="2">
        <v>35000</v>
      </c>
      <c r="I42" s="2">
        <v>35000</v>
      </c>
      <c r="J42">
        <v>0</v>
      </c>
      <c r="K42" s="2">
        <v>1004.5</v>
      </c>
      <c r="L42" s="2">
        <v>1064</v>
      </c>
      <c r="M42">
        <v>0</v>
      </c>
      <c r="N42">
        <v>0</v>
      </c>
      <c r="O42" s="2">
        <v>3000</v>
      </c>
      <c r="P42">
        <v>0</v>
      </c>
      <c r="Q42">
        <v>0</v>
      </c>
      <c r="R42">
        <v>0</v>
      </c>
      <c r="S42">
        <v>0</v>
      </c>
      <c r="T42">
        <v>25</v>
      </c>
      <c r="U42">
        <f t="shared" si="0"/>
        <v>0</v>
      </c>
      <c r="V42">
        <v>0</v>
      </c>
      <c r="W42">
        <v>0</v>
      </c>
      <c r="X42">
        <v>0</v>
      </c>
      <c r="Y42">
        <v>0</v>
      </c>
      <c r="Z42" s="2">
        <v>5093.5</v>
      </c>
      <c r="AA42" s="2">
        <v>29906.5</v>
      </c>
      <c r="AB42">
        <v>0</v>
      </c>
      <c r="AC42" t="s">
        <v>36</v>
      </c>
      <c r="AD42" t="s">
        <v>154</v>
      </c>
      <c r="AE42" t="s">
        <v>32</v>
      </c>
    </row>
    <row r="43" spans="1:31">
      <c r="A43" t="s">
        <v>155</v>
      </c>
      <c r="B43" t="s">
        <v>156</v>
      </c>
      <c r="C43">
        <v>255</v>
      </c>
      <c r="D43" t="s">
        <v>152</v>
      </c>
      <c r="E43" t="s">
        <v>35</v>
      </c>
      <c r="F43" t="s">
        <v>30</v>
      </c>
      <c r="G43" s="1">
        <v>200013200258331</v>
      </c>
      <c r="H43" s="2">
        <v>30000</v>
      </c>
      <c r="I43" s="2">
        <v>30000</v>
      </c>
      <c r="J43">
        <v>0</v>
      </c>
      <c r="K43">
        <v>861</v>
      </c>
      <c r="L43">
        <v>912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25</v>
      </c>
      <c r="U43">
        <f t="shared" si="0"/>
        <v>0</v>
      </c>
      <c r="V43">
        <v>0</v>
      </c>
      <c r="W43">
        <v>0</v>
      </c>
      <c r="X43">
        <v>0</v>
      </c>
      <c r="Y43">
        <v>0</v>
      </c>
      <c r="Z43" s="2">
        <v>1798</v>
      </c>
      <c r="AA43" s="2">
        <v>28202</v>
      </c>
      <c r="AB43">
        <v>0</v>
      </c>
      <c r="AC43" t="s">
        <v>36</v>
      </c>
      <c r="AD43" t="s">
        <v>32</v>
      </c>
      <c r="AE43" t="s">
        <v>32</v>
      </c>
    </row>
    <row r="44" spans="1:31">
      <c r="A44" t="s">
        <v>157</v>
      </c>
      <c r="B44" t="s">
        <v>158</v>
      </c>
      <c r="C44">
        <v>37354</v>
      </c>
      <c r="D44" t="s">
        <v>152</v>
      </c>
      <c r="E44" t="s">
        <v>82</v>
      </c>
      <c r="F44" t="s">
        <v>30</v>
      </c>
      <c r="G44">
        <v>200019603509844</v>
      </c>
      <c r="H44" s="2">
        <v>40000</v>
      </c>
      <c r="I44" s="2">
        <v>40000</v>
      </c>
      <c r="J44">
        <v>442.65</v>
      </c>
      <c r="K44" s="2">
        <v>1148</v>
      </c>
      <c r="L44" s="2">
        <v>1216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25</v>
      </c>
      <c r="U44">
        <f t="shared" si="0"/>
        <v>0</v>
      </c>
      <c r="V44">
        <v>0</v>
      </c>
      <c r="W44">
        <v>0</v>
      </c>
      <c r="X44">
        <v>0</v>
      </c>
      <c r="Y44">
        <v>0</v>
      </c>
      <c r="Z44" s="2">
        <v>2831.65</v>
      </c>
      <c r="AA44" s="2">
        <v>37168.35</v>
      </c>
      <c r="AB44">
        <v>0</v>
      </c>
      <c r="AC44" t="s">
        <v>31</v>
      </c>
      <c r="AD44" t="s">
        <v>32</v>
      </c>
      <c r="AE44" t="s">
        <v>32</v>
      </c>
    </row>
    <row r="45" spans="1:31">
      <c r="A45" t="s">
        <v>159</v>
      </c>
      <c r="B45" t="s">
        <v>160</v>
      </c>
      <c r="C45">
        <v>37366</v>
      </c>
      <c r="D45" t="s">
        <v>152</v>
      </c>
      <c r="E45" t="s">
        <v>161</v>
      </c>
      <c r="F45" t="s">
        <v>30</v>
      </c>
      <c r="G45" s="1">
        <v>200019603543760</v>
      </c>
      <c r="H45" s="2">
        <v>35000</v>
      </c>
      <c r="I45" s="2">
        <v>35000</v>
      </c>
      <c r="J45">
        <v>0</v>
      </c>
      <c r="K45" s="2">
        <v>1004.5</v>
      </c>
      <c r="L45" s="2">
        <v>1064</v>
      </c>
      <c r="M45">
        <v>0</v>
      </c>
      <c r="N45">
        <v>0</v>
      </c>
      <c r="O45" s="2">
        <v>15423.13</v>
      </c>
      <c r="P45">
        <v>100</v>
      </c>
      <c r="Q45">
        <v>0</v>
      </c>
      <c r="R45">
        <v>0</v>
      </c>
      <c r="S45">
        <v>0</v>
      </c>
      <c r="T45">
        <v>25</v>
      </c>
      <c r="U45">
        <f t="shared" si="0"/>
        <v>100</v>
      </c>
      <c r="V45">
        <v>0</v>
      </c>
      <c r="W45">
        <v>0</v>
      </c>
      <c r="X45">
        <v>0</v>
      </c>
      <c r="Y45">
        <v>0</v>
      </c>
      <c r="Z45" s="2">
        <v>17616.63</v>
      </c>
      <c r="AA45" s="2">
        <v>17383.37</v>
      </c>
      <c r="AB45">
        <v>0</v>
      </c>
      <c r="AC45" t="s">
        <v>31</v>
      </c>
      <c r="AD45" t="s">
        <v>32</v>
      </c>
      <c r="AE45" t="s">
        <v>32</v>
      </c>
    </row>
    <row r="46" spans="1:31">
      <c r="A46" t="s">
        <v>162</v>
      </c>
      <c r="B46" t="s">
        <v>163</v>
      </c>
      <c r="C46">
        <v>40127</v>
      </c>
      <c r="D46" t="s">
        <v>152</v>
      </c>
      <c r="E46" t="s">
        <v>153</v>
      </c>
      <c r="F46" t="s">
        <v>30</v>
      </c>
      <c r="G46" s="1">
        <v>200019607390247</v>
      </c>
      <c r="H46" s="2">
        <v>35000</v>
      </c>
      <c r="I46" s="2">
        <v>35000</v>
      </c>
      <c r="J46">
        <v>0</v>
      </c>
      <c r="K46" s="2">
        <v>1004.5</v>
      </c>
      <c r="L46" s="2">
        <v>1064</v>
      </c>
      <c r="M46">
        <v>0</v>
      </c>
      <c r="N46">
        <v>0</v>
      </c>
      <c r="O46" s="2">
        <v>4495.38</v>
      </c>
      <c r="P46">
        <v>0</v>
      </c>
      <c r="Q46">
        <v>0</v>
      </c>
      <c r="R46">
        <v>0</v>
      </c>
      <c r="S46">
        <v>0</v>
      </c>
      <c r="T46">
        <v>25</v>
      </c>
      <c r="U46">
        <f t="shared" si="0"/>
        <v>0</v>
      </c>
      <c r="V46">
        <v>0</v>
      </c>
      <c r="W46">
        <v>0</v>
      </c>
      <c r="X46">
        <v>0</v>
      </c>
      <c r="Y46">
        <v>0</v>
      </c>
      <c r="Z46" s="2">
        <v>6588.88</v>
      </c>
      <c r="AA46" s="2">
        <v>28411.119999999999</v>
      </c>
      <c r="AB46">
        <v>0</v>
      </c>
      <c r="AC46" t="s">
        <v>36</v>
      </c>
      <c r="AD46" t="s">
        <v>154</v>
      </c>
      <c r="AE46" t="s">
        <v>32</v>
      </c>
    </row>
    <row r="47" spans="1:31">
      <c r="A47" t="s">
        <v>164</v>
      </c>
      <c r="B47" t="s">
        <v>165</v>
      </c>
      <c r="C47">
        <v>24493</v>
      </c>
      <c r="D47" t="s">
        <v>152</v>
      </c>
      <c r="E47" t="s">
        <v>82</v>
      </c>
      <c r="F47" t="s">
        <v>30</v>
      </c>
      <c r="G47" s="1">
        <v>200013200342810</v>
      </c>
      <c r="H47" s="2">
        <v>45000</v>
      </c>
      <c r="I47" s="2">
        <v>45000</v>
      </c>
      <c r="J47" s="2">
        <v>1148.33</v>
      </c>
      <c r="K47" s="2">
        <v>1291.5</v>
      </c>
      <c r="L47" s="2">
        <v>1368</v>
      </c>
      <c r="M47">
        <v>0</v>
      </c>
      <c r="N47">
        <v>0</v>
      </c>
      <c r="O47">
        <v>0</v>
      </c>
      <c r="P47">
        <v>50</v>
      </c>
      <c r="Q47">
        <v>0</v>
      </c>
      <c r="R47">
        <v>0</v>
      </c>
      <c r="S47">
        <v>0</v>
      </c>
      <c r="T47">
        <v>25</v>
      </c>
      <c r="U47">
        <f t="shared" si="0"/>
        <v>50</v>
      </c>
      <c r="V47">
        <v>0</v>
      </c>
      <c r="W47">
        <v>0</v>
      </c>
      <c r="X47">
        <v>0</v>
      </c>
      <c r="Y47">
        <v>0</v>
      </c>
      <c r="Z47" s="2">
        <v>3882.83</v>
      </c>
      <c r="AA47" s="2">
        <v>41117.17</v>
      </c>
      <c r="AB47">
        <v>0</v>
      </c>
      <c r="AC47" t="s">
        <v>36</v>
      </c>
      <c r="AD47" t="s">
        <v>32</v>
      </c>
      <c r="AE47" t="s">
        <v>32</v>
      </c>
    </row>
    <row r="48" spans="1:31">
      <c r="A48" t="s">
        <v>166</v>
      </c>
      <c r="B48" t="s">
        <v>167</v>
      </c>
      <c r="C48">
        <v>37560</v>
      </c>
      <c r="D48" t="s">
        <v>152</v>
      </c>
      <c r="E48" t="s">
        <v>168</v>
      </c>
      <c r="F48" t="s">
        <v>30</v>
      </c>
      <c r="G48">
        <v>200019604005336</v>
      </c>
      <c r="H48" s="2">
        <v>46000</v>
      </c>
      <c r="I48" s="2">
        <v>46000</v>
      </c>
      <c r="J48" s="2">
        <v>1289.46</v>
      </c>
      <c r="K48" s="2">
        <v>1320.2</v>
      </c>
      <c r="L48" s="2">
        <v>1398.4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25</v>
      </c>
      <c r="U48">
        <f t="shared" si="0"/>
        <v>0</v>
      </c>
      <c r="V48">
        <v>0</v>
      </c>
      <c r="W48">
        <v>0</v>
      </c>
      <c r="X48">
        <v>0</v>
      </c>
      <c r="Y48">
        <v>0</v>
      </c>
      <c r="Z48" s="2">
        <v>4033.06</v>
      </c>
      <c r="AA48" s="2">
        <v>41966.94</v>
      </c>
      <c r="AB48">
        <v>0</v>
      </c>
      <c r="AC48" t="s">
        <v>36</v>
      </c>
      <c r="AD48" t="s">
        <v>32</v>
      </c>
      <c r="AE48" t="s">
        <v>32</v>
      </c>
    </row>
    <row r="49" spans="1:31">
      <c r="A49" t="s">
        <v>169</v>
      </c>
      <c r="B49" t="s">
        <v>170</v>
      </c>
      <c r="C49">
        <v>38168</v>
      </c>
      <c r="D49" t="s">
        <v>152</v>
      </c>
      <c r="E49" t="s">
        <v>161</v>
      </c>
      <c r="F49" t="s">
        <v>30</v>
      </c>
      <c r="G49" s="1">
        <v>200019604959615</v>
      </c>
      <c r="H49" s="2">
        <v>25000</v>
      </c>
      <c r="I49" s="2">
        <v>25000</v>
      </c>
      <c r="J49">
        <v>0</v>
      </c>
      <c r="K49">
        <v>717.5</v>
      </c>
      <c r="L49">
        <v>760</v>
      </c>
      <c r="M49">
        <v>0</v>
      </c>
      <c r="N49">
        <v>0</v>
      </c>
      <c r="O49" s="2">
        <v>6760.59</v>
      </c>
      <c r="P49">
        <v>150</v>
      </c>
      <c r="Q49">
        <v>0</v>
      </c>
      <c r="R49">
        <v>0</v>
      </c>
      <c r="S49">
        <v>324.5</v>
      </c>
      <c r="T49">
        <v>25</v>
      </c>
      <c r="U49">
        <f t="shared" si="0"/>
        <v>474.5</v>
      </c>
      <c r="V49">
        <v>0</v>
      </c>
      <c r="W49">
        <v>0</v>
      </c>
      <c r="X49">
        <v>0</v>
      </c>
      <c r="Y49">
        <v>0</v>
      </c>
      <c r="Z49" s="2">
        <v>8737.59</v>
      </c>
      <c r="AA49" s="2">
        <v>16262.41</v>
      </c>
      <c r="AB49">
        <v>0</v>
      </c>
      <c r="AC49" t="s">
        <v>36</v>
      </c>
      <c r="AD49" t="s">
        <v>32</v>
      </c>
      <c r="AE49" t="s">
        <v>32</v>
      </c>
    </row>
    <row r="50" spans="1:31">
      <c r="A50" t="s">
        <v>171</v>
      </c>
      <c r="B50" t="s">
        <v>172</v>
      </c>
      <c r="C50">
        <v>38453</v>
      </c>
      <c r="D50" t="s">
        <v>152</v>
      </c>
      <c r="E50" t="s">
        <v>153</v>
      </c>
      <c r="F50" t="s">
        <v>30</v>
      </c>
      <c r="G50" s="1">
        <v>200019605266785</v>
      </c>
      <c r="H50" s="2">
        <v>27000</v>
      </c>
      <c r="I50" s="2">
        <v>27000</v>
      </c>
      <c r="J50">
        <v>0</v>
      </c>
      <c r="K50">
        <v>774.9</v>
      </c>
      <c r="L50">
        <v>820.8</v>
      </c>
      <c r="M50">
        <v>0</v>
      </c>
      <c r="N50">
        <v>0</v>
      </c>
      <c r="O50" s="2">
        <v>1000</v>
      </c>
      <c r="P50">
        <v>150</v>
      </c>
      <c r="Q50">
        <v>0</v>
      </c>
      <c r="R50">
        <v>0</v>
      </c>
      <c r="S50">
        <v>0</v>
      </c>
      <c r="T50">
        <v>25</v>
      </c>
      <c r="U50">
        <f t="shared" si="0"/>
        <v>150</v>
      </c>
      <c r="V50">
        <v>0</v>
      </c>
      <c r="W50">
        <v>0</v>
      </c>
      <c r="X50">
        <v>0</v>
      </c>
      <c r="Y50">
        <v>0</v>
      </c>
      <c r="Z50" s="2">
        <v>2770.7</v>
      </c>
      <c r="AA50" s="2">
        <v>24229.3</v>
      </c>
      <c r="AB50">
        <v>0</v>
      </c>
      <c r="AC50" t="s">
        <v>36</v>
      </c>
      <c r="AD50" t="s">
        <v>173</v>
      </c>
      <c r="AE50" t="s">
        <v>32</v>
      </c>
    </row>
    <row r="51" spans="1:31">
      <c r="A51" t="s">
        <v>174</v>
      </c>
      <c r="B51" t="s">
        <v>175</v>
      </c>
      <c r="C51">
        <v>37378</v>
      </c>
      <c r="D51" t="s">
        <v>152</v>
      </c>
      <c r="E51" t="s">
        <v>49</v>
      </c>
      <c r="F51" t="s">
        <v>30</v>
      </c>
      <c r="G51" s="1">
        <v>200019603622455</v>
      </c>
      <c r="H51" s="2">
        <v>60000</v>
      </c>
      <c r="I51" s="2">
        <v>60000</v>
      </c>
      <c r="J51" s="2">
        <v>3486.65</v>
      </c>
      <c r="K51" s="2">
        <v>1722</v>
      </c>
      <c r="L51" s="2">
        <v>1824</v>
      </c>
      <c r="M51">
        <v>0</v>
      </c>
      <c r="N51">
        <v>0</v>
      </c>
      <c r="O51">
        <v>0</v>
      </c>
      <c r="P51">
        <v>100</v>
      </c>
      <c r="Q51">
        <v>0</v>
      </c>
      <c r="R51">
        <v>0</v>
      </c>
      <c r="S51">
        <v>0</v>
      </c>
      <c r="T51">
        <v>25</v>
      </c>
      <c r="U51">
        <f t="shared" si="0"/>
        <v>100</v>
      </c>
      <c r="V51">
        <v>0</v>
      </c>
      <c r="W51">
        <v>0</v>
      </c>
      <c r="X51">
        <v>0</v>
      </c>
      <c r="Y51">
        <v>0</v>
      </c>
      <c r="Z51" s="2">
        <v>7157.65</v>
      </c>
      <c r="AA51" s="2">
        <v>52842.35</v>
      </c>
      <c r="AB51">
        <v>0</v>
      </c>
      <c r="AC51" t="s">
        <v>36</v>
      </c>
      <c r="AD51" t="s">
        <v>32</v>
      </c>
      <c r="AE51" t="s">
        <v>32</v>
      </c>
    </row>
    <row r="52" spans="1:31">
      <c r="A52" t="s">
        <v>176</v>
      </c>
      <c r="B52" t="s">
        <v>177</v>
      </c>
      <c r="C52">
        <v>33</v>
      </c>
      <c r="D52" t="s">
        <v>152</v>
      </c>
      <c r="E52" t="s">
        <v>115</v>
      </c>
      <c r="F52" t="s">
        <v>30</v>
      </c>
      <c r="G52" s="1">
        <v>200019603057733</v>
      </c>
      <c r="H52" s="2">
        <v>90000</v>
      </c>
      <c r="I52" s="2">
        <v>90000</v>
      </c>
      <c r="J52" s="2">
        <v>9753.19</v>
      </c>
      <c r="K52" s="2">
        <v>2583</v>
      </c>
      <c r="L52" s="2">
        <v>2736</v>
      </c>
      <c r="M52">
        <v>0</v>
      </c>
      <c r="N52">
        <v>0</v>
      </c>
      <c r="O52" s="2">
        <v>4000</v>
      </c>
      <c r="P52">
        <v>0</v>
      </c>
      <c r="Q52">
        <v>0</v>
      </c>
      <c r="R52">
        <v>0</v>
      </c>
      <c r="S52">
        <v>0</v>
      </c>
      <c r="T52">
        <v>25</v>
      </c>
      <c r="U52">
        <f t="shared" si="0"/>
        <v>0</v>
      </c>
      <c r="V52">
        <v>0</v>
      </c>
      <c r="W52">
        <v>0</v>
      </c>
      <c r="X52">
        <v>0</v>
      </c>
      <c r="Y52">
        <v>0</v>
      </c>
      <c r="Z52" s="2">
        <v>19097.189999999999</v>
      </c>
      <c r="AA52" s="2">
        <v>70902.81</v>
      </c>
      <c r="AB52">
        <v>0</v>
      </c>
      <c r="AC52" t="s">
        <v>36</v>
      </c>
      <c r="AD52" t="s">
        <v>32</v>
      </c>
      <c r="AE52" t="s">
        <v>32</v>
      </c>
    </row>
    <row r="53" spans="1:31">
      <c r="A53" t="s">
        <v>178</v>
      </c>
      <c r="B53" t="s">
        <v>179</v>
      </c>
      <c r="C53">
        <v>38678</v>
      </c>
      <c r="D53" t="s">
        <v>152</v>
      </c>
      <c r="E53" t="s">
        <v>82</v>
      </c>
      <c r="F53" t="s">
        <v>30</v>
      </c>
      <c r="G53">
        <v>200019605745833</v>
      </c>
      <c r="H53" s="2">
        <v>45000</v>
      </c>
      <c r="I53" s="2">
        <v>45000</v>
      </c>
      <c r="J53" s="2">
        <v>1148.33</v>
      </c>
      <c r="K53" s="2">
        <v>1291.5</v>
      </c>
      <c r="L53" s="2">
        <v>1368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25</v>
      </c>
      <c r="U53">
        <f t="shared" si="0"/>
        <v>0</v>
      </c>
      <c r="V53">
        <v>0</v>
      </c>
      <c r="W53">
        <v>0</v>
      </c>
      <c r="X53">
        <v>0</v>
      </c>
      <c r="Y53">
        <v>0</v>
      </c>
      <c r="Z53" s="2">
        <v>3832.83</v>
      </c>
      <c r="AA53" s="2">
        <v>41167.17</v>
      </c>
      <c r="AB53">
        <v>0</v>
      </c>
      <c r="AC53" t="s">
        <v>36</v>
      </c>
      <c r="AD53" t="s">
        <v>180</v>
      </c>
      <c r="AE53" t="s">
        <v>32</v>
      </c>
    </row>
    <row r="54" spans="1:31">
      <c r="A54" t="s">
        <v>181</v>
      </c>
      <c r="B54" t="s">
        <v>182</v>
      </c>
      <c r="C54">
        <v>40154</v>
      </c>
      <c r="D54" t="s">
        <v>152</v>
      </c>
      <c r="E54" t="s">
        <v>161</v>
      </c>
      <c r="F54" t="s">
        <v>30</v>
      </c>
      <c r="G54" s="1">
        <v>200019607520988</v>
      </c>
      <c r="H54" s="2">
        <v>25000</v>
      </c>
      <c r="I54" s="2">
        <v>25000</v>
      </c>
      <c r="J54">
        <v>0</v>
      </c>
      <c r="K54">
        <v>717.5</v>
      </c>
      <c r="L54">
        <v>760</v>
      </c>
      <c r="M54">
        <v>0</v>
      </c>
      <c r="N54">
        <v>0</v>
      </c>
      <c r="O54" s="2">
        <v>1000</v>
      </c>
      <c r="P54">
        <v>0</v>
      </c>
      <c r="Q54">
        <v>0</v>
      </c>
      <c r="R54">
        <v>0</v>
      </c>
      <c r="S54">
        <v>0</v>
      </c>
      <c r="T54">
        <v>25</v>
      </c>
      <c r="U54">
        <f t="shared" si="0"/>
        <v>0</v>
      </c>
      <c r="V54">
        <v>0</v>
      </c>
      <c r="W54">
        <v>0</v>
      </c>
      <c r="X54">
        <v>0</v>
      </c>
      <c r="Y54">
        <v>0</v>
      </c>
      <c r="Z54" s="2">
        <v>2502.5</v>
      </c>
      <c r="AA54" s="2">
        <v>22497.5</v>
      </c>
      <c r="AB54">
        <v>0</v>
      </c>
      <c r="AC54" t="s">
        <v>36</v>
      </c>
      <c r="AD54" t="s">
        <v>183</v>
      </c>
      <c r="AE54" t="s">
        <v>32</v>
      </c>
    </row>
    <row r="55" spans="1:31">
      <c r="A55" t="s">
        <v>184</v>
      </c>
      <c r="B55" t="s">
        <v>185</v>
      </c>
      <c r="C55">
        <v>39193</v>
      </c>
      <c r="D55" t="s">
        <v>186</v>
      </c>
      <c r="E55" t="s">
        <v>136</v>
      </c>
      <c r="F55" t="s">
        <v>30</v>
      </c>
      <c r="G55" s="1">
        <v>200019606339631</v>
      </c>
      <c r="H55" s="2">
        <v>36000</v>
      </c>
      <c r="I55" s="2">
        <v>36000</v>
      </c>
      <c r="J55">
        <v>0</v>
      </c>
      <c r="K55" s="2">
        <v>1033.2</v>
      </c>
      <c r="L55" s="2">
        <v>1094.4000000000001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25</v>
      </c>
      <c r="U55">
        <f t="shared" si="0"/>
        <v>0</v>
      </c>
      <c r="V55">
        <v>0</v>
      </c>
      <c r="W55">
        <v>0</v>
      </c>
      <c r="X55">
        <v>0</v>
      </c>
      <c r="Y55">
        <v>0</v>
      </c>
      <c r="Z55" s="2">
        <v>2152.6</v>
      </c>
      <c r="AA55" s="2">
        <v>33847.4</v>
      </c>
      <c r="AB55">
        <v>0</v>
      </c>
      <c r="AC55" t="s">
        <v>31</v>
      </c>
      <c r="AD55" t="s">
        <v>187</v>
      </c>
      <c r="AE55" t="s">
        <v>32</v>
      </c>
    </row>
    <row r="56" spans="1:31">
      <c r="A56" t="s">
        <v>188</v>
      </c>
      <c r="B56" t="s">
        <v>189</v>
      </c>
      <c r="C56">
        <v>40151</v>
      </c>
      <c r="D56" t="s">
        <v>186</v>
      </c>
      <c r="E56" t="s">
        <v>136</v>
      </c>
      <c r="F56" t="s">
        <v>30</v>
      </c>
      <c r="G56" s="1">
        <v>200019607520981</v>
      </c>
      <c r="H56" s="2">
        <v>26000</v>
      </c>
      <c r="I56" s="2">
        <v>26000</v>
      </c>
      <c r="J56">
        <v>0</v>
      </c>
      <c r="K56">
        <v>746.2</v>
      </c>
      <c r="L56">
        <v>790.4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25</v>
      </c>
      <c r="U56">
        <f t="shared" si="0"/>
        <v>0</v>
      </c>
      <c r="V56">
        <v>0</v>
      </c>
      <c r="W56">
        <v>0</v>
      </c>
      <c r="X56">
        <v>0</v>
      </c>
      <c r="Y56">
        <v>0</v>
      </c>
      <c r="Z56" s="2">
        <v>1561.6</v>
      </c>
      <c r="AA56" s="2">
        <v>24438.400000000001</v>
      </c>
      <c r="AB56">
        <v>0</v>
      </c>
      <c r="AC56" t="s">
        <v>31</v>
      </c>
      <c r="AD56" t="s">
        <v>190</v>
      </c>
      <c r="AE56" t="s">
        <v>32</v>
      </c>
    </row>
    <row r="57" spans="1:31">
      <c r="A57" t="s">
        <v>191</v>
      </c>
      <c r="B57" t="s">
        <v>192</v>
      </c>
      <c r="C57">
        <v>39866</v>
      </c>
      <c r="D57" t="s">
        <v>186</v>
      </c>
      <c r="E57" t="s">
        <v>136</v>
      </c>
      <c r="F57" t="s">
        <v>30</v>
      </c>
      <c r="G57" s="1">
        <v>200019606939414</v>
      </c>
      <c r="H57" s="2">
        <v>30000</v>
      </c>
      <c r="I57" s="2">
        <v>30000</v>
      </c>
      <c r="J57">
        <v>0</v>
      </c>
      <c r="K57">
        <v>861</v>
      </c>
      <c r="L57">
        <v>912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25</v>
      </c>
      <c r="U57">
        <f t="shared" si="0"/>
        <v>0</v>
      </c>
      <c r="V57">
        <v>0</v>
      </c>
      <c r="W57">
        <v>0</v>
      </c>
      <c r="X57">
        <v>0</v>
      </c>
      <c r="Y57">
        <v>0</v>
      </c>
      <c r="Z57" s="2">
        <v>1798</v>
      </c>
      <c r="AA57" s="2">
        <v>28202</v>
      </c>
      <c r="AB57">
        <v>0</v>
      </c>
      <c r="AC57" t="s">
        <v>31</v>
      </c>
      <c r="AD57" t="s">
        <v>193</v>
      </c>
      <c r="AE57" t="s">
        <v>32</v>
      </c>
    </row>
    <row r="58" spans="1:31">
      <c r="A58" t="s">
        <v>194</v>
      </c>
      <c r="B58" t="s">
        <v>195</v>
      </c>
      <c r="C58">
        <v>37866</v>
      </c>
      <c r="D58" t="s">
        <v>186</v>
      </c>
      <c r="E58" t="s">
        <v>143</v>
      </c>
      <c r="F58" t="s">
        <v>30</v>
      </c>
      <c r="G58" s="1">
        <v>200019604546402</v>
      </c>
      <c r="H58" s="2">
        <v>60000</v>
      </c>
      <c r="I58" s="2">
        <v>60000</v>
      </c>
      <c r="J58" s="2">
        <v>3486.65</v>
      </c>
      <c r="K58" s="2">
        <v>1722</v>
      </c>
      <c r="L58" s="2">
        <v>1824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25</v>
      </c>
      <c r="U58">
        <f t="shared" si="0"/>
        <v>0</v>
      </c>
      <c r="V58">
        <v>0</v>
      </c>
      <c r="W58">
        <v>0</v>
      </c>
      <c r="X58">
        <v>0</v>
      </c>
      <c r="Y58">
        <v>0</v>
      </c>
      <c r="Z58" s="2">
        <v>7057.65</v>
      </c>
      <c r="AA58" s="2">
        <v>52942.35</v>
      </c>
      <c r="AB58">
        <v>0</v>
      </c>
      <c r="AC58" t="s">
        <v>31</v>
      </c>
      <c r="AD58" t="s">
        <v>32</v>
      </c>
      <c r="AE58" t="s">
        <v>32</v>
      </c>
    </row>
    <row r="59" spans="1:31">
      <c r="A59" t="s">
        <v>196</v>
      </c>
      <c r="B59" t="s">
        <v>197</v>
      </c>
      <c r="C59">
        <v>39963</v>
      </c>
      <c r="D59" t="s">
        <v>186</v>
      </c>
      <c r="E59" t="s">
        <v>136</v>
      </c>
      <c r="F59" t="s">
        <v>30</v>
      </c>
      <c r="G59" s="1">
        <v>200019607049361</v>
      </c>
      <c r="H59" s="2">
        <v>20000</v>
      </c>
      <c r="I59" s="2">
        <v>20000</v>
      </c>
      <c r="J59">
        <v>0</v>
      </c>
      <c r="K59">
        <v>574</v>
      </c>
      <c r="L59">
        <v>608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25</v>
      </c>
      <c r="U59">
        <f t="shared" si="0"/>
        <v>0</v>
      </c>
      <c r="V59">
        <v>0</v>
      </c>
      <c r="W59">
        <v>0</v>
      </c>
      <c r="X59">
        <v>0</v>
      </c>
      <c r="Y59">
        <v>0</v>
      </c>
      <c r="Z59" s="2">
        <v>1207</v>
      </c>
      <c r="AA59" s="2">
        <v>18793</v>
      </c>
      <c r="AB59">
        <v>0</v>
      </c>
      <c r="AC59" t="s">
        <v>31</v>
      </c>
      <c r="AD59" t="s">
        <v>198</v>
      </c>
      <c r="AE59" t="s">
        <v>32</v>
      </c>
    </row>
    <row r="60" spans="1:31">
      <c r="A60" t="s">
        <v>199</v>
      </c>
      <c r="B60" t="s">
        <v>200</v>
      </c>
      <c r="C60">
        <v>39751</v>
      </c>
      <c r="D60" t="s">
        <v>186</v>
      </c>
      <c r="E60" t="s">
        <v>201</v>
      </c>
      <c r="F60" t="s">
        <v>30</v>
      </c>
      <c r="G60" s="1">
        <v>200019606939415</v>
      </c>
      <c r="H60" s="2">
        <v>35000</v>
      </c>
      <c r="I60" s="2">
        <v>35000</v>
      </c>
      <c r="J60">
        <v>0</v>
      </c>
      <c r="K60" s="2">
        <v>1004.5</v>
      </c>
      <c r="L60" s="2">
        <v>1064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25</v>
      </c>
      <c r="U60">
        <f t="shared" si="0"/>
        <v>0</v>
      </c>
      <c r="V60">
        <v>0</v>
      </c>
      <c r="W60">
        <v>0</v>
      </c>
      <c r="X60">
        <v>0</v>
      </c>
      <c r="Y60">
        <v>0</v>
      </c>
      <c r="Z60" s="2">
        <v>2093.5</v>
      </c>
      <c r="AA60" s="2">
        <v>32906.5</v>
      </c>
      <c r="AB60">
        <v>0</v>
      </c>
      <c r="AC60" t="s">
        <v>31</v>
      </c>
      <c r="AD60" t="s">
        <v>193</v>
      </c>
      <c r="AE60" t="s">
        <v>32</v>
      </c>
    </row>
    <row r="61" spans="1:31">
      <c r="A61" t="s">
        <v>202</v>
      </c>
      <c r="B61" t="s">
        <v>203</v>
      </c>
      <c r="C61">
        <v>37330</v>
      </c>
      <c r="D61" t="s">
        <v>204</v>
      </c>
      <c r="E61" t="s">
        <v>205</v>
      </c>
      <c r="F61" t="s">
        <v>30</v>
      </c>
      <c r="G61" s="1">
        <v>200019603475889</v>
      </c>
      <c r="H61" s="2">
        <v>185000</v>
      </c>
      <c r="I61" s="2">
        <v>185000</v>
      </c>
      <c r="J61" s="2">
        <v>32099.56</v>
      </c>
      <c r="K61" s="2">
        <v>5309.5</v>
      </c>
      <c r="L61" s="2">
        <v>5624</v>
      </c>
      <c r="M61">
        <v>0</v>
      </c>
      <c r="N61">
        <v>0</v>
      </c>
      <c r="O61" s="2">
        <v>40571.26</v>
      </c>
      <c r="P61">
        <v>100</v>
      </c>
      <c r="Q61">
        <v>0</v>
      </c>
      <c r="R61">
        <v>0</v>
      </c>
      <c r="S61">
        <v>0</v>
      </c>
      <c r="T61">
        <v>25</v>
      </c>
      <c r="U61">
        <f t="shared" si="0"/>
        <v>100</v>
      </c>
      <c r="V61">
        <v>0</v>
      </c>
      <c r="W61">
        <v>0</v>
      </c>
      <c r="X61">
        <v>0</v>
      </c>
      <c r="Y61">
        <v>0</v>
      </c>
      <c r="Z61" s="2">
        <v>83729.320000000007</v>
      </c>
      <c r="AA61" s="2">
        <v>101270.68</v>
      </c>
      <c r="AB61">
        <v>0</v>
      </c>
      <c r="AC61" t="s">
        <v>36</v>
      </c>
      <c r="AD61" t="s">
        <v>32</v>
      </c>
      <c r="AE61" t="s">
        <v>32</v>
      </c>
    </row>
    <row r="62" spans="1:31">
      <c r="A62" t="s">
        <v>206</v>
      </c>
      <c r="B62" t="s">
        <v>207</v>
      </c>
      <c r="C62">
        <v>37356</v>
      </c>
      <c r="D62" t="s">
        <v>208</v>
      </c>
      <c r="E62" t="s">
        <v>209</v>
      </c>
      <c r="F62" t="s">
        <v>30</v>
      </c>
      <c r="G62" s="1">
        <v>200019603509840</v>
      </c>
      <c r="H62" s="2">
        <v>150000</v>
      </c>
      <c r="I62" s="2">
        <v>150000</v>
      </c>
      <c r="J62" s="2">
        <v>23866.69</v>
      </c>
      <c r="K62" s="2">
        <v>4305</v>
      </c>
      <c r="L62" s="2">
        <v>4560</v>
      </c>
      <c r="M62">
        <v>0</v>
      </c>
      <c r="N62">
        <v>0</v>
      </c>
      <c r="O62" s="2">
        <v>4137.57</v>
      </c>
      <c r="P62">
        <v>50</v>
      </c>
      <c r="Q62">
        <v>0</v>
      </c>
      <c r="R62">
        <v>0</v>
      </c>
      <c r="S62">
        <v>0</v>
      </c>
      <c r="T62">
        <v>25</v>
      </c>
      <c r="U62">
        <f t="shared" si="0"/>
        <v>50</v>
      </c>
      <c r="V62">
        <v>0</v>
      </c>
      <c r="W62">
        <v>0</v>
      </c>
      <c r="X62">
        <v>0</v>
      </c>
      <c r="Y62">
        <v>0</v>
      </c>
      <c r="Z62" s="2">
        <v>36944.26</v>
      </c>
      <c r="AA62" s="2">
        <v>113055.74</v>
      </c>
      <c r="AB62">
        <v>0</v>
      </c>
      <c r="AC62" t="s">
        <v>36</v>
      </c>
      <c r="AD62" t="s">
        <v>32</v>
      </c>
      <c r="AE62" t="s">
        <v>32</v>
      </c>
    </row>
    <row r="63" spans="1:31">
      <c r="A63" t="s">
        <v>210</v>
      </c>
      <c r="B63" t="s">
        <v>211</v>
      </c>
      <c r="C63">
        <v>8228</v>
      </c>
      <c r="D63" t="s">
        <v>208</v>
      </c>
      <c r="E63" t="s">
        <v>35</v>
      </c>
      <c r="F63" t="s">
        <v>30</v>
      </c>
      <c r="G63" s="1">
        <v>200013200257808</v>
      </c>
      <c r="H63" s="2">
        <v>33000</v>
      </c>
      <c r="I63" s="2">
        <v>33000</v>
      </c>
      <c r="J63">
        <v>0</v>
      </c>
      <c r="K63">
        <v>947.1</v>
      </c>
      <c r="L63" s="2">
        <v>1003.2</v>
      </c>
      <c r="M63">
        <v>0</v>
      </c>
      <c r="N63">
        <v>0</v>
      </c>
      <c r="O63" s="2">
        <v>1416.49</v>
      </c>
      <c r="P63">
        <v>0</v>
      </c>
      <c r="Q63">
        <v>0</v>
      </c>
      <c r="R63">
        <v>0</v>
      </c>
      <c r="S63">
        <v>0</v>
      </c>
      <c r="T63">
        <v>25</v>
      </c>
      <c r="U63">
        <f t="shared" si="0"/>
        <v>0</v>
      </c>
      <c r="V63">
        <v>0</v>
      </c>
      <c r="W63">
        <v>0</v>
      </c>
      <c r="X63">
        <v>0</v>
      </c>
      <c r="Y63">
        <v>0</v>
      </c>
      <c r="Z63" s="2">
        <v>3391.79</v>
      </c>
      <c r="AA63" s="2">
        <v>29608.21</v>
      </c>
      <c r="AB63">
        <v>0</v>
      </c>
      <c r="AC63" t="s">
        <v>36</v>
      </c>
      <c r="AD63" t="s">
        <v>32</v>
      </c>
      <c r="AE63" t="s">
        <v>32</v>
      </c>
    </row>
    <row r="64" spans="1:31">
      <c r="A64" t="s">
        <v>212</v>
      </c>
      <c r="B64" t="s">
        <v>213</v>
      </c>
      <c r="C64">
        <v>40700</v>
      </c>
      <c r="D64" t="s">
        <v>208</v>
      </c>
      <c r="E64" t="s">
        <v>153</v>
      </c>
      <c r="F64" t="s">
        <v>30</v>
      </c>
      <c r="G64" s="1">
        <v>200019608512420</v>
      </c>
      <c r="H64" s="2">
        <v>25000</v>
      </c>
      <c r="I64" s="2">
        <v>25000</v>
      </c>
      <c r="J64">
        <v>0</v>
      </c>
      <c r="K64">
        <v>717.5</v>
      </c>
      <c r="L64">
        <v>760</v>
      </c>
      <c r="M64">
        <v>0</v>
      </c>
      <c r="N64">
        <v>0</v>
      </c>
      <c r="O64" s="2">
        <v>1000</v>
      </c>
      <c r="P64">
        <v>0</v>
      </c>
      <c r="Q64">
        <v>0</v>
      </c>
      <c r="R64">
        <v>0</v>
      </c>
      <c r="S64">
        <v>0</v>
      </c>
      <c r="T64">
        <v>25</v>
      </c>
      <c r="U64">
        <f t="shared" si="0"/>
        <v>0</v>
      </c>
      <c r="V64">
        <v>0</v>
      </c>
      <c r="W64">
        <v>0</v>
      </c>
      <c r="X64">
        <v>0</v>
      </c>
      <c r="Y64">
        <v>0</v>
      </c>
      <c r="Z64" s="2">
        <v>2502.5</v>
      </c>
      <c r="AA64" s="2">
        <v>22497.5</v>
      </c>
      <c r="AB64">
        <v>0</v>
      </c>
      <c r="AC64" t="s">
        <v>36</v>
      </c>
      <c r="AD64" t="s">
        <v>133</v>
      </c>
      <c r="AE64" t="s">
        <v>32</v>
      </c>
    </row>
    <row r="65" spans="1:31">
      <c r="A65" t="s">
        <v>214</v>
      </c>
      <c r="B65" t="s">
        <v>215</v>
      </c>
      <c r="C65">
        <v>37395</v>
      </c>
      <c r="D65" t="s">
        <v>208</v>
      </c>
      <c r="E65" t="s">
        <v>216</v>
      </c>
      <c r="F65" t="s">
        <v>30</v>
      </c>
      <c r="G65" s="1">
        <v>200019603706902</v>
      </c>
      <c r="H65" s="2">
        <v>46000</v>
      </c>
      <c r="I65" s="2">
        <v>46000</v>
      </c>
      <c r="J65" s="2">
        <v>1289.46</v>
      </c>
      <c r="K65" s="2">
        <v>1320.2</v>
      </c>
      <c r="L65" s="2">
        <v>1398.4</v>
      </c>
      <c r="M65">
        <v>0</v>
      </c>
      <c r="N65" s="2">
        <v>1349.63</v>
      </c>
      <c r="O65">
        <v>0</v>
      </c>
      <c r="P65">
        <v>100</v>
      </c>
      <c r="Q65">
        <v>0</v>
      </c>
      <c r="R65">
        <v>0</v>
      </c>
      <c r="S65">
        <v>0</v>
      </c>
      <c r="T65">
        <v>25</v>
      </c>
      <c r="U65">
        <f t="shared" si="0"/>
        <v>100</v>
      </c>
      <c r="V65">
        <v>0</v>
      </c>
      <c r="W65">
        <v>0</v>
      </c>
      <c r="X65">
        <v>0</v>
      </c>
      <c r="Y65">
        <v>0</v>
      </c>
      <c r="Z65" s="2">
        <v>5482.69</v>
      </c>
      <c r="AA65" s="2">
        <v>40517.31</v>
      </c>
      <c r="AB65">
        <v>0</v>
      </c>
      <c r="AC65" t="s">
        <v>36</v>
      </c>
      <c r="AD65" t="s">
        <v>32</v>
      </c>
      <c r="AE65" t="s">
        <v>32</v>
      </c>
    </row>
    <row r="66" spans="1:31">
      <c r="A66" t="s">
        <v>217</v>
      </c>
      <c r="B66" t="s">
        <v>218</v>
      </c>
      <c r="C66">
        <v>37529</v>
      </c>
      <c r="D66" t="s">
        <v>208</v>
      </c>
      <c r="E66" t="s">
        <v>219</v>
      </c>
      <c r="F66" t="s">
        <v>30</v>
      </c>
      <c r="G66">
        <v>200019603919423</v>
      </c>
      <c r="H66" s="2">
        <v>29000</v>
      </c>
      <c r="I66" s="2">
        <v>29000</v>
      </c>
      <c r="J66">
        <v>0</v>
      </c>
      <c r="K66">
        <v>832.3</v>
      </c>
      <c r="L66">
        <v>881.6</v>
      </c>
      <c r="M66">
        <v>0</v>
      </c>
      <c r="N66" s="2">
        <v>1496.06</v>
      </c>
      <c r="O66" s="2">
        <v>1500</v>
      </c>
      <c r="P66">
        <v>50</v>
      </c>
      <c r="Q66">
        <v>0</v>
      </c>
      <c r="R66">
        <v>0</v>
      </c>
      <c r="S66">
        <v>0</v>
      </c>
      <c r="T66">
        <v>25</v>
      </c>
      <c r="U66">
        <f t="shared" si="0"/>
        <v>50</v>
      </c>
      <c r="V66">
        <v>0</v>
      </c>
      <c r="W66">
        <v>0</v>
      </c>
      <c r="X66">
        <v>0</v>
      </c>
      <c r="Y66">
        <v>0</v>
      </c>
      <c r="Z66" s="2">
        <v>4784.96</v>
      </c>
      <c r="AA66" s="2">
        <v>24215.040000000001</v>
      </c>
      <c r="AB66">
        <v>0</v>
      </c>
      <c r="AC66" t="s">
        <v>36</v>
      </c>
      <c r="AD66" t="s">
        <v>32</v>
      </c>
      <c r="AE66" t="s">
        <v>32</v>
      </c>
    </row>
    <row r="67" spans="1:31">
      <c r="A67" t="s">
        <v>220</v>
      </c>
      <c r="B67" t="s">
        <v>221</v>
      </c>
      <c r="C67">
        <v>37473</v>
      </c>
      <c r="D67" t="s">
        <v>208</v>
      </c>
      <c r="E67" t="s">
        <v>216</v>
      </c>
      <c r="F67" t="s">
        <v>30</v>
      </c>
      <c r="G67">
        <v>200019603875421</v>
      </c>
      <c r="H67" s="2">
        <v>46000</v>
      </c>
      <c r="I67" s="2">
        <v>46000</v>
      </c>
      <c r="J67" s="2">
        <v>1289.46</v>
      </c>
      <c r="K67" s="2">
        <v>1320.2</v>
      </c>
      <c r="L67" s="2">
        <v>1398.4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25</v>
      </c>
      <c r="U67">
        <f t="shared" ref="U67:U130" si="1">P67+Q67+S67</f>
        <v>0</v>
      </c>
      <c r="V67">
        <v>0</v>
      </c>
      <c r="W67">
        <v>0</v>
      </c>
      <c r="X67">
        <v>0</v>
      </c>
      <c r="Y67">
        <v>0</v>
      </c>
      <c r="Z67" s="2">
        <v>4033.06</v>
      </c>
      <c r="AA67" s="2">
        <v>41966.94</v>
      </c>
      <c r="AB67">
        <v>0</v>
      </c>
      <c r="AC67" t="s">
        <v>36</v>
      </c>
      <c r="AD67" t="s">
        <v>32</v>
      </c>
      <c r="AE67" t="s">
        <v>32</v>
      </c>
    </row>
    <row r="68" spans="1:31">
      <c r="A68" t="s">
        <v>222</v>
      </c>
      <c r="B68" t="s">
        <v>223</v>
      </c>
      <c r="C68">
        <v>37359</v>
      </c>
      <c r="D68" t="s">
        <v>224</v>
      </c>
      <c r="E68" t="s">
        <v>115</v>
      </c>
      <c r="F68" t="s">
        <v>30</v>
      </c>
      <c r="G68">
        <v>200019603534447</v>
      </c>
      <c r="H68" s="2">
        <v>100000</v>
      </c>
      <c r="I68" s="2">
        <v>100000</v>
      </c>
      <c r="J68" s="2">
        <v>12105.44</v>
      </c>
      <c r="K68" s="2">
        <v>2870</v>
      </c>
      <c r="L68" s="2">
        <v>3040</v>
      </c>
      <c r="M68">
        <v>0</v>
      </c>
      <c r="N68">
        <v>0</v>
      </c>
      <c r="O68">
        <v>500</v>
      </c>
      <c r="P68">
        <v>50</v>
      </c>
      <c r="Q68">
        <v>0</v>
      </c>
      <c r="R68">
        <v>0</v>
      </c>
      <c r="S68">
        <v>354</v>
      </c>
      <c r="T68">
        <v>25</v>
      </c>
      <c r="U68">
        <f t="shared" si="1"/>
        <v>404</v>
      </c>
      <c r="V68">
        <v>0</v>
      </c>
      <c r="W68">
        <v>0</v>
      </c>
      <c r="X68">
        <v>0</v>
      </c>
      <c r="Y68">
        <v>0</v>
      </c>
      <c r="Z68" s="2">
        <v>18944.439999999999</v>
      </c>
      <c r="AA68" s="2">
        <v>81055.56</v>
      </c>
      <c r="AB68">
        <v>0</v>
      </c>
      <c r="AC68" t="s">
        <v>36</v>
      </c>
      <c r="AD68" t="s">
        <v>32</v>
      </c>
      <c r="AE68" t="s">
        <v>32</v>
      </c>
    </row>
    <row r="69" spans="1:31">
      <c r="A69" t="s">
        <v>225</v>
      </c>
      <c r="B69" t="s">
        <v>226</v>
      </c>
      <c r="C69">
        <v>37573</v>
      </c>
      <c r="D69" t="s">
        <v>224</v>
      </c>
      <c r="E69" t="s">
        <v>227</v>
      </c>
      <c r="F69" t="s">
        <v>30</v>
      </c>
      <c r="G69" s="1">
        <v>200019604005351</v>
      </c>
      <c r="H69" s="2">
        <v>46000</v>
      </c>
      <c r="I69" s="2">
        <v>46000</v>
      </c>
      <c r="J69" s="2">
        <v>1289.46</v>
      </c>
      <c r="K69" s="2">
        <v>1320.2</v>
      </c>
      <c r="L69" s="2">
        <v>1398.4</v>
      </c>
      <c r="M69">
        <v>0</v>
      </c>
      <c r="N69">
        <v>0</v>
      </c>
      <c r="O69">
        <v>0</v>
      </c>
      <c r="P69">
        <v>50</v>
      </c>
      <c r="Q69">
        <v>0</v>
      </c>
      <c r="R69">
        <v>0</v>
      </c>
      <c r="S69">
        <v>0</v>
      </c>
      <c r="T69">
        <v>25</v>
      </c>
      <c r="U69">
        <f t="shared" si="1"/>
        <v>50</v>
      </c>
      <c r="V69">
        <v>0</v>
      </c>
      <c r="W69">
        <v>0</v>
      </c>
      <c r="X69">
        <v>0</v>
      </c>
      <c r="Y69">
        <v>0</v>
      </c>
      <c r="Z69" s="2">
        <v>4083.06</v>
      </c>
      <c r="AA69" s="2">
        <v>41916.94</v>
      </c>
      <c r="AB69">
        <v>0</v>
      </c>
      <c r="AC69" t="s">
        <v>36</v>
      </c>
      <c r="AD69" t="s">
        <v>32</v>
      </c>
      <c r="AE69" t="s">
        <v>32</v>
      </c>
    </row>
    <row r="70" spans="1:31">
      <c r="A70" t="s">
        <v>228</v>
      </c>
      <c r="B70" t="s">
        <v>229</v>
      </c>
      <c r="C70">
        <v>23527</v>
      </c>
      <c r="D70" t="s">
        <v>224</v>
      </c>
      <c r="E70" t="s">
        <v>227</v>
      </c>
      <c r="F70" t="s">
        <v>30</v>
      </c>
      <c r="G70" s="1">
        <v>200013200253815</v>
      </c>
      <c r="H70" s="2">
        <v>46000</v>
      </c>
      <c r="I70" s="2">
        <v>46000</v>
      </c>
      <c r="J70" s="2">
        <v>1001.49</v>
      </c>
      <c r="K70" s="2">
        <v>1320.2</v>
      </c>
      <c r="L70" s="2">
        <v>1398.4</v>
      </c>
      <c r="M70" s="2">
        <v>1919.78</v>
      </c>
      <c r="N70">
        <v>748.03</v>
      </c>
      <c r="O70" s="2">
        <v>5288.43</v>
      </c>
      <c r="P70">
        <v>50</v>
      </c>
      <c r="Q70">
        <v>0</v>
      </c>
      <c r="R70">
        <v>0</v>
      </c>
      <c r="S70">
        <v>0</v>
      </c>
      <c r="T70">
        <v>25</v>
      </c>
      <c r="U70">
        <f t="shared" si="1"/>
        <v>50</v>
      </c>
      <c r="V70">
        <v>0</v>
      </c>
      <c r="W70">
        <v>0</v>
      </c>
      <c r="X70">
        <v>0</v>
      </c>
      <c r="Y70">
        <v>0</v>
      </c>
      <c r="Z70" s="2">
        <v>11751.33</v>
      </c>
      <c r="AA70" s="2">
        <v>34248.67</v>
      </c>
      <c r="AB70">
        <v>0</v>
      </c>
      <c r="AC70" t="s">
        <v>36</v>
      </c>
      <c r="AD70" t="s">
        <v>32</v>
      </c>
      <c r="AE70" t="s">
        <v>32</v>
      </c>
    </row>
    <row r="71" spans="1:31">
      <c r="A71" t="s">
        <v>230</v>
      </c>
      <c r="B71" t="s">
        <v>231</v>
      </c>
      <c r="C71">
        <v>38450</v>
      </c>
      <c r="D71" t="s">
        <v>232</v>
      </c>
      <c r="E71" t="s">
        <v>216</v>
      </c>
      <c r="F71" t="s">
        <v>30</v>
      </c>
      <c r="G71" s="1">
        <v>200019605266801</v>
      </c>
      <c r="H71" s="2">
        <v>45000</v>
      </c>
      <c r="I71" s="2">
        <v>45000</v>
      </c>
      <c r="J71" s="2">
        <v>1148.33</v>
      </c>
      <c r="K71" s="2">
        <v>1291.5</v>
      </c>
      <c r="L71" s="2">
        <v>1368</v>
      </c>
      <c r="M71">
        <v>0</v>
      </c>
      <c r="N71">
        <v>748.03</v>
      </c>
      <c r="O71" s="2">
        <v>5902.83</v>
      </c>
      <c r="P71">
        <v>0</v>
      </c>
      <c r="Q71">
        <v>0</v>
      </c>
      <c r="R71">
        <v>0</v>
      </c>
      <c r="S71">
        <v>0</v>
      </c>
      <c r="T71">
        <v>25</v>
      </c>
      <c r="U71">
        <f t="shared" si="1"/>
        <v>0</v>
      </c>
      <c r="V71">
        <v>0</v>
      </c>
      <c r="W71">
        <v>0</v>
      </c>
      <c r="X71">
        <v>0</v>
      </c>
      <c r="Y71">
        <v>0</v>
      </c>
      <c r="Z71" s="2">
        <v>10483.69</v>
      </c>
      <c r="AA71" s="2">
        <v>34516.31</v>
      </c>
      <c r="AB71">
        <v>0</v>
      </c>
      <c r="AC71" t="s">
        <v>36</v>
      </c>
      <c r="AD71" t="s">
        <v>173</v>
      </c>
      <c r="AE71" t="s">
        <v>32</v>
      </c>
    </row>
    <row r="72" spans="1:31">
      <c r="A72" t="s">
        <v>233</v>
      </c>
      <c r="B72" t="s">
        <v>234</v>
      </c>
      <c r="C72">
        <v>5581</v>
      </c>
      <c r="D72" t="s">
        <v>232</v>
      </c>
      <c r="E72" t="s">
        <v>235</v>
      </c>
      <c r="F72" t="s">
        <v>30</v>
      </c>
      <c r="G72">
        <v>200013200259437</v>
      </c>
      <c r="H72" s="2">
        <v>56000</v>
      </c>
      <c r="I72" s="2">
        <v>56000</v>
      </c>
      <c r="J72" s="2">
        <v>2124.88</v>
      </c>
      <c r="K72" s="2">
        <v>1607.2</v>
      </c>
      <c r="L72" s="2">
        <v>1702.4</v>
      </c>
      <c r="M72" s="2">
        <v>3839.56</v>
      </c>
      <c r="N72">
        <v>0</v>
      </c>
      <c r="O72" s="2">
        <v>4707.87</v>
      </c>
      <c r="P72">
        <v>0</v>
      </c>
      <c r="Q72">
        <v>0</v>
      </c>
      <c r="R72">
        <v>0</v>
      </c>
      <c r="S72">
        <v>0</v>
      </c>
      <c r="T72">
        <v>25</v>
      </c>
      <c r="U72">
        <f t="shared" si="1"/>
        <v>0</v>
      </c>
      <c r="V72">
        <v>0</v>
      </c>
      <c r="W72">
        <v>0</v>
      </c>
      <c r="X72">
        <v>0</v>
      </c>
      <c r="Y72">
        <v>0</v>
      </c>
      <c r="Z72" s="2">
        <v>14006.91</v>
      </c>
      <c r="AA72" s="2">
        <v>41993.09</v>
      </c>
      <c r="AB72">
        <v>0</v>
      </c>
      <c r="AC72" t="s">
        <v>36</v>
      </c>
      <c r="AD72" t="s">
        <v>32</v>
      </c>
      <c r="AE72" t="s">
        <v>32</v>
      </c>
    </row>
    <row r="73" spans="1:31">
      <c r="A73" t="s">
        <v>236</v>
      </c>
      <c r="B73" t="s">
        <v>237</v>
      </c>
      <c r="C73">
        <v>8383</v>
      </c>
      <c r="D73" t="s">
        <v>238</v>
      </c>
      <c r="E73" t="s">
        <v>216</v>
      </c>
      <c r="F73" t="s">
        <v>30</v>
      </c>
      <c r="G73">
        <v>200013200259864</v>
      </c>
      <c r="H73" s="2">
        <v>45000</v>
      </c>
      <c r="I73" s="2">
        <v>45000</v>
      </c>
      <c r="J73" s="2">
        <v>1148.33</v>
      </c>
      <c r="K73" s="2">
        <v>1291.5</v>
      </c>
      <c r="L73" s="2">
        <v>1368</v>
      </c>
      <c r="M73">
        <v>0</v>
      </c>
      <c r="N73">
        <v>0</v>
      </c>
      <c r="O73">
        <v>0</v>
      </c>
      <c r="P73">
        <v>50</v>
      </c>
      <c r="Q73">
        <v>0</v>
      </c>
      <c r="R73">
        <v>0</v>
      </c>
      <c r="S73">
        <v>0</v>
      </c>
      <c r="T73">
        <v>25</v>
      </c>
      <c r="U73">
        <f t="shared" si="1"/>
        <v>50</v>
      </c>
      <c r="V73">
        <v>0</v>
      </c>
      <c r="W73">
        <v>0</v>
      </c>
      <c r="X73">
        <v>0</v>
      </c>
      <c r="Y73">
        <v>0</v>
      </c>
      <c r="Z73" s="2">
        <v>3882.83</v>
      </c>
      <c r="AA73" s="2">
        <v>41117.17</v>
      </c>
      <c r="AB73">
        <v>0</v>
      </c>
      <c r="AC73" t="s">
        <v>36</v>
      </c>
      <c r="AD73" t="s">
        <v>32</v>
      </c>
      <c r="AE73" t="s">
        <v>32</v>
      </c>
    </row>
    <row r="74" spans="1:31">
      <c r="A74" t="s">
        <v>239</v>
      </c>
      <c r="B74" t="s">
        <v>240</v>
      </c>
      <c r="C74">
        <v>38165</v>
      </c>
      <c r="D74" t="s">
        <v>241</v>
      </c>
      <c r="E74" t="s">
        <v>216</v>
      </c>
      <c r="F74" t="s">
        <v>30</v>
      </c>
      <c r="G74" s="1">
        <v>200019604959604</v>
      </c>
      <c r="H74" s="2">
        <v>45000</v>
      </c>
      <c r="I74" s="2">
        <v>45000</v>
      </c>
      <c r="J74" s="2">
        <v>1148.33</v>
      </c>
      <c r="K74" s="2">
        <v>1291.5</v>
      </c>
      <c r="L74" s="2">
        <v>1368</v>
      </c>
      <c r="M74">
        <v>0</v>
      </c>
      <c r="N74">
        <v>0</v>
      </c>
      <c r="O74" s="2">
        <v>3149.87</v>
      </c>
      <c r="P74">
        <v>0</v>
      </c>
      <c r="Q74">
        <v>0</v>
      </c>
      <c r="R74">
        <v>0</v>
      </c>
      <c r="S74">
        <v>0</v>
      </c>
      <c r="T74">
        <v>25</v>
      </c>
      <c r="U74">
        <f t="shared" si="1"/>
        <v>0</v>
      </c>
      <c r="V74">
        <v>0</v>
      </c>
      <c r="W74">
        <v>0</v>
      </c>
      <c r="X74">
        <v>0</v>
      </c>
      <c r="Y74">
        <v>0</v>
      </c>
      <c r="Z74" s="2">
        <v>6982.7</v>
      </c>
      <c r="AA74" s="2">
        <v>38017.300000000003</v>
      </c>
      <c r="AB74">
        <v>0</v>
      </c>
      <c r="AC74" t="s">
        <v>36</v>
      </c>
      <c r="AD74" t="s">
        <v>32</v>
      </c>
      <c r="AE74" t="s">
        <v>32</v>
      </c>
    </row>
    <row r="75" spans="1:31">
      <c r="A75" t="s">
        <v>242</v>
      </c>
      <c r="B75" t="s">
        <v>243</v>
      </c>
      <c r="C75">
        <v>37385</v>
      </c>
      <c r="D75" t="s">
        <v>244</v>
      </c>
      <c r="E75" t="s">
        <v>64</v>
      </c>
      <c r="F75" t="s">
        <v>30</v>
      </c>
      <c r="G75" s="1">
        <v>200019603585105</v>
      </c>
      <c r="H75" s="2">
        <v>56000</v>
      </c>
      <c r="I75" s="2">
        <v>56000</v>
      </c>
      <c r="J75" s="2">
        <v>2733.93</v>
      </c>
      <c r="K75" s="2">
        <v>1607.2</v>
      </c>
      <c r="L75" s="2">
        <v>1702.4</v>
      </c>
      <c r="M75">
        <v>0</v>
      </c>
      <c r="N75">
        <v>0</v>
      </c>
      <c r="O75" s="2">
        <v>10836.54</v>
      </c>
      <c r="P75">
        <v>200</v>
      </c>
      <c r="Q75">
        <v>0</v>
      </c>
      <c r="R75">
        <v>0</v>
      </c>
      <c r="S75" s="2">
        <v>1197.7</v>
      </c>
      <c r="T75">
        <v>25</v>
      </c>
      <c r="U75">
        <f t="shared" si="1"/>
        <v>1397.7</v>
      </c>
      <c r="V75">
        <v>0</v>
      </c>
      <c r="W75">
        <v>0</v>
      </c>
      <c r="X75">
        <v>0</v>
      </c>
      <c r="Y75">
        <v>0</v>
      </c>
      <c r="Z75" s="2">
        <v>18302.77</v>
      </c>
      <c r="AA75" s="2">
        <v>37697.230000000003</v>
      </c>
      <c r="AB75">
        <v>0</v>
      </c>
      <c r="AC75" t="s">
        <v>36</v>
      </c>
      <c r="AD75" t="s">
        <v>32</v>
      </c>
      <c r="AE75" t="s">
        <v>32</v>
      </c>
    </row>
    <row r="76" spans="1:31">
      <c r="A76" t="s">
        <v>245</v>
      </c>
      <c r="B76" t="s">
        <v>246</v>
      </c>
      <c r="C76">
        <v>30637</v>
      </c>
      <c r="D76" t="s">
        <v>244</v>
      </c>
      <c r="E76" t="s">
        <v>247</v>
      </c>
      <c r="F76" t="s">
        <v>30</v>
      </c>
      <c r="G76">
        <v>200019604668139</v>
      </c>
      <c r="H76" s="2">
        <v>26000</v>
      </c>
      <c r="I76" s="2">
        <v>26000</v>
      </c>
      <c r="J76">
        <v>0</v>
      </c>
      <c r="K76">
        <v>746.2</v>
      </c>
      <c r="L76">
        <v>790.4</v>
      </c>
      <c r="M76" s="2">
        <v>1919.78</v>
      </c>
      <c r="N76">
        <v>0</v>
      </c>
      <c r="O76">
        <v>0</v>
      </c>
      <c r="P76">
        <v>0</v>
      </c>
      <c r="Q76">
        <v>0</v>
      </c>
      <c r="R76" s="2">
        <v>2819</v>
      </c>
      <c r="S76">
        <v>0</v>
      </c>
      <c r="T76">
        <v>25</v>
      </c>
      <c r="U76">
        <f t="shared" si="1"/>
        <v>0</v>
      </c>
      <c r="V76">
        <v>0</v>
      </c>
      <c r="W76">
        <v>0</v>
      </c>
      <c r="X76">
        <v>0</v>
      </c>
      <c r="Y76">
        <v>0</v>
      </c>
      <c r="Z76" s="2">
        <v>6300.38</v>
      </c>
      <c r="AA76" s="2">
        <v>19699.62</v>
      </c>
      <c r="AB76">
        <v>0</v>
      </c>
      <c r="AC76" t="s">
        <v>36</v>
      </c>
      <c r="AD76" t="s">
        <v>32</v>
      </c>
      <c r="AE76" t="s">
        <v>32</v>
      </c>
    </row>
    <row r="77" spans="1:31">
      <c r="A77" t="s">
        <v>248</v>
      </c>
      <c r="B77" t="s">
        <v>249</v>
      </c>
      <c r="C77">
        <v>37323</v>
      </c>
      <c r="D77" t="s">
        <v>244</v>
      </c>
      <c r="E77" t="s">
        <v>250</v>
      </c>
      <c r="F77" t="s">
        <v>30</v>
      </c>
      <c r="G77" s="1">
        <v>200019603436233</v>
      </c>
      <c r="H77" s="2">
        <v>190000</v>
      </c>
      <c r="I77" s="2">
        <v>190000</v>
      </c>
      <c r="J77" s="2">
        <v>32795.74</v>
      </c>
      <c r="K77" s="2">
        <v>5453</v>
      </c>
      <c r="L77" s="2">
        <v>5776</v>
      </c>
      <c r="M77" s="2">
        <v>1919.78</v>
      </c>
      <c r="N77">
        <v>0</v>
      </c>
      <c r="O77" s="2">
        <v>5000</v>
      </c>
      <c r="P77" s="2">
        <v>1050</v>
      </c>
      <c r="Q77">
        <v>0</v>
      </c>
      <c r="R77">
        <v>0</v>
      </c>
      <c r="S77">
        <v>0</v>
      </c>
      <c r="T77">
        <v>25</v>
      </c>
      <c r="U77">
        <f t="shared" si="1"/>
        <v>1050</v>
      </c>
      <c r="V77">
        <v>0</v>
      </c>
      <c r="W77">
        <v>0</v>
      </c>
      <c r="X77">
        <v>0</v>
      </c>
      <c r="Y77">
        <v>0</v>
      </c>
      <c r="Z77" s="2">
        <v>52019.519999999997</v>
      </c>
      <c r="AA77" s="2">
        <v>137980.48000000001</v>
      </c>
      <c r="AB77">
        <v>0</v>
      </c>
      <c r="AC77" t="s">
        <v>31</v>
      </c>
      <c r="AD77" t="s">
        <v>32</v>
      </c>
      <c r="AE77" t="s">
        <v>32</v>
      </c>
    </row>
    <row r="78" spans="1:31">
      <c r="A78" t="s">
        <v>251</v>
      </c>
      <c r="B78" t="s">
        <v>252</v>
      </c>
      <c r="C78">
        <v>37517</v>
      </c>
      <c r="D78" t="s">
        <v>253</v>
      </c>
      <c r="E78" t="s">
        <v>39</v>
      </c>
      <c r="F78" t="s">
        <v>30</v>
      </c>
      <c r="G78" s="1">
        <v>200019603942397</v>
      </c>
      <c r="H78" s="2">
        <v>50000</v>
      </c>
      <c r="I78" s="2">
        <v>50000</v>
      </c>
      <c r="J78" s="2">
        <v>1854</v>
      </c>
      <c r="K78" s="2">
        <v>1435</v>
      </c>
      <c r="L78" s="2">
        <v>1520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25</v>
      </c>
      <c r="U78">
        <f t="shared" si="1"/>
        <v>0</v>
      </c>
      <c r="V78">
        <v>0</v>
      </c>
      <c r="W78">
        <v>0</v>
      </c>
      <c r="X78">
        <v>0</v>
      </c>
      <c r="Y78">
        <v>0</v>
      </c>
      <c r="Z78" s="2">
        <v>4834</v>
      </c>
      <c r="AA78" s="2">
        <v>45166</v>
      </c>
      <c r="AB78">
        <v>0</v>
      </c>
      <c r="AC78" t="s">
        <v>36</v>
      </c>
      <c r="AD78" t="s">
        <v>32</v>
      </c>
      <c r="AE78" t="s">
        <v>32</v>
      </c>
    </row>
    <row r="79" spans="1:31">
      <c r="A79" t="s">
        <v>254</v>
      </c>
      <c r="B79" t="s">
        <v>255</v>
      </c>
      <c r="C79">
        <v>37504</v>
      </c>
      <c r="D79" t="s">
        <v>253</v>
      </c>
      <c r="E79" t="s">
        <v>39</v>
      </c>
      <c r="F79" t="s">
        <v>30</v>
      </c>
      <c r="G79" s="1">
        <v>200019603942393</v>
      </c>
      <c r="H79" s="2">
        <v>62000</v>
      </c>
      <c r="I79" s="2">
        <v>62000</v>
      </c>
      <c r="J79" s="2">
        <v>3863.01</v>
      </c>
      <c r="K79" s="2">
        <v>1779.4</v>
      </c>
      <c r="L79" s="2">
        <v>1884.8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25</v>
      </c>
      <c r="U79">
        <f t="shared" si="1"/>
        <v>0</v>
      </c>
      <c r="V79">
        <v>0</v>
      </c>
      <c r="W79">
        <v>0</v>
      </c>
      <c r="X79">
        <v>0</v>
      </c>
      <c r="Y79">
        <v>0</v>
      </c>
      <c r="Z79" s="2">
        <v>7552.21</v>
      </c>
      <c r="AA79" s="2">
        <v>54447.79</v>
      </c>
      <c r="AB79">
        <v>0</v>
      </c>
      <c r="AC79" t="s">
        <v>31</v>
      </c>
      <c r="AD79" t="s">
        <v>32</v>
      </c>
      <c r="AE79" t="s">
        <v>32</v>
      </c>
    </row>
    <row r="80" spans="1:31">
      <c r="A80" t="s">
        <v>256</v>
      </c>
      <c r="B80" t="s">
        <v>257</v>
      </c>
      <c r="C80">
        <v>37506</v>
      </c>
      <c r="D80" t="s">
        <v>253</v>
      </c>
      <c r="E80" t="s">
        <v>39</v>
      </c>
      <c r="F80" t="s">
        <v>30</v>
      </c>
      <c r="G80">
        <v>200019603942399</v>
      </c>
      <c r="H80" s="2">
        <v>62000</v>
      </c>
      <c r="I80" s="2">
        <v>62000</v>
      </c>
      <c r="J80" s="2">
        <v>3863.01</v>
      </c>
      <c r="K80" s="2">
        <v>1779.4</v>
      </c>
      <c r="L80" s="2">
        <v>1884.8</v>
      </c>
      <c r="M80">
        <v>0</v>
      </c>
      <c r="N80" s="2">
        <v>1947.6</v>
      </c>
      <c r="O80">
        <v>0</v>
      </c>
      <c r="P80">
        <v>0</v>
      </c>
      <c r="Q80">
        <v>0</v>
      </c>
      <c r="R80">
        <v>0</v>
      </c>
      <c r="S80">
        <v>0</v>
      </c>
      <c r="T80">
        <v>25</v>
      </c>
      <c r="U80">
        <f t="shared" si="1"/>
        <v>0</v>
      </c>
      <c r="V80">
        <v>0</v>
      </c>
      <c r="W80">
        <v>0</v>
      </c>
      <c r="X80">
        <v>0</v>
      </c>
      <c r="Y80">
        <v>0</v>
      </c>
      <c r="Z80" s="2">
        <v>9499.81</v>
      </c>
      <c r="AA80" s="2">
        <v>52500.19</v>
      </c>
      <c r="AB80">
        <v>0</v>
      </c>
      <c r="AC80" t="s">
        <v>31</v>
      </c>
      <c r="AD80" t="s">
        <v>32</v>
      </c>
      <c r="AE80" t="s">
        <v>32</v>
      </c>
    </row>
    <row r="81" spans="1:31">
      <c r="A81" t="s">
        <v>258</v>
      </c>
      <c r="B81" t="s">
        <v>259</v>
      </c>
      <c r="C81">
        <v>40731</v>
      </c>
      <c r="D81" t="s">
        <v>260</v>
      </c>
      <c r="E81" t="s">
        <v>35</v>
      </c>
      <c r="F81" t="s">
        <v>30</v>
      </c>
      <c r="G81" s="1">
        <v>200019608613332</v>
      </c>
      <c r="H81" s="2">
        <v>30000</v>
      </c>
      <c r="I81" s="2">
        <v>30000</v>
      </c>
      <c r="J81">
        <v>0</v>
      </c>
      <c r="K81">
        <v>861</v>
      </c>
      <c r="L81">
        <v>912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25</v>
      </c>
      <c r="U81">
        <f t="shared" si="1"/>
        <v>0</v>
      </c>
      <c r="V81">
        <v>0</v>
      </c>
      <c r="W81">
        <v>0</v>
      </c>
      <c r="X81">
        <v>0</v>
      </c>
      <c r="Y81">
        <v>0</v>
      </c>
      <c r="Z81" s="2">
        <v>1798</v>
      </c>
      <c r="AA81" s="2">
        <v>28202</v>
      </c>
      <c r="AB81">
        <v>0</v>
      </c>
      <c r="AC81" t="s">
        <v>36</v>
      </c>
      <c r="AD81" t="s">
        <v>261</v>
      </c>
      <c r="AE81" t="s">
        <v>32</v>
      </c>
    </row>
    <row r="82" spans="1:31">
      <c r="A82" t="s">
        <v>262</v>
      </c>
      <c r="B82" t="s">
        <v>263</v>
      </c>
      <c r="C82">
        <v>37524</v>
      </c>
      <c r="D82" t="s">
        <v>264</v>
      </c>
      <c r="E82" t="s">
        <v>265</v>
      </c>
      <c r="F82" t="s">
        <v>30</v>
      </c>
      <c r="G82" s="1">
        <v>200019603919420</v>
      </c>
      <c r="H82" s="2">
        <v>100000</v>
      </c>
      <c r="I82" s="2">
        <v>100000</v>
      </c>
      <c r="J82" s="2">
        <v>12105.44</v>
      </c>
      <c r="K82" s="2">
        <v>2870</v>
      </c>
      <c r="L82" s="2">
        <v>3040</v>
      </c>
      <c r="M82">
        <v>0</v>
      </c>
      <c r="N82" s="2">
        <v>1947.6</v>
      </c>
      <c r="O82" s="2">
        <v>50153.94</v>
      </c>
      <c r="P82">
        <v>100</v>
      </c>
      <c r="Q82">
        <v>0</v>
      </c>
      <c r="R82">
        <v>0</v>
      </c>
      <c r="S82" s="2">
        <v>7333.7</v>
      </c>
      <c r="T82">
        <v>25</v>
      </c>
      <c r="U82">
        <f t="shared" si="1"/>
        <v>7433.7</v>
      </c>
      <c r="V82">
        <v>0</v>
      </c>
      <c r="W82">
        <v>0</v>
      </c>
      <c r="X82">
        <v>0</v>
      </c>
      <c r="Y82">
        <v>0</v>
      </c>
      <c r="Z82" s="2">
        <v>77575.679999999993</v>
      </c>
      <c r="AA82" s="2">
        <v>22424.32</v>
      </c>
      <c r="AB82">
        <v>0</v>
      </c>
      <c r="AC82" t="s">
        <v>31</v>
      </c>
      <c r="AD82" t="s">
        <v>32</v>
      </c>
      <c r="AE82" t="s">
        <v>32</v>
      </c>
    </row>
    <row r="83" spans="1:31">
      <c r="A83" t="s">
        <v>266</v>
      </c>
      <c r="B83" t="s">
        <v>267</v>
      </c>
      <c r="C83">
        <v>37334</v>
      </c>
      <c r="D83" t="s">
        <v>268</v>
      </c>
      <c r="E83" t="s">
        <v>115</v>
      </c>
      <c r="F83" t="s">
        <v>30</v>
      </c>
      <c r="G83">
        <v>200019603475895</v>
      </c>
      <c r="H83" s="2">
        <v>150000</v>
      </c>
      <c r="I83" s="2">
        <v>150000</v>
      </c>
      <c r="J83" s="2">
        <v>23866.69</v>
      </c>
      <c r="K83" s="2">
        <v>4305</v>
      </c>
      <c r="L83" s="2">
        <v>4560</v>
      </c>
      <c r="M83">
        <v>0</v>
      </c>
      <c r="N83" s="2">
        <v>1947.6</v>
      </c>
      <c r="O83" s="2">
        <v>2000</v>
      </c>
      <c r="P83">
        <v>50</v>
      </c>
      <c r="Q83">
        <v>0</v>
      </c>
      <c r="R83">
        <v>0</v>
      </c>
      <c r="S83">
        <v>0</v>
      </c>
      <c r="T83">
        <v>25</v>
      </c>
      <c r="U83">
        <f t="shared" si="1"/>
        <v>50</v>
      </c>
      <c r="V83">
        <v>0</v>
      </c>
      <c r="W83">
        <v>0</v>
      </c>
      <c r="X83">
        <v>0</v>
      </c>
      <c r="Y83">
        <v>0</v>
      </c>
      <c r="Z83" s="2">
        <v>36754.29</v>
      </c>
      <c r="AA83" s="2">
        <v>113245.71</v>
      </c>
      <c r="AB83">
        <v>0</v>
      </c>
      <c r="AC83" t="s">
        <v>36</v>
      </c>
      <c r="AD83" t="s">
        <v>32</v>
      </c>
      <c r="AE83" t="s">
        <v>32</v>
      </c>
    </row>
    <row r="84" spans="1:31">
      <c r="A84" t="s">
        <v>269</v>
      </c>
      <c r="B84" t="s">
        <v>270</v>
      </c>
      <c r="C84">
        <v>194</v>
      </c>
      <c r="D84" t="s">
        <v>268</v>
      </c>
      <c r="E84" t="s">
        <v>35</v>
      </c>
      <c r="F84" t="s">
        <v>30</v>
      </c>
      <c r="G84" s="1">
        <v>200013200261593</v>
      </c>
      <c r="H84" s="2">
        <v>33000</v>
      </c>
      <c r="I84" s="2">
        <v>33000</v>
      </c>
      <c r="J84">
        <v>0</v>
      </c>
      <c r="K84">
        <v>947.1</v>
      </c>
      <c r="L84" s="2">
        <v>1003.2</v>
      </c>
      <c r="M84">
        <v>0</v>
      </c>
      <c r="N84" s="2">
        <v>1349.63</v>
      </c>
      <c r="O84" s="2">
        <v>2632.48</v>
      </c>
      <c r="P84">
        <v>100</v>
      </c>
      <c r="Q84">
        <v>0</v>
      </c>
      <c r="R84">
        <v>0</v>
      </c>
      <c r="S84">
        <v>0</v>
      </c>
      <c r="T84">
        <v>25</v>
      </c>
      <c r="U84">
        <f t="shared" si="1"/>
        <v>100</v>
      </c>
      <c r="V84">
        <v>0</v>
      </c>
      <c r="W84">
        <v>0</v>
      </c>
      <c r="X84">
        <v>0</v>
      </c>
      <c r="Y84">
        <v>0</v>
      </c>
      <c r="Z84" s="2">
        <v>6057.41</v>
      </c>
      <c r="AA84" s="2">
        <v>26942.59</v>
      </c>
      <c r="AB84">
        <v>0</v>
      </c>
      <c r="AC84" t="s">
        <v>36</v>
      </c>
      <c r="AD84" t="s">
        <v>32</v>
      </c>
      <c r="AE84" t="s">
        <v>32</v>
      </c>
    </row>
    <row r="85" spans="1:31">
      <c r="A85" t="s">
        <v>271</v>
      </c>
      <c r="B85" t="s">
        <v>272</v>
      </c>
      <c r="C85">
        <v>37848</v>
      </c>
      <c r="D85" t="s">
        <v>273</v>
      </c>
      <c r="E85" t="s">
        <v>82</v>
      </c>
      <c r="F85" t="s">
        <v>30</v>
      </c>
      <c r="G85" s="1">
        <v>200019604546410</v>
      </c>
      <c r="H85" s="2">
        <v>43000</v>
      </c>
      <c r="I85" s="2">
        <v>43000</v>
      </c>
      <c r="J85">
        <v>866.06</v>
      </c>
      <c r="K85" s="2">
        <v>1234.0999999999999</v>
      </c>
      <c r="L85" s="2">
        <v>1307.2</v>
      </c>
      <c r="M85">
        <v>0</v>
      </c>
      <c r="N85">
        <v>0</v>
      </c>
      <c r="O85" s="2">
        <v>15532.53</v>
      </c>
      <c r="P85">
        <v>0</v>
      </c>
      <c r="Q85">
        <v>0</v>
      </c>
      <c r="R85">
        <v>0</v>
      </c>
      <c r="S85">
        <v>0</v>
      </c>
      <c r="T85">
        <v>25</v>
      </c>
      <c r="U85">
        <f t="shared" si="1"/>
        <v>0</v>
      </c>
      <c r="V85">
        <v>0</v>
      </c>
      <c r="W85">
        <v>0</v>
      </c>
      <c r="X85">
        <v>0</v>
      </c>
      <c r="Y85">
        <v>0</v>
      </c>
      <c r="Z85" s="2">
        <v>18964.89</v>
      </c>
      <c r="AA85" s="2">
        <v>24035.11</v>
      </c>
      <c r="AB85">
        <v>0</v>
      </c>
      <c r="AC85" t="s">
        <v>36</v>
      </c>
      <c r="AD85" t="s">
        <v>32</v>
      </c>
      <c r="AE85" t="s">
        <v>32</v>
      </c>
    </row>
    <row r="86" spans="1:31">
      <c r="A86" t="s">
        <v>274</v>
      </c>
      <c r="B86" t="s">
        <v>275</v>
      </c>
      <c r="C86">
        <v>40199</v>
      </c>
      <c r="D86" t="s">
        <v>273</v>
      </c>
      <c r="E86" t="s">
        <v>35</v>
      </c>
      <c r="F86" t="s">
        <v>30</v>
      </c>
      <c r="G86">
        <v>200019607595996</v>
      </c>
      <c r="H86" s="2">
        <v>30000</v>
      </c>
      <c r="I86" s="2">
        <v>30000</v>
      </c>
      <c r="J86">
        <v>0</v>
      </c>
      <c r="K86">
        <v>861</v>
      </c>
      <c r="L86">
        <v>912</v>
      </c>
      <c r="M86">
        <v>0</v>
      </c>
      <c r="N86">
        <v>0</v>
      </c>
      <c r="O86" s="2">
        <v>2500</v>
      </c>
      <c r="P86">
        <v>0</v>
      </c>
      <c r="Q86">
        <v>0</v>
      </c>
      <c r="R86">
        <v>0</v>
      </c>
      <c r="S86">
        <v>0</v>
      </c>
      <c r="T86">
        <v>25</v>
      </c>
      <c r="U86">
        <f t="shared" si="1"/>
        <v>0</v>
      </c>
      <c r="V86">
        <v>0</v>
      </c>
      <c r="W86">
        <v>0</v>
      </c>
      <c r="X86">
        <v>0</v>
      </c>
      <c r="Y86">
        <v>0</v>
      </c>
      <c r="Z86" s="2">
        <v>4298</v>
      </c>
      <c r="AA86" s="2">
        <v>25702</v>
      </c>
      <c r="AB86">
        <v>0</v>
      </c>
      <c r="AC86" t="s">
        <v>31</v>
      </c>
      <c r="AD86" t="s">
        <v>183</v>
      </c>
      <c r="AE86" t="s">
        <v>32</v>
      </c>
    </row>
    <row r="87" spans="1:31">
      <c r="A87" t="s">
        <v>276</v>
      </c>
      <c r="B87" t="s">
        <v>277</v>
      </c>
      <c r="C87">
        <v>38167</v>
      </c>
      <c r="D87" t="s">
        <v>273</v>
      </c>
      <c r="E87" t="s">
        <v>82</v>
      </c>
      <c r="F87" t="s">
        <v>30</v>
      </c>
      <c r="G87" s="1">
        <v>200019604959616</v>
      </c>
      <c r="H87" s="2">
        <v>36000</v>
      </c>
      <c r="I87" s="2">
        <v>36000</v>
      </c>
      <c r="J87">
        <v>0</v>
      </c>
      <c r="K87" s="2">
        <v>1033.2</v>
      </c>
      <c r="L87" s="2">
        <v>1094.4000000000001</v>
      </c>
      <c r="M87">
        <v>0</v>
      </c>
      <c r="N87">
        <v>0</v>
      </c>
      <c r="O87" s="2">
        <v>3000</v>
      </c>
      <c r="P87">
        <v>0</v>
      </c>
      <c r="Q87">
        <v>0</v>
      </c>
      <c r="R87">
        <v>0</v>
      </c>
      <c r="S87">
        <v>0</v>
      </c>
      <c r="T87">
        <v>25</v>
      </c>
      <c r="U87">
        <f t="shared" si="1"/>
        <v>0</v>
      </c>
      <c r="V87">
        <v>0</v>
      </c>
      <c r="W87">
        <v>0</v>
      </c>
      <c r="X87">
        <v>0</v>
      </c>
      <c r="Y87">
        <v>0</v>
      </c>
      <c r="Z87" s="2">
        <v>5152.6000000000004</v>
      </c>
      <c r="AA87" s="2">
        <v>30847.4</v>
      </c>
      <c r="AB87">
        <v>0</v>
      </c>
      <c r="AC87" t="s">
        <v>36</v>
      </c>
      <c r="AD87" t="s">
        <v>32</v>
      </c>
      <c r="AE87" t="s">
        <v>32</v>
      </c>
    </row>
    <row r="88" spans="1:31">
      <c r="A88" t="s">
        <v>278</v>
      </c>
      <c r="B88" t="s">
        <v>279</v>
      </c>
      <c r="C88">
        <v>40675</v>
      </c>
      <c r="D88" t="s">
        <v>280</v>
      </c>
      <c r="E88" t="s">
        <v>35</v>
      </c>
      <c r="F88" t="s">
        <v>30</v>
      </c>
      <c r="G88" s="1">
        <v>200019608425062</v>
      </c>
      <c r="H88" s="2">
        <v>30000</v>
      </c>
      <c r="I88" s="2">
        <v>30000</v>
      </c>
      <c r="J88">
        <v>0</v>
      </c>
      <c r="K88">
        <v>861</v>
      </c>
      <c r="L88">
        <v>912</v>
      </c>
      <c r="M88">
        <v>0</v>
      </c>
      <c r="N88" s="2">
        <v>1496.06</v>
      </c>
      <c r="O88" s="2">
        <v>1500</v>
      </c>
      <c r="P88">
        <v>0</v>
      </c>
      <c r="Q88">
        <v>0</v>
      </c>
      <c r="R88">
        <v>0</v>
      </c>
      <c r="S88">
        <v>0</v>
      </c>
      <c r="T88">
        <v>25</v>
      </c>
      <c r="U88">
        <f t="shared" si="1"/>
        <v>0</v>
      </c>
      <c r="V88">
        <v>0</v>
      </c>
      <c r="W88">
        <v>0</v>
      </c>
      <c r="X88">
        <v>0</v>
      </c>
      <c r="Y88">
        <v>0</v>
      </c>
      <c r="Z88" s="2">
        <v>4794.0600000000004</v>
      </c>
      <c r="AA88" s="2">
        <v>25205.94</v>
      </c>
      <c r="AB88">
        <v>0</v>
      </c>
      <c r="AC88" t="s">
        <v>36</v>
      </c>
      <c r="AD88" t="s">
        <v>146</v>
      </c>
      <c r="AE88" t="s">
        <v>32</v>
      </c>
    </row>
    <row r="89" spans="1:31">
      <c r="A89" t="s">
        <v>281</v>
      </c>
      <c r="B89" t="s">
        <v>282</v>
      </c>
      <c r="C89">
        <v>38679</v>
      </c>
      <c r="D89" t="s">
        <v>283</v>
      </c>
      <c r="E89" t="s">
        <v>82</v>
      </c>
      <c r="F89" t="s">
        <v>30</v>
      </c>
      <c r="G89" s="1">
        <v>200019605745832</v>
      </c>
      <c r="H89" s="2">
        <v>46000</v>
      </c>
      <c r="I89" s="2">
        <v>46000</v>
      </c>
      <c r="J89" s="2">
        <v>1289.46</v>
      </c>
      <c r="K89" s="2">
        <v>1320.2</v>
      </c>
      <c r="L89" s="2">
        <v>1398.4</v>
      </c>
      <c r="M89">
        <v>0</v>
      </c>
      <c r="N89">
        <v>0</v>
      </c>
      <c r="O89">
        <v>0</v>
      </c>
      <c r="P89">
        <v>50</v>
      </c>
      <c r="Q89">
        <v>0</v>
      </c>
      <c r="R89">
        <v>0</v>
      </c>
      <c r="S89">
        <v>0</v>
      </c>
      <c r="T89">
        <v>25</v>
      </c>
      <c r="U89">
        <f t="shared" si="1"/>
        <v>50</v>
      </c>
      <c r="V89">
        <v>0</v>
      </c>
      <c r="W89">
        <v>0</v>
      </c>
      <c r="X89">
        <v>0</v>
      </c>
      <c r="Y89">
        <v>0</v>
      </c>
      <c r="Z89" s="2">
        <v>4083.06</v>
      </c>
      <c r="AA89" s="2">
        <v>41916.94</v>
      </c>
      <c r="AB89">
        <v>0</v>
      </c>
      <c r="AC89" t="s">
        <v>36</v>
      </c>
      <c r="AD89" t="s">
        <v>180</v>
      </c>
      <c r="AE89" t="s">
        <v>32</v>
      </c>
    </row>
    <row r="90" spans="1:31">
      <c r="A90" t="s">
        <v>284</v>
      </c>
      <c r="B90" t="s">
        <v>285</v>
      </c>
      <c r="C90">
        <v>37498</v>
      </c>
      <c r="D90" t="s">
        <v>283</v>
      </c>
      <c r="E90" t="s">
        <v>286</v>
      </c>
      <c r="F90" t="s">
        <v>30</v>
      </c>
      <c r="G90">
        <v>200019603822545</v>
      </c>
      <c r="H90" s="2">
        <v>60000</v>
      </c>
      <c r="I90" s="2">
        <v>60000</v>
      </c>
      <c r="J90" s="2">
        <v>3486.65</v>
      </c>
      <c r="K90" s="2">
        <v>1722</v>
      </c>
      <c r="L90" s="2">
        <v>1824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25</v>
      </c>
      <c r="U90">
        <f t="shared" si="1"/>
        <v>0</v>
      </c>
      <c r="V90">
        <v>0</v>
      </c>
      <c r="W90">
        <v>0</v>
      </c>
      <c r="X90">
        <v>0</v>
      </c>
      <c r="Y90">
        <v>0</v>
      </c>
      <c r="Z90" s="2">
        <v>7057.65</v>
      </c>
      <c r="AA90" s="2">
        <v>52942.35</v>
      </c>
      <c r="AB90">
        <v>0</v>
      </c>
      <c r="AC90" t="s">
        <v>36</v>
      </c>
      <c r="AD90" t="s">
        <v>32</v>
      </c>
      <c r="AE90" t="s">
        <v>32</v>
      </c>
    </row>
    <row r="91" spans="1:31">
      <c r="A91" t="s">
        <v>287</v>
      </c>
      <c r="B91" t="s">
        <v>288</v>
      </c>
      <c r="C91">
        <v>37515</v>
      </c>
      <c r="D91" t="s">
        <v>283</v>
      </c>
      <c r="E91" t="s">
        <v>115</v>
      </c>
      <c r="F91" t="s">
        <v>30</v>
      </c>
      <c r="G91" s="1">
        <v>200019603942394</v>
      </c>
      <c r="H91" s="2">
        <v>190000</v>
      </c>
      <c r="I91" s="2">
        <v>190000</v>
      </c>
      <c r="J91" s="2">
        <v>33275.69</v>
      </c>
      <c r="K91" s="2">
        <v>5453</v>
      </c>
      <c r="L91" s="2">
        <v>5776</v>
      </c>
      <c r="M91">
        <v>0</v>
      </c>
      <c r="N91" s="2">
        <v>3895.2</v>
      </c>
      <c r="O91">
        <v>0</v>
      </c>
      <c r="P91">
        <v>0</v>
      </c>
      <c r="Q91">
        <v>0</v>
      </c>
      <c r="R91">
        <v>0</v>
      </c>
      <c r="S91">
        <v>0</v>
      </c>
      <c r="T91">
        <v>25</v>
      </c>
      <c r="U91">
        <f t="shared" si="1"/>
        <v>0</v>
      </c>
      <c r="V91">
        <v>0</v>
      </c>
      <c r="W91">
        <v>0</v>
      </c>
      <c r="X91">
        <v>0</v>
      </c>
      <c r="Y91">
        <v>0</v>
      </c>
      <c r="Z91" s="2">
        <v>48424.89</v>
      </c>
      <c r="AA91" s="2">
        <v>141575.10999999999</v>
      </c>
      <c r="AB91">
        <v>0</v>
      </c>
      <c r="AC91" t="s">
        <v>31</v>
      </c>
      <c r="AD91" t="s">
        <v>32</v>
      </c>
      <c r="AE91" t="s">
        <v>32</v>
      </c>
    </row>
    <row r="92" spans="1:31">
      <c r="A92" t="s">
        <v>289</v>
      </c>
      <c r="B92" t="s">
        <v>290</v>
      </c>
      <c r="C92">
        <v>38589</v>
      </c>
      <c r="D92" t="s">
        <v>283</v>
      </c>
      <c r="E92" t="s">
        <v>286</v>
      </c>
      <c r="F92" t="s">
        <v>30</v>
      </c>
      <c r="G92" s="1">
        <v>200019605585475</v>
      </c>
      <c r="H92" s="2">
        <v>56000</v>
      </c>
      <c r="I92" s="2">
        <v>56000</v>
      </c>
      <c r="J92" s="2">
        <v>2733.93</v>
      </c>
      <c r="K92" s="2">
        <v>1607.2</v>
      </c>
      <c r="L92" s="2">
        <v>1702.4</v>
      </c>
      <c r="M92">
        <v>0</v>
      </c>
      <c r="N92">
        <v>0</v>
      </c>
      <c r="O92" s="2">
        <v>10085.75</v>
      </c>
      <c r="P92">
        <v>0</v>
      </c>
      <c r="Q92">
        <v>0</v>
      </c>
      <c r="R92">
        <v>0</v>
      </c>
      <c r="S92">
        <v>0</v>
      </c>
      <c r="T92">
        <v>25</v>
      </c>
      <c r="U92">
        <f t="shared" si="1"/>
        <v>0</v>
      </c>
      <c r="V92">
        <v>0</v>
      </c>
      <c r="W92">
        <v>0</v>
      </c>
      <c r="X92">
        <v>0</v>
      </c>
      <c r="Y92">
        <v>0</v>
      </c>
      <c r="Z92" s="2">
        <v>16154.28</v>
      </c>
      <c r="AA92" s="2">
        <v>39845.72</v>
      </c>
      <c r="AB92">
        <v>0</v>
      </c>
      <c r="AC92" t="s">
        <v>36</v>
      </c>
      <c r="AD92" t="s">
        <v>291</v>
      </c>
      <c r="AE92" t="s">
        <v>32</v>
      </c>
    </row>
    <row r="93" spans="1:31">
      <c r="A93" t="s">
        <v>292</v>
      </c>
      <c r="B93" t="s">
        <v>293</v>
      </c>
      <c r="C93">
        <v>37457</v>
      </c>
      <c r="D93" t="s">
        <v>294</v>
      </c>
      <c r="E93" t="s">
        <v>153</v>
      </c>
      <c r="F93" t="s">
        <v>30</v>
      </c>
      <c r="G93">
        <v>200019603789286</v>
      </c>
      <c r="H93" s="2">
        <v>26000</v>
      </c>
      <c r="I93" s="2">
        <v>26000</v>
      </c>
      <c r="J93">
        <v>0</v>
      </c>
      <c r="K93">
        <v>746.2</v>
      </c>
      <c r="L93">
        <v>790.4</v>
      </c>
      <c r="M93">
        <v>0</v>
      </c>
      <c r="N93">
        <v>0</v>
      </c>
      <c r="O93" s="2">
        <v>11095.31</v>
      </c>
      <c r="P93">
        <v>100</v>
      </c>
      <c r="Q93">
        <v>0</v>
      </c>
      <c r="R93">
        <v>0</v>
      </c>
      <c r="S93" s="2">
        <v>3333.5</v>
      </c>
      <c r="T93">
        <v>25</v>
      </c>
      <c r="U93">
        <f t="shared" si="1"/>
        <v>3433.5</v>
      </c>
      <c r="V93">
        <v>0</v>
      </c>
      <c r="W93">
        <v>0</v>
      </c>
      <c r="X93">
        <v>0</v>
      </c>
      <c r="Y93">
        <v>0</v>
      </c>
      <c r="Z93" s="2">
        <v>16090.41</v>
      </c>
      <c r="AA93" s="2">
        <v>9909.59</v>
      </c>
      <c r="AB93">
        <v>0</v>
      </c>
      <c r="AC93" t="s">
        <v>36</v>
      </c>
      <c r="AD93" t="s">
        <v>32</v>
      </c>
      <c r="AE93" t="s">
        <v>32</v>
      </c>
    </row>
    <row r="94" spans="1:31">
      <c r="A94" t="s">
        <v>295</v>
      </c>
      <c r="B94" t="s">
        <v>296</v>
      </c>
      <c r="C94">
        <v>40768</v>
      </c>
      <c r="D94" t="s">
        <v>294</v>
      </c>
      <c r="E94" t="s">
        <v>35</v>
      </c>
      <c r="F94" t="s">
        <v>30</v>
      </c>
      <c r="G94" s="1">
        <v>200019608873758</v>
      </c>
      <c r="H94" s="2">
        <v>35000</v>
      </c>
      <c r="I94" s="2">
        <v>35000</v>
      </c>
      <c r="J94">
        <v>0</v>
      </c>
      <c r="K94" s="2">
        <v>1004.5</v>
      </c>
      <c r="L94" s="2">
        <v>1064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25</v>
      </c>
      <c r="U94">
        <f t="shared" si="1"/>
        <v>0</v>
      </c>
      <c r="V94">
        <v>0</v>
      </c>
      <c r="W94">
        <v>0</v>
      </c>
      <c r="X94">
        <v>0</v>
      </c>
      <c r="Y94">
        <v>0</v>
      </c>
      <c r="Z94" s="2">
        <v>2093.5</v>
      </c>
      <c r="AA94" s="2">
        <v>32906.5</v>
      </c>
      <c r="AB94">
        <v>0</v>
      </c>
      <c r="AC94" t="s">
        <v>31</v>
      </c>
      <c r="AD94" t="s">
        <v>297</v>
      </c>
      <c r="AE94" t="s">
        <v>32</v>
      </c>
    </row>
    <row r="95" spans="1:31">
      <c r="A95" t="s">
        <v>298</v>
      </c>
      <c r="B95" t="s">
        <v>299</v>
      </c>
      <c r="C95">
        <v>34103</v>
      </c>
      <c r="D95" t="s">
        <v>294</v>
      </c>
      <c r="E95" t="s">
        <v>300</v>
      </c>
      <c r="F95" t="s">
        <v>30</v>
      </c>
      <c r="G95" s="1">
        <v>200019601065209</v>
      </c>
      <c r="H95" s="2">
        <v>65000</v>
      </c>
      <c r="I95" s="2">
        <v>65000</v>
      </c>
      <c r="J95" s="2">
        <v>4427.55</v>
      </c>
      <c r="K95" s="2">
        <v>1865.5</v>
      </c>
      <c r="L95" s="2">
        <v>1976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25</v>
      </c>
      <c r="U95">
        <f t="shared" si="1"/>
        <v>0</v>
      </c>
      <c r="V95">
        <v>0</v>
      </c>
      <c r="W95">
        <v>0</v>
      </c>
      <c r="X95">
        <v>0</v>
      </c>
      <c r="Y95">
        <v>0</v>
      </c>
      <c r="Z95" s="2">
        <v>8294.0499999999993</v>
      </c>
      <c r="AA95" s="2">
        <v>56705.95</v>
      </c>
      <c r="AB95">
        <v>0</v>
      </c>
      <c r="AC95" t="s">
        <v>31</v>
      </c>
      <c r="AD95" t="s">
        <v>32</v>
      </c>
      <c r="AE95" t="s">
        <v>32</v>
      </c>
    </row>
    <row r="96" spans="1:31">
      <c r="A96" t="s">
        <v>301</v>
      </c>
      <c r="B96" t="s">
        <v>302</v>
      </c>
      <c r="C96">
        <v>37321</v>
      </c>
      <c r="D96" t="s">
        <v>294</v>
      </c>
      <c r="E96" t="s">
        <v>250</v>
      </c>
      <c r="F96" t="s">
        <v>30</v>
      </c>
      <c r="G96" s="1">
        <v>200019603436235</v>
      </c>
      <c r="H96" s="2">
        <v>190000</v>
      </c>
      <c r="I96" s="2">
        <v>190000</v>
      </c>
      <c r="J96" s="2">
        <v>33275.69</v>
      </c>
      <c r="K96" s="2">
        <v>5453</v>
      </c>
      <c r="L96" s="2">
        <v>5776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25</v>
      </c>
      <c r="U96">
        <f t="shared" si="1"/>
        <v>0</v>
      </c>
      <c r="V96">
        <v>0</v>
      </c>
      <c r="W96">
        <v>0</v>
      </c>
      <c r="X96">
        <v>0</v>
      </c>
      <c r="Y96">
        <v>0</v>
      </c>
      <c r="Z96" s="2">
        <v>44529.69</v>
      </c>
      <c r="AA96" s="2">
        <v>145470.31</v>
      </c>
      <c r="AB96">
        <v>0</v>
      </c>
      <c r="AC96" t="s">
        <v>36</v>
      </c>
      <c r="AD96" t="s">
        <v>32</v>
      </c>
      <c r="AE96" t="s">
        <v>32</v>
      </c>
    </row>
    <row r="97" spans="1:31">
      <c r="A97" t="s">
        <v>303</v>
      </c>
      <c r="B97" t="s">
        <v>304</v>
      </c>
      <c r="C97">
        <v>34265</v>
      </c>
      <c r="D97" t="s">
        <v>294</v>
      </c>
      <c r="E97" t="s">
        <v>305</v>
      </c>
      <c r="F97" t="s">
        <v>30</v>
      </c>
      <c r="G97" s="1">
        <v>200019601200575</v>
      </c>
      <c r="H97" s="2">
        <v>50000</v>
      </c>
      <c r="I97" s="2">
        <v>50000</v>
      </c>
      <c r="J97" s="2">
        <v>1854</v>
      </c>
      <c r="K97" s="2">
        <v>1435</v>
      </c>
      <c r="L97" s="2">
        <v>1520</v>
      </c>
      <c r="M97">
        <v>0</v>
      </c>
      <c r="N97" s="2">
        <v>1947.6</v>
      </c>
      <c r="O97" s="2">
        <v>2000</v>
      </c>
      <c r="P97">
        <v>0</v>
      </c>
      <c r="Q97">
        <v>0</v>
      </c>
      <c r="R97">
        <v>0</v>
      </c>
      <c r="S97">
        <v>0</v>
      </c>
      <c r="T97">
        <v>25</v>
      </c>
      <c r="U97">
        <f t="shared" si="1"/>
        <v>0</v>
      </c>
      <c r="V97">
        <v>0</v>
      </c>
      <c r="W97">
        <v>0</v>
      </c>
      <c r="X97">
        <v>0</v>
      </c>
      <c r="Y97">
        <v>0</v>
      </c>
      <c r="Z97" s="2">
        <v>8781.6</v>
      </c>
      <c r="AA97" s="2">
        <v>41218.400000000001</v>
      </c>
      <c r="AB97">
        <v>0</v>
      </c>
      <c r="AC97" t="s">
        <v>36</v>
      </c>
      <c r="AD97" t="s">
        <v>32</v>
      </c>
      <c r="AE97" t="s">
        <v>32</v>
      </c>
    </row>
    <row r="98" spans="1:31">
      <c r="A98" t="s">
        <v>306</v>
      </c>
      <c r="B98" t="s">
        <v>307</v>
      </c>
      <c r="C98">
        <v>37384</v>
      </c>
      <c r="D98" t="s">
        <v>308</v>
      </c>
      <c r="E98" t="s">
        <v>115</v>
      </c>
      <c r="F98" t="s">
        <v>30</v>
      </c>
      <c r="G98">
        <v>200019603622456</v>
      </c>
      <c r="H98" s="2">
        <v>100000</v>
      </c>
      <c r="I98" s="2">
        <v>100000</v>
      </c>
      <c r="J98" s="2">
        <v>12105.44</v>
      </c>
      <c r="K98" s="2">
        <v>2870</v>
      </c>
      <c r="L98" s="2">
        <v>3040</v>
      </c>
      <c r="M98">
        <v>0</v>
      </c>
      <c r="N98">
        <v>0</v>
      </c>
      <c r="O98">
        <v>0</v>
      </c>
      <c r="P98">
        <v>200</v>
      </c>
      <c r="Q98">
        <v>0</v>
      </c>
      <c r="R98" s="2">
        <v>5638</v>
      </c>
      <c r="S98">
        <v>0</v>
      </c>
      <c r="T98">
        <v>25</v>
      </c>
      <c r="U98">
        <f t="shared" si="1"/>
        <v>200</v>
      </c>
      <c r="V98">
        <v>0</v>
      </c>
      <c r="W98">
        <v>0</v>
      </c>
      <c r="X98">
        <v>0</v>
      </c>
      <c r="Y98">
        <v>0</v>
      </c>
      <c r="Z98" s="2">
        <v>23878.44</v>
      </c>
      <c r="AA98" s="2">
        <v>76121.56</v>
      </c>
      <c r="AB98">
        <v>0</v>
      </c>
      <c r="AC98" t="s">
        <v>31</v>
      </c>
      <c r="AD98" t="s">
        <v>32</v>
      </c>
      <c r="AE98" t="s">
        <v>32</v>
      </c>
    </row>
    <row r="99" spans="1:31">
      <c r="A99" t="s">
        <v>309</v>
      </c>
      <c r="B99" t="s">
        <v>310</v>
      </c>
      <c r="C99">
        <v>30840</v>
      </c>
      <c r="D99" t="s">
        <v>308</v>
      </c>
      <c r="E99" t="s">
        <v>35</v>
      </c>
      <c r="F99" t="s">
        <v>30</v>
      </c>
      <c r="G99" s="1">
        <v>200013200524696</v>
      </c>
      <c r="H99" s="2">
        <v>30000</v>
      </c>
      <c r="I99" s="2">
        <v>30000</v>
      </c>
      <c r="J99">
        <v>0</v>
      </c>
      <c r="K99">
        <v>861</v>
      </c>
      <c r="L99">
        <v>912</v>
      </c>
      <c r="M99">
        <v>0</v>
      </c>
      <c r="N99">
        <v>0</v>
      </c>
      <c r="O99" s="2">
        <v>3584.75</v>
      </c>
      <c r="P99">
        <v>200</v>
      </c>
      <c r="Q99">
        <v>0</v>
      </c>
      <c r="R99">
        <v>0</v>
      </c>
      <c r="S99">
        <v>0</v>
      </c>
      <c r="T99">
        <v>25</v>
      </c>
      <c r="U99">
        <f t="shared" si="1"/>
        <v>200</v>
      </c>
      <c r="V99">
        <v>0</v>
      </c>
      <c r="W99">
        <v>0</v>
      </c>
      <c r="X99">
        <v>0</v>
      </c>
      <c r="Y99">
        <v>0</v>
      </c>
      <c r="Z99" s="2">
        <v>5582.75</v>
      </c>
      <c r="AA99" s="2">
        <v>24417.25</v>
      </c>
      <c r="AB99">
        <v>0</v>
      </c>
      <c r="AC99" t="s">
        <v>36</v>
      </c>
      <c r="AD99" t="s">
        <v>32</v>
      </c>
      <c r="AE99" t="s">
        <v>32</v>
      </c>
    </row>
    <row r="100" spans="1:31">
      <c r="A100" t="s">
        <v>311</v>
      </c>
      <c r="B100" t="s">
        <v>312</v>
      </c>
      <c r="C100">
        <v>35089</v>
      </c>
      <c r="D100" t="s">
        <v>308</v>
      </c>
      <c r="E100" t="s">
        <v>39</v>
      </c>
      <c r="F100" t="s">
        <v>30</v>
      </c>
      <c r="G100" s="1">
        <v>200019601450990</v>
      </c>
      <c r="H100" s="2">
        <v>50000</v>
      </c>
      <c r="I100" s="2">
        <v>50000</v>
      </c>
      <c r="J100" s="2">
        <v>1854</v>
      </c>
      <c r="K100" s="2">
        <v>1435</v>
      </c>
      <c r="L100" s="2">
        <v>1520</v>
      </c>
      <c r="M100">
        <v>0</v>
      </c>
      <c r="N100">
        <v>0</v>
      </c>
      <c r="O100" s="2">
        <v>3402.83</v>
      </c>
      <c r="P100">
        <v>100</v>
      </c>
      <c r="Q100">
        <v>0</v>
      </c>
      <c r="R100">
        <v>0</v>
      </c>
      <c r="S100">
        <v>0</v>
      </c>
      <c r="T100">
        <v>25</v>
      </c>
      <c r="U100">
        <f t="shared" si="1"/>
        <v>100</v>
      </c>
      <c r="V100">
        <v>0</v>
      </c>
      <c r="W100">
        <v>0</v>
      </c>
      <c r="X100">
        <v>0</v>
      </c>
      <c r="Y100">
        <v>0</v>
      </c>
      <c r="Z100" s="2">
        <v>8336.83</v>
      </c>
      <c r="AA100" s="2">
        <v>41663.17</v>
      </c>
      <c r="AB100">
        <v>0</v>
      </c>
      <c r="AC100" t="s">
        <v>31</v>
      </c>
      <c r="AD100" t="s">
        <v>32</v>
      </c>
      <c r="AE100" t="s">
        <v>32</v>
      </c>
    </row>
    <row r="101" spans="1:31">
      <c r="A101" t="s">
        <v>313</v>
      </c>
      <c r="B101" t="s">
        <v>314</v>
      </c>
      <c r="C101">
        <v>34102</v>
      </c>
      <c r="D101" t="s">
        <v>308</v>
      </c>
      <c r="E101" t="s">
        <v>39</v>
      </c>
      <c r="F101" t="s">
        <v>30</v>
      </c>
      <c r="G101" s="1">
        <v>200019601099077</v>
      </c>
      <c r="H101" s="2">
        <v>50000</v>
      </c>
      <c r="I101" s="2">
        <v>50000</v>
      </c>
      <c r="J101" s="2">
        <v>1566.03</v>
      </c>
      <c r="K101" s="2">
        <v>1435</v>
      </c>
      <c r="L101" s="2">
        <v>1520</v>
      </c>
      <c r="M101" s="2">
        <v>1919.78</v>
      </c>
      <c r="N101">
        <v>0</v>
      </c>
      <c r="O101">
        <v>0</v>
      </c>
      <c r="P101">
        <v>100</v>
      </c>
      <c r="Q101">
        <v>0</v>
      </c>
      <c r="R101">
        <v>0</v>
      </c>
      <c r="S101">
        <v>0</v>
      </c>
      <c r="T101">
        <v>25</v>
      </c>
      <c r="U101">
        <f t="shared" si="1"/>
        <v>100</v>
      </c>
      <c r="V101">
        <v>0</v>
      </c>
      <c r="W101">
        <v>0</v>
      </c>
      <c r="X101">
        <v>0</v>
      </c>
      <c r="Y101">
        <v>0</v>
      </c>
      <c r="Z101" s="2">
        <v>6565.81</v>
      </c>
      <c r="AA101" s="2">
        <v>43434.19</v>
      </c>
      <c r="AB101">
        <v>0</v>
      </c>
      <c r="AC101" t="s">
        <v>36</v>
      </c>
      <c r="AD101" t="s">
        <v>32</v>
      </c>
      <c r="AE101" t="s">
        <v>32</v>
      </c>
    </row>
    <row r="102" spans="1:31">
      <c r="A102" t="s">
        <v>315</v>
      </c>
      <c r="B102" t="s">
        <v>316</v>
      </c>
      <c r="C102">
        <v>22654</v>
      </c>
      <c r="D102" t="s">
        <v>308</v>
      </c>
      <c r="E102" t="s">
        <v>317</v>
      </c>
      <c r="F102" t="s">
        <v>30</v>
      </c>
      <c r="G102" s="1">
        <v>200013200308197</v>
      </c>
      <c r="H102" s="2">
        <v>50000</v>
      </c>
      <c r="I102" s="2">
        <v>50000</v>
      </c>
      <c r="J102" s="2">
        <v>1854</v>
      </c>
      <c r="K102" s="2">
        <v>1435</v>
      </c>
      <c r="L102" s="2">
        <v>1520</v>
      </c>
      <c r="M102">
        <v>0</v>
      </c>
      <c r="N102">
        <v>0</v>
      </c>
      <c r="O102" s="2">
        <v>3000</v>
      </c>
      <c r="P102">
        <v>100</v>
      </c>
      <c r="Q102">
        <v>0</v>
      </c>
      <c r="R102">
        <v>0</v>
      </c>
      <c r="S102">
        <v>0</v>
      </c>
      <c r="T102">
        <v>25</v>
      </c>
      <c r="U102">
        <f t="shared" si="1"/>
        <v>100</v>
      </c>
      <c r="V102">
        <v>0</v>
      </c>
      <c r="W102">
        <v>0</v>
      </c>
      <c r="X102">
        <v>0</v>
      </c>
      <c r="Y102">
        <v>0</v>
      </c>
      <c r="Z102" s="2">
        <v>7934</v>
      </c>
      <c r="AA102" s="2">
        <v>42066</v>
      </c>
      <c r="AB102">
        <v>0</v>
      </c>
      <c r="AC102" t="s">
        <v>31</v>
      </c>
      <c r="AD102" t="s">
        <v>32</v>
      </c>
      <c r="AE102" t="s">
        <v>32</v>
      </c>
    </row>
    <row r="103" spans="1:31">
      <c r="A103" t="s">
        <v>318</v>
      </c>
      <c r="B103" t="s">
        <v>319</v>
      </c>
      <c r="C103">
        <v>37455</v>
      </c>
      <c r="D103" t="s">
        <v>320</v>
      </c>
      <c r="E103" t="s">
        <v>115</v>
      </c>
      <c r="F103" t="s">
        <v>30</v>
      </c>
      <c r="G103">
        <v>200019603734522</v>
      </c>
      <c r="H103" s="2">
        <v>56000</v>
      </c>
      <c r="I103" s="2">
        <v>56000</v>
      </c>
      <c r="J103" s="2">
        <v>2733.93</v>
      </c>
      <c r="K103" s="2">
        <v>1607.2</v>
      </c>
      <c r="L103" s="2">
        <v>1702.4</v>
      </c>
      <c r="M103">
        <v>0</v>
      </c>
      <c r="N103" s="2">
        <v>1349.63</v>
      </c>
      <c r="O103" s="2">
        <v>5986.01</v>
      </c>
      <c r="P103">
        <v>400</v>
      </c>
      <c r="Q103">
        <v>0</v>
      </c>
      <c r="R103">
        <v>0</v>
      </c>
      <c r="S103">
        <v>0</v>
      </c>
      <c r="T103">
        <v>25</v>
      </c>
      <c r="U103">
        <f t="shared" si="1"/>
        <v>400</v>
      </c>
      <c r="V103">
        <v>0</v>
      </c>
      <c r="W103">
        <v>0</v>
      </c>
      <c r="X103">
        <v>0</v>
      </c>
      <c r="Y103">
        <v>0</v>
      </c>
      <c r="Z103" s="2">
        <v>13804.17</v>
      </c>
      <c r="AA103" s="2">
        <v>42195.83</v>
      </c>
      <c r="AB103">
        <v>0</v>
      </c>
      <c r="AC103" t="s">
        <v>31</v>
      </c>
      <c r="AD103" t="s">
        <v>32</v>
      </c>
      <c r="AE103" t="s">
        <v>32</v>
      </c>
    </row>
    <row r="104" spans="1:31">
      <c r="A104" t="s">
        <v>321</v>
      </c>
      <c r="B104" t="s">
        <v>322</v>
      </c>
      <c r="C104">
        <v>37360</v>
      </c>
      <c r="D104" t="s">
        <v>323</v>
      </c>
      <c r="E104" t="s">
        <v>115</v>
      </c>
      <c r="F104" t="s">
        <v>30</v>
      </c>
      <c r="G104" s="1">
        <v>200019603543765</v>
      </c>
      <c r="H104" s="2">
        <v>190000</v>
      </c>
      <c r="I104" s="2">
        <v>190000</v>
      </c>
      <c r="J104" s="2">
        <v>32315.8</v>
      </c>
      <c r="K104" s="2">
        <v>5453</v>
      </c>
      <c r="L104" s="2">
        <v>5776</v>
      </c>
      <c r="M104" s="2">
        <v>3839.56</v>
      </c>
      <c r="N104">
        <v>0</v>
      </c>
      <c r="O104" s="2">
        <v>5000</v>
      </c>
      <c r="P104">
        <v>0</v>
      </c>
      <c r="Q104">
        <v>0</v>
      </c>
      <c r="R104">
        <v>0</v>
      </c>
      <c r="S104">
        <v>0</v>
      </c>
      <c r="T104">
        <v>25</v>
      </c>
      <c r="U104">
        <f t="shared" si="1"/>
        <v>0</v>
      </c>
      <c r="V104">
        <v>0</v>
      </c>
      <c r="W104">
        <v>0</v>
      </c>
      <c r="X104">
        <v>0</v>
      </c>
      <c r="Y104">
        <v>0</v>
      </c>
      <c r="Z104" s="2">
        <v>52409.36</v>
      </c>
      <c r="AA104" s="2">
        <v>137590.64000000001</v>
      </c>
      <c r="AB104">
        <v>0</v>
      </c>
      <c r="AC104" t="s">
        <v>31</v>
      </c>
      <c r="AD104" t="s">
        <v>32</v>
      </c>
      <c r="AE104" t="s">
        <v>32</v>
      </c>
    </row>
    <row r="105" spans="1:31">
      <c r="A105" t="s">
        <v>324</v>
      </c>
      <c r="B105" t="s">
        <v>325</v>
      </c>
      <c r="C105">
        <v>37520</v>
      </c>
      <c r="D105" t="s">
        <v>323</v>
      </c>
      <c r="E105" t="s">
        <v>326</v>
      </c>
      <c r="F105" t="s">
        <v>30</v>
      </c>
      <c r="G105">
        <v>200019603919442</v>
      </c>
      <c r="H105" s="2">
        <v>25000</v>
      </c>
      <c r="I105" s="2">
        <v>25000</v>
      </c>
      <c r="J105">
        <v>0</v>
      </c>
      <c r="K105">
        <v>717.5</v>
      </c>
      <c r="L105">
        <v>760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25</v>
      </c>
      <c r="U105">
        <f t="shared" si="1"/>
        <v>0</v>
      </c>
      <c r="V105">
        <v>0</v>
      </c>
      <c r="W105">
        <v>0</v>
      </c>
      <c r="X105">
        <v>0</v>
      </c>
      <c r="Y105">
        <v>0</v>
      </c>
      <c r="Z105" s="2">
        <v>1502.5</v>
      </c>
      <c r="AA105" s="2">
        <v>23497.5</v>
      </c>
      <c r="AB105">
        <v>0</v>
      </c>
      <c r="AC105" t="s">
        <v>31</v>
      </c>
      <c r="AD105" t="s">
        <v>32</v>
      </c>
      <c r="AE105" t="s">
        <v>32</v>
      </c>
    </row>
    <row r="106" spans="1:31">
      <c r="A106" t="s">
        <v>327</v>
      </c>
      <c r="B106" t="s">
        <v>328</v>
      </c>
      <c r="C106">
        <v>39162</v>
      </c>
      <c r="D106" t="s">
        <v>323</v>
      </c>
      <c r="E106" t="s">
        <v>329</v>
      </c>
      <c r="F106" t="s">
        <v>30</v>
      </c>
      <c r="G106">
        <v>200019606164487</v>
      </c>
      <c r="H106" s="2">
        <v>30000</v>
      </c>
      <c r="I106" s="2">
        <v>30000</v>
      </c>
      <c r="J106">
        <v>0</v>
      </c>
      <c r="K106">
        <v>861</v>
      </c>
      <c r="L106">
        <v>912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25</v>
      </c>
      <c r="U106">
        <f t="shared" si="1"/>
        <v>0</v>
      </c>
      <c r="V106">
        <v>0</v>
      </c>
      <c r="W106">
        <v>0</v>
      </c>
      <c r="X106">
        <v>0</v>
      </c>
      <c r="Y106">
        <v>0</v>
      </c>
      <c r="Z106" s="2">
        <v>1798</v>
      </c>
      <c r="AA106" s="2">
        <v>28202</v>
      </c>
      <c r="AB106">
        <v>0</v>
      </c>
      <c r="AC106" t="s">
        <v>36</v>
      </c>
      <c r="AD106" t="s">
        <v>330</v>
      </c>
      <c r="AE106" t="s">
        <v>32</v>
      </c>
    </row>
    <row r="107" spans="1:31">
      <c r="A107" t="s">
        <v>331</v>
      </c>
      <c r="B107" t="s">
        <v>332</v>
      </c>
      <c r="C107">
        <v>37597</v>
      </c>
      <c r="D107" t="s">
        <v>323</v>
      </c>
      <c r="E107" t="s">
        <v>64</v>
      </c>
      <c r="F107" t="s">
        <v>30</v>
      </c>
      <c r="G107">
        <v>200019604290752</v>
      </c>
      <c r="H107" s="2">
        <v>50000</v>
      </c>
      <c r="I107" s="2">
        <v>50000</v>
      </c>
      <c r="J107" s="2">
        <v>1854</v>
      </c>
      <c r="K107" s="2">
        <v>1435</v>
      </c>
      <c r="L107" s="2">
        <v>1520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25</v>
      </c>
      <c r="U107">
        <f t="shared" si="1"/>
        <v>0</v>
      </c>
      <c r="V107">
        <v>0</v>
      </c>
      <c r="W107">
        <v>0</v>
      </c>
      <c r="X107">
        <v>0</v>
      </c>
      <c r="Y107">
        <v>0</v>
      </c>
      <c r="Z107" s="2">
        <v>4834</v>
      </c>
      <c r="AA107" s="2">
        <v>45166</v>
      </c>
      <c r="AB107">
        <v>0</v>
      </c>
      <c r="AC107" t="s">
        <v>31</v>
      </c>
      <c r="AD107" t="s">
        <v>190</v>
      </c>
      <c r="AE107" t="s">
        <v>32</v>
      </c>
    </row>
    <row r="108" spans="1:31">
      <c r="A108" t="s">
        <v>333</v>
      </c>
      <c r="B108" t="s">
        <v>334</v>
      </c>
      <c r="C108">
        <v>37908</v>
      </c>
      <c r="D108" t="s">
        <v>323</v>
      </c>
      <c r="E108" t="s">
        <v>335</v>
      </c>
      <c r="F108" t="s">
        <v>30</v>
      </c>
      <c r="G108" s="1">
        <v>200019604668135</v>
      </c>
      <c r="H108" s="2">
        <v>26000</v>
      </c>
      <c r="I108" s="2">
        <v>26000</v>
      </c>
      <c r="J108">
        <v>0</v>
      </c>
      <c r="K108">
        <v>746.2</v>
      </c>
      <c r="L108">
        <v>790.4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25</v>
      </c>
      <c r="U108">
        <f t="shared" si="1"/>
        <v>0</v>
      </c>
      <c r="V108">
        <v>0</v>
      </c>
      <c r="W108">
        <v>0</v>
      </c>
      <c r="X108">
        <v>0</v>
      </c>
      <c r="Y108">
        <v>0</v>
      </c>
      <c r="Z108" s="2">
        <v>1561.6</v>
      </c>
      <c r="AA108" s="2">
        <v>24438.400000000001</v>
      </c>
      <c r="AB108">
        <v>0</v>
      </c>
      <c r="AC108" t="s">
        <v>31</v>
      </c>
      <c r="AD108" t="s">
        <v>32</v>
      </c>
      <c r="AE108" t="s">
        <v>32</v>
      </c>
    </row>
    <row r="109" spans="1:31">
      <c r="A109" t="s">
        <v>336</v>
      </c>
      <c r="B109" t="s">
        <v>337</v>
      </c>
      <c r="C109">
        <v>39964</v>
      </c>
      <c r="D109" t="s">
        <v>323</v>
      </c>
      <c r="E109" t="s">
        <v>338</v>
      </c>
      <c r="F109" t="s">
        <v>30</v>
      </c>
      <c r="G109">
        <v>200019607049367</v>
      </c>
      <c r="H109" s="2">
        <v>30000</v>
      </c>
      <c r="I109" s="2">
        <v>30000</v>
      </c>
      <c r="J109">
        <v>0</v>
      </c>
      <c r="K109">
        <v>861</v>
      </c>
      <c r="L109">
        <v>912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25</v>
      </c>
      <c r="U109">
        <f t="shared" si="1"/>
        <v>0</v>
      </c>
      <c r="V109">
        <v>0</v>
      </c>
      <c r="W109">
        <v>0</v>
      </c>
      <c r="X109">
        <v>0</v>
      </c>
      <c r="Y109">
        <v>0</v>
      </c>
      <c r="Z109" s="2">
        <v>1798</v>
      </c>
      <c r="AA109" s="2">
        <v>28202</v>
      </c>
      <c r="AB109">
        <v>0</v>
      </c>
      <c r="AC109" t="s">
        <v>36</v>
      </c>
      <c r="AD109" t="s">
        <v>198</v>
      </c>
      <c r="AE109" t="s">
        <v>32</v>
      </c>
    </row>
    <row r="110" spans="1:31">
      <c r="A110" t="s">
        <v>339</v>
      </c>
      <c r="B110" t="s">
        <v>340</v>
      </c>
      <c r="C110">
        <v>37403</v>
      </c>
      <c r="D110" t="s">
        <v>323</v>
      </c>
      <c r="E110" t="s">
        <v>341</v>
      </c>
      <c r="F110" t="s">
        <v>30</v>
      </c>
      <c r="G110">
        <v>200019603706904</v>
      </c>
      <c r="H110" s="2">
        <v>35000</v>
      </c>
      <c r="I110" s="2">
        <v>35000</v>
      </c>
      <c r="J110">
        <v>0</v>
      </c>
      <c r="K110" s="2">
        <v>1004.5</v>
      </c>
      <c r="L110" s="2">
        <v>1064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25</v>
      </c>
      <c r="U110">
        <f t="shared" si="1"/>
        <v>0</v>
      </c>
      <c r="V110">
        <v>0</v>
      </c>
      <c r="W110">
        <v>0</v>
      </c>
      <c r="X110">
        <v>0</v>
      </c>
      <c r="Y110">
        <v>0</v>
      </c>
      <c r="Z110" s="2">
        <v>2093.5</v>
      </c>
      <c r="AA110" s="2">
        <v>32906.5</v>
      </c>
      <c r="AB110">
        <v>0</v>
      </c>
      <c r="AC110" t="s">
        <v>31</v>
      </c>
      <c r="AD110" t="s">
        <v>32</v>
      </c>
      <c r="AE110" t="s">
        <v>32</v>
      </c>
    </row>
    <row r="111" spans="1:31">
      <c r="A111" t="s">
        <v>342</v>
      </c>
      <c r="B111" t="s">
        <v>343</v>
      </c>
      <c r="C111">
        <v>37554</v>
      </c>
      <c r="D111" t="s">
        <v>323</v>
      </c>
      <c r="E111" t="s">
        <v>344</v>
      </c>
      <c r="F111" t="s">
        <v>30</v>
      </c>
      <c r="G111" s="1">
        <v>200019604005337</v>
      </c>
      <c r="H111" s="2">
        <v>35000</v>
      </c>
      <c r="I111" s="2">
        <v>35000</v>
      </c>
      <c r="J111">
        <v>0</v>
      </c>
      <c r="K111" s="2">
        <v>1004.5</v>
      </c>
      <c r="L111" s="2">
        <v>1064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25</v>
      </c>
      <c r="U111">
        <f t="shared" si="1"/>
        <v>0</v>
      </c>
      <c r="V111">
        <v>0</v>
      </c>
      <c r="W111">
        <v>0</v>
      </c>
      <c r="X111">
        <v>0</v>
      </c>
      <c r="Y111">
        <v>0</v>
      </c>
      <c r="Z111" s="2">
        <v>2093.5</v>
      </c>
      <c r="AA111" s="2">
        <v>32906.5</v>
      </c>
      <c r="AB111">
        <v>0</v>
      </c>
      <c r="AC111" t="s">
        <v>31</v>
      </c>
      <c r="AD111" t="s">
        <v>32</v>
      </c>
      <c r="AE111" t="s">
        <v>32</v>
      </c>
    </row>
    <row r="112" spans="1:31">
      <c r="A112" t="s">
        <v>345</v>
      </c>
      <c r="B112" t="s">
        <v>346</v>
      </c>
      <c r="C112">
        <v>37401</v>
      </c>
      <c r="D112" t="s">
        <v>323</v>
      </c>
      <c r="E112" t="s">
        <v>341</v>
      </c>
      <c r="F112" t="s">
        <v>30</v>
      </c>
      <c r="G112">
        <v>200019603706890</v>
      </c>
      <c r="H112" s="2">
        <v>35000</v>
      </c>
      <c r="I112" s="2">
        <v>35000</v>
      </c>
      <c r="J112">
        <v>0</v>
      </c>
      <c r="K112" s="2">
        <v>1004.5</v>
      </c>
      <c r="L112" s="2">
        <v>1064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25</v>
      </c>
      <c r="U112">
        <f t="shared" si="1"/>
        <v>0</v>
      </c>
      <c r="V112">
        <v>0</v>
      </c>
      <c r="W112">
        <v>0</v>
      </c>
      <c r="X112">
        <v>0</v>
      </c>
      <c r="Y112">
        <v>0</v>
      </c>
      <c r="Z112" s="2">
        <v>2093.5</v>
      </c>
      <c r="AA112" s="2">
        <v>32906.5</v>
      </c>
      <c r="AB112">
        <v>0</v>
      </c>
      <c r="AC112" t="s">
        <v>31</v>
      </c>
      <c r="AD112" t="s">
        <v>32</v>
      </c>
      <c r="AE112" t="s">
        <v>32</v>
      </c>
    </row>
    <row r="113" spans="1:31">
      <c r="A113" t="s">
        <v>347</v>
      </c>
      <c r="B113" t="s">
        <v>348</v>
      </c>
      <c r="C113">
        <v>37491</v>
      </c>
      <c r="D113" t="s">
        <v>323</v>
      </c>
      <c r="E113" t="s">
        <v>82</v>
      </c>
      <c r="F113" t="s">
        <v>30</v>
      </c>
      <c r="G113" s="1">
        <v>200019603822549</v>
      </c>
      <c r="H113" s="2">
        <v>45000</v>
      </c>
      <c r="I113" s="2">
        <v>45000</v>
      </c>
      <c r="J113" s="2">
        <v>1148.33</v>
      </c>
      <c r="K113" s="2">
        <v>1291.5</v>
      </c>
      <c r="L113" s="2">
        <v>1368</v>
      </c>
      <c r="M113">
        <v>0</v>
      </c>
      <c r="N113">
        <v>0</v>
      </c>
      <c r="O113" s="2">
        <v>3308.72</v>
      </c>
      <c r="P113">
        <v>0</v>
      </c>
      <c r="Q113">
        <v>0</v>
      </c>
      <c r="R113">
        <v>0</v>
      </c>
      <c r="S113">
        <v>0</v>
      </c>
      <c r="T113">
        <v>25</v>
      </c>
      <c r="U113">
        <f t="shared" si="1"/>
        <v>0</v>
      </c>
      <c r="V113">
        <v>0</v>
      </c>
      <c r="W113">
        <v>0</v>
      </c>
      <c r="X113">
        <v>0</v>
      </c>
      <c r="Y113">
        <v>0</v>
      </c>
      <c r="Z113" s="2">
        <v>7141.55</v>
      </c>
      <c r="AA113" s="2">
        <v>37858.449999999997</v>
      </c>
      <c r="AB113">
        <v>0</v>
      </c>
      <c r="AC113" t="s">
        <v>36</v>
      </c>
      <c r="AD113" t="s">
        <v>32</v>
      </c>
      <c r="AE113" t="s">
        <v>32</v>
      </c>
    </row>
    <row r="114" spans="1:31">
      <c r="A114" t="s">
        <v>349</v>
      </c>
      <c r="B114" t="s">
        <v>350</v>
      </c>
      <c r="C114">
        <v>37542</v>
      </c>
      <c r="D114" t="s">
        <v>323</v>
      </c>
      <c r="E114" t="s">
        <v>351</v>
      </c>
      <c r="F114" t="s">
        <v>30</v>
      </c>
      <c r="G114" s="1">
        <v>200019603919431</v>
      </c>
      <c r="H114" s="2">
        <v>50000</v>
      </c>
      <c r="I114" s="2">
        <v>50000</v>
      </c>
      <c r="J114" s="2">
        <v>1854</v>
      </c>
      <c r="K114" s="2">
        <v>1435</v>
      </c>
      <c r="L114" s="2">
        <v>1520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25</v>
      </c>
      <c r="U114">
        <f t="shared" si="1"/>
        <v>0</v>
      </c>
      <c r="V114">
        <v>0</v>
      </c>
      <c r="W114">
        <v>0</v>
      </c>
      <c r="X114">
        <v>0</v>
      </c>
      <c r="Y114">
        <v>0</v>
      </c>
      <c r="Z114" s="2">
        <v>4834</v>
      </c>
      <c r="AA114" s="2">
        <v>45166</v>
      </c>
      <c r="AB114">
        <v>0</v>
      </c>
      <c r="AC114" t="s">
        <v>31</v>
      </c>
      <c r="AD114" t="s">
        <v>32</v>
      </c>
      <c r="AE114" t="s">
        <v>32</v>
      </c>
    </row>
    <row r="115" spans="1:31">
      <c r="A115" t="s">
        <v>352</v>
      </c>
      <c r="B115" t="s">
        <v>353</v>
      </c>
      <c r="C115">
        <v>37730</v>
      </c>
      <c r="D115" t="s">
        <v>323</v>
      </c>
      <c r="E115" t="s">
        <v>354</v>
      </c>
      <c r="F115" t="s">
        <v>30</v>
      </c>
      <c r="G115" s="1">
        <v>200019604332140</v>
      </c>
      <c r="H115" s="2">
        <v>15000</v>
      </c>
      <c r="I115" s="2">
        <v>15000</v>
      </c>
      <c r="J115">
        <v>0</v>
      </c>
      <c r="K115">
        <v>430.5</v>
      </c>
      <c r="L115">
        <v>456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25</v>
      </c>
      <c r="U115">
        <f t="shared" si="1"/>
        <v>0</v>
      </c>
      <c r="V115">
        <v>0</v>
      </c>
      <c r="W115">
        <v>0</v>
      </c>
      <c r="X115">
        <v>0</v>
      </c>
      <c r="Y115">
        <v>0</v>
      </c>
      <c r="Z115">
        <v>911.5</v>
      </c>
      <c r="AA115" s="2">
        <v>14088.5</v>
      </c>
      <c r="AB115">
        <v>0</v>
      </c>
      <c r="AC115" t="s">
        <v>31</v>
      </c>
      <c r="AD115" t="s">
        <v>32</v>
      </c>
      <c r="AE115" t="s">
        <v>32</v>
      </c>
    </row>
    <row r="116" spans="1:31">
      <c r="A116" t="s">
        <v>355</v>
      </c>
      <c r="B116" t="s">
        <v>356</v>
      </c>
      <c r="C116">
        <v>37857</v>
      </c>
      <c r="D116" t="s">
        <v>323</v>
      </c>
      <c r="E116" t="s">
        <v>357</v>
      </c>
      <c r="F116" t="s">
        <v>30</v>
      </c>
      <c r="G116" s="1">
        <v>200019604546400</v>
      </c>
      <c r="H116" s="2">
        <v>15000</v>
      </c>
      <c r="I116" s="2">
        <v>15000</v>
      </c>
      <c r="J116">
        <v>0</v>
      </c>
      <c r="K116">
        <v>430.5</v>
      </c>
      <c r="L116">
        <v>456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25</v>
      </c>
      <c r="U116">
        <f t="shared" si="1"/>
        <v>0</v>
      </c>
      <c r="V116">
        <v>0</v>
      </c>
      <c r="W116">
        <v>0</v>
      </c>
      <c r="X116">
        <v>0</v>
      </c>
      <c r="Y116">
        <v>0</v>
      </c>
      <c r="Z116">
        <v>911.5</v>
      </c>
      <c r="AA116" s="2">
        <v>14088.5</v>
      </c>
      <c r="AB116">
        <v>0</v>
      </c>
      <c r="AC116" t="s">
        <v>31</v>
      </c>
      <c r="AD116" t="s">
        <v>32</v>
      </c>
      <c r="AE116" t="s">
        <v>32</v>
      </c>
    </row>
    <row r="117" spans="1:31">
      <c r="A117" t="s">
        <v>358</v>
      </c>
      <c r="B117" t="s">
        <v>359</v>
      </c>
      <c r="C117">
        <v>32723</v>
      </c>
      <c r="D117" t="s">
        <v>323</v>
      </c>
      <c r="E117" t="s">
        <v>64</v>
      </c>
      <c r="F117" t="s">
        <v>30</v>
      </c>
      <c r="G117" s="1">
        <v>200019600240747</v>
      </c>
      <c r="H117" s="2">
        <v>20000</v>
      </c>
      <c r="I117" s="2">
        <v>20000</v>
      </c>
      <c r="J117">
        <v>0</v>
      </c>
      <c r="K117">
        <v>574</v>
      </c>
      <c r="L117">
        <v>608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25</v>
      </c>
      <c r="U117">
        <f t="shared" si="1"/>
        <v>0</v>
      </c>
      <c r="V117">
        <v>0</v>
      </c>
      <c r="W117">
        <v>0</v>
      </c>
      <c r="X117">
        <v>0</v>
      </c>
      <c r="Y117">
        <v>0</v>
      </c>
      <c r="Z117" s="2">
        <v>1207</v>
      </c>
      <c r="AA117" s="2">
        <v>18793</v>
      </c>
      <c r="AB117">
        <v>0</v>
      </c>
      <c r="AC117" t="s">
        <v>36</v>
      </c>
      <c r="AD117" t="s">
        <v>32</v>
      </c>
      <c r="AE117" t="s">
        <v>32</v>
      </c>
    </row>
    <row r="118" spans="1:31">
      <c r="A118" t="s">
        <v>360</v>
      </c>
      <c r="B118" t="s">
        <v>361</v>
      </c>
      <c r="C118">
        <v>37850</v>
      </c>
      <c r="D118" t="s">
        <v>323</v>
      </c>
      <c r="E118" t="s">
        <v>362</v>
      </c>
      <c r="F118" t="s">
        <v>30</v>
      </c>
      <c r="G118" s="1">
        <v>200019604546389</v>
      </c>
      <c r="H118" s="2">
        <v>20000</v>
      </c>
      <c r="I118" s="2">
        <v>20000</v>
      </c>
      <c r="J118">
        <v>0</v>
      </c>
      <c r="K118">
        <v>574</v>
      </c>
      <c r="L118">
        <v>608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25</v>
      </c>
      <c r="U118">
        <f t="shared" si="1"/>
        <v>0</v>
      </c>
      <c r="V118">
        <v>0</v>
      </c>
      <c r="W118">
        <v>0</v>
      </c>
      <c r="X118">
        <v>0</v>
      </c>
      <c r="Y118">
        <v>0</v>
      </c>
      <c r="Z118" s="2">
        <v>1207</v>
      </c>
      <c r="AA118" s="2">
        <v>18793</v>
      </c>
      <c r="AB118">
        <v>0</v>
      </c>
      <c r="AC118" t="s">
        <v>31</v>
      </c>
      <c r="AD118" t="s">
        <v>32</v>
      </c>
      <c r="AE118" t="s">
        <v>32</v>
      </c>
    </row>
    <row r="119" spans="1:31">
      <c r="A119" t="s">
        <v>363</v>
      </c>
      <c r="B119" t="s">
        <v>364</v>
      </c>
      <c r="C119">
        <v>37802</v>
      </c>
      <c r="D119" t="s">
        <v>323</v>
      </c>
      <c r="E119" t="s">
        <v>365</v>
      </c>
      <c r="F119" t="s">
        <v>30</v>
      </c>
      <c r="G119" s="1">
        <v>200019604431022</v>
      </c>
      <c r="H119" s="2">
        <v>15000</v>
      </c>
      <c r="I119" s="2">
        <v>15000</v>
      </c>
      <c r="J119">
        <v>0</v>
      </c>
      <c r="K119">
        <v>430.5</v>
      </c>
      <c r="L119">
        <v>456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25</v>
      </c>
      <c r="U119">
        <f t="shared" si="1"/>
        <v>0</v>
      </c>
      <c r="V119">
        <v>0</v>
      </c>
      <c r="W119">
        <v>0</v>
      </c>
      <c r="X119">
        <v>0</v>
      </c>
      <c r="Y119">
        <v>0</v>
      </c>
      <c r="Z119">
        <v>911.5</v>
      </c>
      <c r="AA119" s="2">
        <v>14088.5</v>
      </c>
      <c r="AB119">
        <v>0</v>
      </c>
      <c r="AC119" t="s">
        <v>31</v>
      </c>
      <c r="AD119" t="s">
        <v>32</v>
      </c>
      <c r="AE119" t="s">
        <v>32</v>
      </c>
    </row>
    <row r="120" spans="1:31">
      <c r="A120" t="s">
        <v>366</v>
      </c>
      <c r="B120" t="s">
        <v>367</v>
      </c>
      <c r="C120">
        <v>40198</v>
      </c>
      <c r="D120" t="s">
        <v>323</v>
      </c>
      <c r="E120" t="s">
        <v>35</v>
      </c>
      <c r="F120" t="s">
        <v>30</v>
      </c>
      <c r="G120">
        <v>200019607595992</v>
      </c>
      <c r="H120" s="2">
        <v>30000</v>
      </c>
      <c r="I120" s="2">
        <v>30000</v>
      </c>
      <c r="J120">
        <v>0</v>
      </c>
      <c r="K120">
        <v>861</v>
      </c>
      <c r="L120">
        <v>912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25</v>
      </c>
      <c r="U120">
        <f t="shared" si="1"/>
        <v>0</v>
      </c>
      <c r="V120">
        <v>0</v>
      </c>
      <c r="W120">
        <v>0</v>
      </c>
      <c r="X120">
        <v>0</v>
      </c>
      <c r="Y120">
        <v>0</v>
      </c>
      <c r="Z120" s="2">
        <v>1798</v>
      </c>
      <c r="AA120" s="2">
        <v>28202</v>
      </c>
      <c r="AB120">
        <v>0</v>
      </c>
      <c r="AC120" t="s">
        <v>36</v>
      </c>
      <c r="AD120" t="s">
        <v>183</v>
      </c>
      <c r="AE120" t="s">
        <v>32</v>
      </c>
    </row>
    <row r="121" spans="1:31">
      <c r="A121" t="s">
        <v>368</v>
      </c>
      <c r="B121" t="s">
        <v>369</v>
      </c>
      <c r="C121">
        <v>37404</v>
      </c>
      <c r="D121" t="s">
        <v>323</v>
      </c>
      <c r="E121" t="s">
        <v>370</v>
      </c>
      <c r="F121" t="s">
        <v>30</v>
      </c>
      <c r="G121" s="1">
        <v>200019603706903</v>
      </c>
      <c r="H121" s="2">
        <v>62000</v>
      </c>
      <c r="I121" s="2">
        <v>62000</v>
      </c>
      <c r="J121" s="2">
        <v>3863.01</v>
      </c>
      <c r="K121" s="2">
        <v>1779.4</v>
      </c>
      <c r="L121" s="2">
        <v>1884.8</v>
      </c>
      <c r="M121">
        <v>0</v>
      </c>
      <c r="N121" s="2">
        <v>1947.6</v>
      </c>
      <c r="O121" s="2">
        <v>1000</v>
      </c>
      <c r="P121">
        <v>0</v>
      </c>
      <c r="Q121">
        <v>0</v>
      </c>
      <c r="R121">
        <v>0</v>
      </c>
      <c r="S121">
        <v>0</v>
      </c>
      <c r="T121">
        <v>25</v>
      </c>
      <c r="U121">
        <f t="shared" si="1"/>
        <v>0</v>
      </c>
      <c r="V121">
        <v>0</v>
      </c>
      <c r="W121">
        <v>0</v>
      </c>
      <c r="X121">
        <v>0</v>
      </c>
      <c r="Y121">
        <v>0</v>
      </c>
      <c r="Z121" s="2">
        <v>10499.81</v>
      </c>
      <c r="AA121" s="2">
        <v>51500.19</v>
      </c>
      <c r="AB121">
        <v>0</v>
      </c>
      <c r="AC121" t="s">
        <v>31</v>
      </c>
      <c r="AD121" t="s">
        <v>32</v>
      </c>
      <c r="AE121" t="s">
        <v>32</v>
      </c>
    </row>
    <row r="122" spans="1:31">
      <c r="A122" t="s">
        <v>371</v>
      </c>
      <c r="B122" t="s">
        <v>372</v>
      </c>
      <c r="C122">
        <v>40207</v>
      </c>
      <c r="D122" t="s">
        <v>323</v>
      </c>
      <c r="E122" t="s">
        <v>341</v>
      </c>
      <c r="F122" t="s">
        <v>30</v>
      </c>
      <c r="G122" s="1">
        <v>200019607595988</v>
      </c>
      <c r="H122" s="2">
        <v>25000</v>
      </c>
      <c r="I122" s="2">
        <v>25000</v>
      </c>
      <c r="J122">
        <v>0</v>
      </c>
      <c r="K122">
        <v>717.5</v>
      </c>
      <c r="L122">
        <v>760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25</v>
      </c>
      <c r="U122">
        <f t="shared" si="1"/>
        <v>0</v>
      </c>
      <c r="V122">
        <v>0</v>
      </c>
      <c r="W122">
        <v>0</v>
      </c>
      <c r="X122">
        <v>0</v>
      </c>
      <c r="Y122">
        <v>0</v>
      </c>
      <c r="Z122" s="2">
        <v>1502.5</v>
      </c>
      <c r="AA122" s="2">
        <v>23497.5</v>
      </c>
      <c r="AB122">
        <v>0</v>
      </c>
      <c r="AC122" t="s">
        <v>31</v>
      </c>
      <c r="AD122" t="s">
        <v>183</v>
      </c>
      <c r="AE122" t="s">
        <v>32</v>
      </c>
    </row>
    <row r="123" spans="1:31">
      <c r="A123" t="s">
        <v>373</v>
      </c>
      <c r="B123" t="s">
        <v>374</v>
      </c>
      <c r="C123">
        <v>37954</v>
      </c>
      <c r="D123" t="s">
        <v>323</v>
      </c>
      <c r="E123" t="s">
        <v>375</v>
      </c>
      <c r="F123" t="s">
        <v>30</v>
      </c>
      <c r="G123" s="1">
        <v>200019606006725</v>
      </c>
      <c r="H123" s="2">
        <v>15000</v>
      </c>
      <c r="I123" s="2">
        <v>15000</v>
      </c>
      <c r="J123">
        <v>0</v>
      </c>
      <c r="K123">
        <v>430.5</v>
      </c>
      <c r="L123">
        <v>456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25</v>
      </c>
      <c r="U123">
        <f t="shared" si="1"/>
        <v>0</v>
      </c>
      <c r="V123">
        <v>0</v>
      </c>
      <c r="W123">
        <v>0</v>
      </c>
      <c r="X123">
        <v>0</v>
      </c>
      <c r="Y123">
        <v>0</v>
      </c>
      <c r="Z123">
        <v>911.5</v>
      </c>
      <c r="AA123" s="2">
        <v>14088.5</v>
      </c>
      <c r="AB123">
        <v>0</v>
      </c>
      <c r="AC123" t="s">
        <v>36</v>
      </c>
      <c r="AD123" t="s">
        <v>376</v>
      </c>
      <c r="AE123" t="s">
        <v>32</v>
      </c>
    </row>
    <row r="124" spans="1:31">
      <c r="A124" t="s">
        <v>377</v>
      </c>
      <c r="B124" t="s">
        <v>378</v>
      </c>
      <c r="C124">
        <v>37910</v>
      </c>
      <c r="D124" t="s">
        <v>323</v>
      </c>
      <c r="E124" t="s">
        <v>379</v>
      </c>
      <c r="F124" t="s">
        <v>30</v>
      </c>
      <c r="G124">
        <v>200019604668152</v>
      </c>
      <c r="H124" s="2">
        <v>35000</v>
      </c>
      <c r="I124" s="2">
        <v>35000</v>
      </c>
      <c r="J124">
        <v>0</v>
      </c>
      <c r="K124" s="2">
        <v>1004.5</v>
      </c>
      <c r="L124" s="2">
        <v>1064</v>
      </c>
      <c r="M124">
        <v>0</v>
      </c>
      <c r="N124">
        <v>0</v>
      </c>
      <c r="O124" s="2">
        <v>5000</v>
      </c>
      <c r="P124">
        <v>0</v>
      </c>
      <c r="Q124">
        <v>0</v>
      </c>
      <c r="R124">
        <v>0</v>
      </c>
      <c r="S124">
        <v>0</v>
      </c>
      <c r="T124">
        <v>25</v>
      </c>
      <c r="U124">
        <f t="shared" si="1"/>
        <v>0</v>
      </c>
      <c r="V124">
        <v>0</v>
      </c>
      <c r="W124">
        <v>0</v>
      </c>
      <c r="X124">
        <v>0</v>
      </c>
      <c r="Y124">
        <v>0</v>
      </c>
      <c r="Z124" s="2">
        <v>7093.5</v>
      </c>
      <c r="AA124" s="2">
        <v>27906.5</v>
      </c>
      <c r="AB124">
        <v>0</v>
      </c>
      <c r="AC124" t="s">
        <v>36</v>
      </c>
      <c r="AD124" t="s">
        <v>32</v>
      </c>
      <c r="AE124" t="s">
        <v>32</v>
      </c>
    </row>
    <row r="125" spans="1:31">
      <c r="A125" t="s">
        <v>380</v>
      </c>
      <c r="B125" t="s">
        <v>381</v>
      </c>
      <c r="C125">
        <v>37350</v>
      </c>
      <c r="D125" t="s">
        <v>323</v>
      </c>
      <c r="E125" t="s">
        <v>82</v>
      </c>
      <c r="F125" t="s">
        <v>30</v>
      </c>
      <c r="G125" s="1">
        <v>200019603481064</v>
      </c>
      <c r="H125" s="2">
        <v>60000</v>
      </c>
      <c r="I125" s="2">
        <v>60000</v>
      </c>
      <c r="J125" s="2">
        <v>3486.65</v>
      </c>
      <c r="K125" s="2">
        <v>1722</v>
      </c>
      <c r="L125" s="2">
        <v>1824</v>
      </c>
      <c r="M125">
        <v>0</v>
      </c>
      <c r="N125" s="2">
        <v>1349.63</v>
      </c>
      <c r="O125">
        <v>0</v>
      </c>
      <c r="P125">
        <v>50</v>
      </c>
      <c r="Q125">
        <v>0</v>
      </c>
      <c r="R125">
        <v>0</v>
      </c>
      <c r="S125">
        <v>0</v>
      </c>
      <c r="T125">
        <v>25</v>
      </c>
      <c r="U125">
        <f t="shared" si="1"/>
        <v>50</v>
      </c>
      <c r="V125">
        <v>0</v>
      </c>
      <c r="W125">
        <v>0</v>
      </c>
      <c r="X125">
        <v>0</v>
      </c>
      <c r="Y125">
        <v>0</v>
      </c>
      <c r="Z125" s="2">
        <v>8457.2800000000007</v>
      </c>
      <c r="AA125" s="2">
        <v>51542.720000000001</v>
      </c>
      <c r="AB125">
        <v>0</v>
      </c>
      <c r="AC125" t="s">
        <v>36</v>
      </c>
      <c r="AD125" t="s">
        <v>32</v>
      </c>
      <c r="AE125" t="s">
        <v>32</v>
      </c>
    </row>
    <row r="126" spans="1:31">
      <c r="A126" t="s">
        <v>382</v>
      </c>
      <c r="B126" t="s">
        <v>383</v>
      </c>
      <c r="C126">
        <v>37397</v>
      </c>
      <c r="D126" t="s">
        <v>323</v>
      </c>
      <c r="E126" t="s">
        <v>341</v>
      </c>
      <c r="F126" t="s">
        <v>30</v>
      </c>
      <c r="G126" s="1">
        <v>200019603706908</v>
      </c>
      <c r="H126" s="2">
        <v>35000</v>
      </c>
      <c r="I126" s="2">
        <v>35000</v>
      </c>
      <c r="J126">
        <v>0</v>
      </c>
      <c r="K126" s="2">
        <v>1004.5</v>
      </c>
      <c r="L126" s="2">
        <v>1064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25</v>
      </c>
      <c r="U126">
        <f t="shared" si="1"/>
        <v>0</v>
      </c>
      <c r="V126">
        <v>0</v>
      </c>
      <c r="W126">
        <v>0</v>
      </c>
      <c r="X126">
        <v>0</v>
      </c>
      <c r="Y126">
        <v>0</v>
      </c>
      <c r="Z126" s="2">
        <v>2093.5</v>
      </c>
      <c r="AA126" s="2">
        <v>32906.5</v>
      </c>
      <c r="AB126">
        <v>0</v>
      </c>
      <c r="AC126" t="s">
        <v>36</v>
      </c>
      <c r="AD126" t="s">
        <v>32</v>
      </c>
      <c r="AE126" t="s">
        <v>32</v>
      </c>
    </row>
    <row r="127" spans="1:31">
      <c r="A127" t="s">
        <v>384</v>
      </c>
      <c r="B127" t="s">
        <v>385</v>
      </c>
      <c r="C127">
        <v>37817</v>
      </c>
      <c r="D127" t="s">
        <v>323</v>
      </c>
      <c r="E127" t="s">
        <v>386</v>
      </c>
      <c r="F127" t="s">
        <v>30</v>
      </c>
      <c r="G127" s="1">
        <v>200019604431024</v>
      </c>
      <c r="H127" s="2">
        <v>30000</v>
      </c>
      <c r="I127" s="2">
        <v>30000</v>
      </c>
      <c r="J127">
        <v>0</v>
      </c>
      <c r="K127">
        <v>861</v>
      </c>
      <c r="L127">
        <v>912</v>
      </c>
      <c r="M127" s="2">
        <v>5759.34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25</v>
      </c>
      <c r="U127">
        <f t="shared" si="1"/>
        <v>0</v>
      </c>
      <c r="V127">
        <v>0</v>
      </c>
      <c r="W127">
        <v>0</v>
      </c>
      <c r="X127">
        <v>0</v>
      </c>
      <c r="Y127">
        <v>0</v>
      </c>
      <c r="Z127" s="2">
        <v>7557.34</v>
      </c>
      <c r="AA127" s="2">
        <v>22442.66</v>
      </c>
      <c r="AB127">
        <v>0</v>
      </c>
      <c r="AC127" t="s">
        <v>31</v>
      </c>
      <c r="AD127" t="s">
        <v>32</v>
      </c>
      <c r="AE127" t="s">
        <v>32</v>
      </c>
    </row>
    <row r="128" spans="1:31">
      <c r="A128" t="s">
        <v>387</v>
      </c>
      <c r="B128" t="s">
        <v>388</v>
      </c>
      <c r="C128">
        <v>21628</v>
      </c>
      <c r="D128" t="s">
        <v>323</v>
      </c>
      <c r="E128" t="s">
        <v>389</v>
      </c>
      <c r="F128" t="s">
        <v>30</v>
      </c>
      <c r="G128" s="1">
        <v>200013200259259</v>
      </c>
      <c r="H128" s="2">
        <v>135000</v>
      </c>
      <c r="I128" s="2">
        <v>135000</v>
      </c>
      <c r="J128" s="2">
        <v>19858.37</v>
      </c>
      <c r="K128" s="2">
        <v>3874.5</v>
      </c>
      <c r="L128" s="2">
        <v>4104</v>
      </c>
      <c r="M128" s="2">
        <v>1919.78</v>
      </c>
      <c r="N128">
        <v>0</v>
      </c>
      <c r="O128" s="2">
        <v>1000</v>
      </c>
      <c r="P128">
        <v>500</v>
      </c>
      <c r="Q128">
        <v>0</v>
      </c>
      <c r="R128">
        <v>0</v>
      </c>
      <c r="S128">
        <v>0</v>
      </c>
      <c r="T128">
        <v>25</v>
      </c>
      <c r="U128">
        <f t="shared" si="1"/>
        <v>500</v>
      </c>
      <c r="V128">
        <v>0</v>
      </c>
      <c r="W128">
        <v>0</v>
      </c>
      <c r="X128">
        <v>0</v>
      </c>
      <c r="Y128">
        <v>0</v>
      </c>
      <c r="Z128" s="2">
        <v>31281.65</v>
      </c>
      <c r="AA128" s="2">
        <v>103718.35</v>
      </c>
      <c r="AB128">
        <v>0</v>
      </c>
      <c r="AC128" t="s">
        <v>31</v>
      </c>
      <c r="AD128" t="s">
        <v>32</v>
      </c>
      <c r="AE128" t="s">
        <v>32</v>
      </c>
    </row>
    <row r="129" spans="1:31">
      <c r="A129" t="s">
        <v>390</v>
      </c>
      <c r="B129" t="s">
        <v>391</v>
      </c>
      <c r="C129">
        <v>37651</v>
      </c>
      <c r="D129" t="s">
        <v>323</v>
      </c>
      <c r="E129" t="s">
        <v>392</v>
      </c>
      <c r="F129" t="s">
        <v>30</v>
      </c>
      <c r="G129" s="1">
        <v>200019604332137</v>
      </c>
      <c r="H129" s="2">
        <v>25000</v>
      </c>
      <c r="I129" s="2">
        <v>25000</v>
      </c>
      <c r="J129">
        <v>0</v>
      </c>
      <c r="K129">
        <v>717.5</v>
      </c>
      <c r="L129">
        <v>760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25</v>
      </c>
      <c r="U129">
        <f t="shared" si="1"/>
        <v>0</v>
      </c>
      <c r="V129">
        <v>0</v>
      </c>
      <c r="W129">
        <v>0</v>
      </c>
      <c r="X129">
        <v>0</v>
      </c>
      <c r="Y129">
        <v>0</v>
      </c>
      <c r="Z129" s="2">
        <v>1502.5</v>
      </c>
      <c r="AA129" s="2">
        <v>23497.5</v>
      </c>
      <c r="AB129">
        <v>0</v>
      </c>
      <c r="AC129" t="s">
        <v>36</v>
      </c>
      <c r="AD129" t="s">
        <v>32</v>
      </c>
      <c r="AE129" t="s">
        <v>32</v>
      </c>
    </row>
    <row r="130" spans="1:31">
      <c r="A130" t="s">
        <v>393</v>
      </c>
      <c r="B130" t="s">
        <v>394</v>
      </c>
      <c r="C130">
        <v>37847</v>
      </c>
      <c r="D130" t="s">
        <v>323</v>
      </c>
      <c r="E130" t="s">
        <v>395</v>
      </c>
      <c r="F130" t="s">
        <v>30</v>
      </c>
      <c r="G130" s="1">
        <v>200019604546398</v>
      </c>
      <c r="H130" s="2">
        <v>20000</v>
      </c>
      <c r="I130" s="2">
        <v>20000</v>
      </c>
      <c r="J130">
        <v>0</v>
      </c>
      <c r="K130">
        <v>574</v>
      </c>
      <c r="L130">
        <v>608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25</v>
      </c>
      <c r="U130">
        <f t="shared" si="1"/>
        <v>0</v>
      </c>
      <c r="V130">
        <v>0</v>
      </c>
      <c r="W130">
        <v>0</v>
      </c>
      <c r="X130">
        <v>0</v>
      </c>
      <c r="Y130">
        <v>0</v>
      </c>
      <c r="Z130" s="2">
        <v>1207</v>
      </c>
      <c r="AA130" s="2">
        <v>18793</v>
      </c>
      <c r="AB130">
        <v>0</v>
      </c>
      <c r="AC130" t="s">
        <v>36</v>
      </c>
      <c r="AD130" t="s">
        <v>32</v>
      </c>
      <c r="AE130" t="s">
        <v>32</v>
      </c>
    </row>
    <row r="131" spans="1:31">
      <c r="A131" t="s">
        <v>396</v>
      </c>
      <c r="B131" t="s">
        <v>397</v>
      </c>
      <c r="C131">
        <v>37402</v>
      </c>
      <c r="D131" t="s">
        <v>323</v>
      </c>
      <c r="E131" t="s">
        <v>341</v>
      </c>
      <c r="F131" t="s">
        <v>30</v>
      </c>
      <c r="G131">
        <v>200019603706897</v>
      </c>
      <c r="H131" s="2">
        <v>35000</v>
      </c>
      <c r="I131" s="2">
        <v>35000</v>
      </c>
      <c r="J131">
        <v>0</v>
      </c>
      <c r="K131" s="2">
        <v>1004.5</v>
      </c>
      <c r="L131" s="2">
        <v>1064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25</v>
      </c>
      <c r="U131">
        <f t="shared" ref="U131:U194" si="2">P131+Q131+S131</f>
        <v>0</v>
      </c>
      <c r="V131">
        <v>0</v>
      </c>
      <c r="W131">
        <v>0</v>
      </c>
      <c r="X131">
        <v>0</v>
      </c>
      <c r="Y131">
        <v>0</v>
      </c>
      <c r="Z131" s="2">
        <v>2093.5</v>
      </c>
      <c r="AA131" s="2">
        <v>32906.5</v>
      </c>
      <c r="AB131">
        <v>0</v>
      </c>
      <c r="AC131" t="s">
        <v>31</v>
      </c>
      <c r="AD131" t="s">
        <v>32</v>
      </c>
      <c r="AE131" t="s">
        <v>32</v>
      </c>
    </row>
    <row r="132" spans="1:31">
      <c r="A132" t="s">
        <v>398</v>
      </c>
      <c r="B132" t="s">
        <v>399</v>
      </c>
      <c r="C132">
        <v>39532</v>
      </c>
      <c r="D132" t="s">
        <v>323</v>
      </c>
      <c r="E132" t="s">
        <v>35</v>
      </c>
      <c r="F132" t="s">
        <v>30</v>
      </c>
      <c r="G132" s="1">
        <v>200019606674067</v>
      </c>
      <c r="H132" s="2">
        <v>30000</v>
      </c>
      <c r="I132" s="2">
        <v>30000</v>
      </c>
      <c r="J132">
        <v>0</v>
      </c>
      <c r="K132">
        <v>861</v>
      </c>
      <c r="L132">
        <v>912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25</v>
      </c>
      <c r="U132">
        <f t="shared" si="2"/>
        <v>0</v>
      </c>
      <c r="V132">
        <v>0</v>
      </c>
      <c r="W132">
        <v>0</v>
      </c>
      <c r="X132">
        <v>0</v>
      </c>
      <c r="Y132">
        <v>0</v>
      </c>
      <c r="Z132" s="2">
        <v>1798</v>
      </c>
      <c r="AA132" s="2">
        <v>28202</v>
      </c>
      <c r="AB132">
        <v>0</v>
      </c>
      <c r="AC132" t="s">
        <v>31</v>
      </c>
      <c r="AD132" t="s">
        <v>400</v>
      </c>
      <c r="AE132" t="s">
        <v>32</v>
      </c>
    </row>
    <row r="133" spans="1:31">
      <c r="A133" t="s">
        <v>401</v>
      </c>
      <c r="B133" t="s">
        <v>402</v>
      </c>
      <c r="C133">
        <v>37541</v>
      </c>
      <c r="D133" t="s">
        <v>323</v>
      </c>
      <c r="E133" t="s">
        <v>403</v>
      </c>
      <c r="F133" t="s">
        <v>30</v>
      </c>
      <c r="G133" s="1">
        <v>200019603919436</v>
      </c>
      <c r="H133" s="2">
        <v>25000</v>
      </c>
      <c r="I133" s="2">
        <v>25000</v>
      </c>
      <c r="J133">
        <v>0</v>
      </c>
      <c r="K133">
        <v>717.5</v>
      </c>
      <c r="L133">
        <v>760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25</v>
      </c>
      <c r="U133">
        <f t="shared" si="2"/>
        <v>0</v>
      </c>
      <c r="V133">
        <v>0</v>
      </c>
      <c r="W133">
        <v>0</v>
      </c>
      <c r="X133">
        <v>0</v>
      </c>
      <c r="Y133">
        <v>0</v>
      </c>
      <c r="Z133" s="2">
        <v>1502.5</v>
      </c>
      <c r="AA133" s="2">
        <v>23497.5</v>
      </c>
      <c r="AB133">
        <v>0</v>
      </c>
      <c r="AC133" t="s">
        <v>36</v>
      </c>
      <c r="AD133" t="s">
        <v>32</v>
      </c>
      <c r="AE133" t="s">
        <v>32</v>
      </c>
    </row>
    <row r="134" spans="1:31">
      <c r="A134" t="s">
        <v>404</v>
      </c>
      <c r="B134" t="s">
        <v>405</v>
      </c>
      <c r="C134">
        <v>37400</v>
      </c>
      <c r="D134" t="s">
        <v>323</v>
      </c>
      <c r="E134" t="s">
        <v>406</v>
      </c>
      <c r="F134" t="s">
        <v>30</v>
      </c>
      <c r="G134">
        <v>200019603706912</v>
      </c>
      <c r="H134" s="2">
        <v>50000</v>
      </c>
      <c r="I134" s="2">
        <v>50000</v>
      </c>
      <c r="J134" s="2">
        <v>1854</v>
      </c>
      <c r="K134" s="2">
        <v>1435</v>
      </c>
      <c r="L134" s="2">
        <v>1520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25</v>
      </c>
      <c r="U134">
        <f t="shared" si="2"/>
        <v>0</v>
      </c>
      <c r="V134">
        <v>0</v>
      </c>
      <c r="W134">
        <v>0</v>
      </c>
      <c r="X134">
        <v>0</v>
      </c>
      <c r="Y134">
        <v>0</v>
      </c>
      <c r="Z134" s="2">
        <v>4834</v>
      </c>
      <c r="AA134" s="2">
        <v>45166</v>
      </c>
      <c r="AB134">
        <v>0</v>
      </c>
      <c r="AC134" t="s">
        <v>31</v>
      </c>
      <c r="AD134" t="s">
        <v>32</v>
      </c>
      <c r="AE134" t="s">
        <v>32</v>
      </c>
    </row>
    <row r="135" spans="1:31">
      <c r="A135" t="s">
        <v>407</v>
      </c>
      <c r="B135" t="s">
        <v>408</v>
      </c>
      <c r="C135">
        <v>38163</v>
      </c>
      <c r="D135" t="s">
        <v>323</v>
      </c>
      <c r="E135" t="s">
        <v>409</v>
      </c>
      <c r="F135" t="s">
        <v>30</v>
      </c>
      <c r="G135" s="1">
        <v>200019604959606</v>
      </c>
      <c r="H135" s="2">
        <v>20000</v>
      </c>
      <c r="I135" s="2">
        <v>20000</v>
      </c>
      <c r="J135">
        <v>0</v>
      </c>
      <c r="K135">
        <v>574</v>
      </c>
      <c r="L135">
        <v>608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25</v>
      </c>
      <c r="U135">
        <f t="shared" si="2"/>
        <v>0</v>
      </c>
      <c r="V135">
        <v>0</v>
      </c>
      <c r="W135">
        <v>0</v>
      </c>
      <c r="X135">
        <v>0</v>
      </c>
      <c r="Y135">
        <v>0</v>
      </c>
      <c r="Z135" s="2">
        <v>1207</v>
      </c>
      <c r="AA135" s="2">
        <v>18793</v>
      </c>
      <c r="AB135">
        <v>0</v>
      </c>
      <c r="AC135" t="s">
        <v>31</v>
      </c>
      <c r="AD135" t="s">
        <v>32</v>
      </c>
      <c r="AE135" t="s">
        <v>32</v>
      </c>
    </row>
    <row r="136" spans="1:31">
      <c r="A136" t="s">
        <v>410</v>
      </c>
      <c r="B136" t="s">
        <v>411</v>
      </c>
      <c r="C136">
        <v>39531</v>
      </c>
      <c r="D136" t="s">
        <v>323</v>
      </c>
      <c r="E136" t="s">
        <v>412</v>
      </c>
      <c r="F136" t="s">
        <v>30</v>
      </c>
      <c r="G136" s="1">
        <v>200019606674070</v>
      </c>
      <c r="H136" s="2">
        <v>20000</v>
      </c>
      <c r="I136" s="2">
        <v>20000</v>
      </c>
      <c r="J136">
        <v>0</v>
      </c>
      <c r="K136">
        <v>574</v>
      </c>
      <c r="L136">
        <v>608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25</v>
      </c>
      <c r="U136">
        <f t="shared" si="2"/>
        <v>0</v>
      </c>
      <c r="V136">
        <v>0</v>
      </c>
      <c r="W136">
        <v>0</v>
      </c>
      <c r="X136">
        <v>0</v>
      </c>
      <c r="Y136">
        <v>0</v>
      </c>
      <c r="Z136" s="2">
        <v>1207</v>
      </c>
      <c r="AA136" s="2">
        <v>18793</v>
      </c>
      <c r="AB136">
        <v>0</v>
      </c>
      <c r="AC136" t="s">
        <v>36</v>
      </c>
      <c r="AD136" t="s">
        <v>400</v>
      </c>
      <c r="AE136" t="s">
        <v>32</v>
      </c>
    </row>
    <row r="137" spans="1:31">
      <c r="A137" t="s">
        <v>413</v>
      </c>
      <c r="B137" t="s">
        <v>414</v>
      </c>
      <c r="C137">
        <v>25282</v>
      </c>
      <c r="D137" t="s">
        <v>323</v>
      </c>
      <c r="E137" t="s">
        <v>415</v>
      </c>
      <c r="F137" t="s">
        <v>30</v>
      </c>
      <c r="G137">
        <v>200019604821570</v>
      </c>
      <c r="H137" s="2">
        <v>30000</v>
      </c>
      <c r="I137" s="2">
        <v>30000</v>
      </c>
      <c r="J137">
        <v>0</v>
      </c>
      <c r="K137">
        <v>861</v>
      </c>
      <c r="L137">
        <v>912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25</v>
      </c>
      <c r="U137">
        <f t="shared" si="2"/>
        <v>0</v>
      </c>
      <c r="V137">
        <v>0</v>
      </c>
      <c r="W137">
        <v>0</v>
      </c>
      <c r="X137">
        <v>0</v>
      </c>
      <c r="Y137">
        <v>0</v>
      </c>
      <c r="Z137" s="2">
        <v>1798</v>
      </c>
      <c r="AA137" s="2">
        <v>28202</v>
      </c>
      <c r="AB137">
        <v>0</v>
      </c>
      <c r="AC137" t="s">
        <v>31</v>
      </c>
      <c r="AD137" t="s">
        <v>32</v>
      </c>
      <c r="AE137" t="s">
        <v>32</v>
      </c>
    </row>
    <row r="138" spans="1:31">
      <c r="A138" t="s">
        <v>416</v>
      </c>
      <c r="B138" t="s">
        <v>417</v>
      </c>
      <c r="C138">
        <v>30059</v>
      </c>
      <c r="D138" t="s">
        <v>323</v>
      </c>
      <c r="E138" t="s">
        <v>341</v>
      </c>
      <c r="F138" t="s">
        <v>30</v>
      </c>
      <c r="G138" s="1">
        <v>200019603706889</v>
      </c>
      <c r="H138" s="2">
        <v>35000</v>
      </c>
      <c r="I138" s="2">
        <v>35000</v>
      </c>
      <c r="J138">
        <v>0</v>
      </c>
      <c r="K138" s="2">
        <v>1004.5</v>
      </c>
      <c r="L138" s="2">
        <v>1064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25</v>
      </c>
      <c r="U138">
        <f t="shared" si="2"/>
        <v>0</v>
      </c>
      <c r="V138">
        <v>0</v>
      </c>
      <c r="W138">
        <v>0</v>
      </c>
      <c r="X138">
        <v>0</v>
      </c>
      <c r="Y138">
        <v>0</v>
      </c>
      <c r="Z138" s="2">
        <v>2093.5</v>
      </c>
      <c r="AA138" s="2">
        <v>32906.5</v>
      </c>
      <c r="AB138">
        <v>0</v>
      </c>
      <c r="AC138" t="s">
        <v>31</v>
      </c>
      <c r="AD138" t="s">
        <v>32</v>
      </c>
      <c r="AE138" t="s">
        <v>32</v>
      </c>
    </row>
    <row r="139" spans="1:31">
      <c r="A139" t="s">
        <v>418</v>
      </c>
      <c r="B139" t="s">
        <v>419</v>
      </c>
      <c r="C139">
        <v>40180</v>
      </c>
      <c r="D139" t="s">
        <v>323</v>
      </c>
      <c r="E139" t="s">
        <v>35</v>
      </c>
      <c r="F139" t="s">
        <v>30</v>
      </c>
      <c r="G139">
        <v>200019607595998</v>
      </c>
      <c r="H139" s="2">
        <v>35000</v>
      </c>
      <c r="I139" s="2">
        <v>35000</v>
      </c>
      <c r="J139">
        <v>0</v>
      </c>
      <c r="K139" s="2">
        <v>1004.5</v>
      </c>
      <c r="L139" s="2">
        <v>1064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25</v>
      </c>
      <c r="U139">
        <f t="shared" si="2"/>
        <v>0</v>
      </c>
      <c r="V139">
        <v>0</v>
      </c>
      <c r="W139">
        <v>0</v>
      </c>
      <c r="X139">
        <v>0</v>
      </c>
      <c r="Y139">
        <v>0</v>
      </c>
      <c r="Z139" s="2">
        <v>2093.5</v>
      </c>
      <c r="AA139" s="2">
        <v>32906.5</v>
      </c>
      <c r="AB139">
        <v>0</v>
      </c>
      <c r="AC139" t="s">
        <v>31</v>
      </c>
      <c r="AD139" t="s">
        <v>183</v>
      </c>
      <c r="AE139" t="s">
        <v>420</v>
      </c>
    </row>
    <row r="140" spans="1:31">
      <c r="A140" t="s">
        <v>421</v>
      </c>
      <c r="B140" t="s">
        <v>422</v>
      </c>
      <c r="C140">
        <v>37348</v>
      </c>
      <c r="D140" t="s">
        <v>423</v>
      </c>
      <c r="E140" t="s">
        <v>60</v>
      </c>
      <c r="F140" t="s">
        <v>30</v>
      </c>
      <c r="G140" s="1">
        <v>200019603481068</v>
      </c>
      <c r="H140" s="2">
        <v>100000</v>
      </c>
      <c r="I140" s="2">
        <v>100000</v>
      </c>
      <c r="J140" s="2">
        <v>12105.44</v>
      </c>
      <c r="K140" s="2">
        <v>2870</v>
      </c>
      <c r="L140" s="2">
        <v>3040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25</v>
      </c>
      <c r="U140">
        <f t="shared" si="2"/>
        <v>0</v>
      </c>
      <c r="V140">
        <v>0</v>
      </c>
      <c r="W140">
        <v>0</v>
      </c>
      <c r="X140">
        <v>0</v>
      </c>
      <c r="Y140">
        <v>0</v>
      </c>
      <c r="Z140" s="2">
        <v>18040.439999999999</v>
      </c>
      <c r="AA140" s="2">
        <v>81959.56</v>
      </c>
      <c r="AB140">
        <v>0</v>
      </c>
      <c r="AC140" t="s">
        <v>31</v>
      </c>
      <c r="AD140" t="s">
        <v>32</v>
      </c>
      <c r="AE140" t="s">
        <v>32</v>
      </c>
    </row>
    <row r="141" spans="1:31">
      <c r="A141" t="s">
        <v>424</v>
      </c>
      <c r="B141" t="s">
        <v>425</v>
      </c>
      <c r="C141">
        <v>39312</v>
      </c>
      <c r="D141" t="s">
        <v>423</v>
      </c>
      <c r="E141" t="s">
        <v>426</v>
      </c>
      <c r="F141" t="s">
        <v>30</v>
      </c>
      <c r="G141" s="1">
        <v>200019606411002</v>
      </c>
      <c r="H141" s="2">
        <v>65000</v>
      </c>
      <c r="I141" s="2">
        <v>65000</v>
      </c>
      <c r="J141" s="2">
        <v>4427.55</v>
      </c>
      <c r="K141" s="2">
        <v>1865.5</v>
      </c>
      <c r="L141" s="2">
        <v>1976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25</v>
      </c>
      <c r="U141">
        <f t="shared" si="2"/>
        <v>0</v>
      </c>
      <c r="V141">
        <v>0</v>
      </c>
      <c r="W141">
        <v>0</v>
      </c>
      <c r="X141">
        <v>0</v>
      </c>
      <c r="Y141">
        <v>0</v>
      </c>
      <c r="Z141" s="2">
        <v>8294.0499999999993</v>
      </c>
      <c r="AA141" s="2">
        <v>56705.95</v>
      </c>
      <c r="AB141">
        <v>0</v>
      </c>
      <c r="AC141" t="s">
        <v>36</v>
      </c>
      <c r="AD141" t="s">
        <v>427</v>
      </c>
      <c r="AE141" t="s">
        <v>32</v>
      </c>
    </row>
    <row r="142" spans="1:31">
      <c r="A142" t="s">
        <v>428</v>
      </c>
      <c r="B142" t="s">
        <v>429</v>
      </c>
      <c r="C142">
        <v>34112</v>
      </c>
      <c r="D142" t="s">
        <v>430</v>
      </c>
      <c r="E142" t="s">
        <v>115</v>
      </c>
      <c r="F142" t="s">
        <v>30</v>
      </c>
      <c r="G142">
        <v>200019601065220</v>
      </c>
      <c r="H142" s="2">
        <v>90000</v>
      </c>
      <c r="I142" s="2">
        <v>90000</v>
      </c>
      <c r="J142" s="2">
        <v>9753.19</v>
      </c>
      <c r="K142" s="2">
        <v>2583</v>
      </c>
      <c r="L142" s="2">
        <v>2736</v>
      </c>
      <c r="M142">
        <v>0</v>
      </c>
      <c r="N142" s="2">
        <v>1349.63</v>
      </c>
      <c r="O142" s="2">
        <v>1000</v>
      </c>
      <c r="P142">
        <v>0</v>
      </c>
      <c r="Q142">
        <v>0</v>
      </c>
      <c r="R142">
        <v>0</v>
      </c>
      <c r="S142">
        <v>0</v>
      </c>
      <c r="T142">
        <v>25</v>
      </c>
      <c r="U142">
        <f t="shared" si="2"/>
        <v>0</v>
      </c>
      <c r="V142">
        <v>0</v>
      </c>
      <c r="W142">
        <v>0</v>
      </c>
      <c r="X142">
        <v>0</v>
      </c>
      <c r="Y142">
        <v>0</v>
      </c>
      <c r="Z142" s="2">
        <v>17446.82</v>
      </c>
      <c r="AA142" s="2">
        <v>72553.179999999993</v>
      </c>
      <c r="AB142">
        <v>0</v>
      </c>
      <c r="AC142" t="s">
        <v>31</v>
      </c>
      <c r="AD142" t="s">
        <v>32</v>
      </c>
      <c r="AE142" t="s">
        <v>32</v>
      </c>
    </row>
    <row r="143" spans="1:31">
      <c r="A143" t="s">
        <v>431</v>
      </c>
      <c r="B143" t="s">
        <v>432</v>
      </c>
      <c r="C143">
        <v>23537</v>
      </c>
      <c r="D143" t="s">
        <v>430</v>
      </c>
      <c r="E143" t="s">
        <v>247</v>
      </c>
      <c r="F143" t="s">
        <v>30</v>
      </c>
      <c r="G143" s="1">
        <v>200013200253899</v>
      </c>
      <c r="H143" s="2">
        <v>37000</v>
      </c>
      <c r="I143" s="2">
        <v>37000</v>
      </c>
      <c r="J143">
        <v>19.25</v>
      </c>
      <c r="K143" s="2">
        <v>1061.9000000000001</v>
      </c>
      <c r="L143" s="2">
        <v>1124.8</v>
      </c>
      <c r="M143">
        <v>0</v>
      </c>
      <c r="N143">
        <v>0</v>
      </c>
      <c r="O143" s="2">
        <v>12263.37</v>
      </c>
      <c r="P143">
        <v>0</v>
      </c>
      <c r="Q143">
        <v>0</v>
      </c>
      <c r="R143">
        <v>0</v>
      </c>
      <c r="S143">
        <v>0</v>
      </c>
      <c r="T143">
        <v>25</v>
      </c>
      <c r="U143">
        <f t="shared" si="2"/>
        <v>0</v>
      </c>
      <c r="V143">
        <v>0</v>
      </c>
      <c r="W143">
        <v>0</v>
      </c>
      <c r="X143">
        <v>0</v>
      </c>
      <c r="Y143">
        <v>0</v>
      </c>
      <c r="Z143" s="2">
        <v>14494.32</v>
      </c>
      <c r="AA143" s="2">
        <v>22505.68</v>
      </c>
      <c r="AB143">
        <v>0</v>
      </c>
      <c r="AC143" t="s">
        <v>36</v>
      </c>
      <c r="AD143" t="s">
        <v>32</v>
      </c>
      <c r="AE143" t="s">
        <v>32</v>
      </c>
    </row>
    <row r="144" spans="1:31">
      <c r="A144" t="s">
        <v>433</v>
      </c>
      <c r="B144" t="s">
        <v>434</v>
      </c>
      <c r="C144">
        <v>26740</v>
      </c>
      <c r="D144" t="s">
        <v>430</v>
      </c>
      <c r="E144" t="s">
        <v>35</v>
      </c>
      <c r="F144" t="s">
        <v>30</v>
      </c>
      <c r="G144">
        <v>200013200253750</v>
      </c>
      <c r="H144" s="2">
        <v>30000</v>
      </c>
      <c r="I144" s="2">
        <v>30000</v>
      </c>
      <c r="J144">
        <v>0</v>
      </c>
      <c r="K144">
        <v>861</v>
      </c>
      <c r="L144">
        <v>912</v>
      </c>
      <c r="M144" s="2">
        <v>1919.78</v>
      </c>
      <c r="N144" s="2">
        <v>1349.63</v>
      </c>
      <c r="O144" s="2">
        <v>4032.73</v>
      </c>
      <c r="P144">
        <v>0</v>
      </c>
      <c r="Q144">
        <v>0</v>
      </c>
      <c r="R144">
        <v>0</v>
      </c>
      <c r="S144">
        <v>0</v>
      </c>
      <c r="T144">
        <v>25</v>
      </c>
      <c r="U144">
        <f t="shared" si="2"/>
        <v>0</v>
      </c>
      <c r="V144">
        <v>0</v>
      </c>
      <c r="W144">
        <v>0</v>
      </c>
      <c r="X144">
        <v>0</v>
      </c>
      <c r="Y144">
        <v>0</v>
      </c>
      <c r="Z144" s="2">
        <v>9100.14</v>
      </c>
      <c r="AA144" s="2">
        <v>20899.86</v>
      </c>
      <c r="AB144">
        <v>0</v>
      </c>
      <c r="AC144" t="s">
        <v>31</v>
      </c>
      <c r="AD144" t="s">
        <v>32</v>
      </c>
      <c r="AE144" t="s">
        <v>32</v>
      </c>
    </row>
    <row r="145" spans="1:31">
      <c r="A145" t="s">
        <v>435</v>
      </c>
      <c r="B145" t="s">
        <v>436</v>
      </c>
      <c r="C145">
        <v>39192</v>
      </c>
      <c r="D145" t="s">
        <v>437</v>
      </c>
      <c r="E145" t="s">
        <v>438</v>
      </c>
      <c r="F145" t="s">
        <v>30</v>
      </c>
      <c r="G145" s="1">
        <v>200019606339639</v>
      </c>
      <c r="H145" s="2">
        <v>38000</v>
      </c>
      <c r="I145" s="2">
        <v>38000</v>
      </c>
      <c r="J145">
        <v>160.38</v>
      </c>
      <c r="K145" s="2">
        <v>1090.5999999999999</v>
      </c>
      <c r="L145" s="2">
        <v>1155.2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25</v>
      </c>
      <c r="U145">
        <f t="shared" si="2"/>
        <v>0</v>
      </c>
      <c r="V145">
        <v>0</v>
      </c>
      <c r="W145">
        <v>0</v>
      </c>
      <c r="X145">
        <v>0</v>
      </c>
      <c r="Y145">
        <v>0</v>
      </c>
      <c r="Z145" s="2">
        <v>2431.1799999999998</v>
      </c>
      <c r="AA145" s="2">
        <v>35568.82</v>
      </c>
      <c r="AB145">
        <v>0</v>
      </c>
      <c r="AC145" t="s">
        <v>36</v>
      </c>
      <c r="AD145" t="s">
        <v>32</v>
      </c>
      <c r="AE145" t="s">
        <v>32</v>
      </c>
    </row>
    <row r="146" spans="1:31">
      <c r="A146" t="s">
        <v>439</v>
      </c>
      <c r="B146" t="s">
        <v>440</v>
      </c>
      <c r="C146">
        <v>39191</v>
      </c>
      <c r="D146" t="s">
        <v>437</v>
      </c>
      <c r="E146" t="s">
        <v>247</v>
      </c>
      <c r="F146" t="s">
        <v>30</v>
      </c>
      <c r="G146" s="1">
        <v>200019606339636</v>
      </c>
      <c r="H146" s="2">
        <v>35000</v>
      </c>
      <c r="I146" s="2">
        <v>35000</v>
      </c>
      <c r="J146">
        <v>0</v>
      </c>
      <c r="K146" s="2">
        <v>1004.5</v>
      </c>
      <c r="L146" s="2">
        <v>1064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25</v>
      </c>
      <c r="U146">
        <f t="shared" si="2"/>
        <v>0</v>
      </c>
      <c r="V146">
        <v>0</v>
      </c>
      <c r="W146">
        <v>0</v>
      </c>
      <c r="X146">
        <v>0</v>
      </c>
      <c r="Y146">
        <v>0</v>
      </c>
      <c r="Z146" s="2">
        <v>2093.5</v>
      </c>
      <c r="AA146" s="2">
        <v>32906.5</v>
      </c>
      <c r="AB146">
        <v>0</v>
      </c>
      <c r="AC146" t="s">
        <v>36</v>
      </c>
      <c r="AD146" t="s">
        <v>441</v>
      </c>
      <c r="AE146" t="s">
        <v>183</v>
      </c>
    </row>
    <row r="147" spans="1:31">
      <c r="A147" t="s">
        <v>442</v>
      </c>
      <c r="B147" t="s">
        <v>443</v>
      </c>
      <c r="C147">
        <v>39190</v>
      </c>
      <c r="D147" t="s">
        <v>437</v>
      </c>
      <c r="E147" t="s">
        <v>93</v>
      </c>
      <c r="F147" t="s">
        <v>30</v>
      </c>
      <c r="G147" s="1">
        <v>200019606339628</v>
      </c>
      <c r="H147" s="2">
        <v>100000</v>
      </c>
      <c r="I147" s="2">
        <v>100000</v>
      </c>
      <c r="J147" s="2">
        <v>12105.44</v>
      </c>
      <c r="K147" s="2">
        <v>2870</v>
      </c>
      <c r="L147" s="2">
        <v>3040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25</v>
      </c>
      <c r="U147">
        <f t="shared" si="2"/>
        <v>0</v>
      </c>
      <c r="V147">
        <v>0</v>
      </c>
      <c r="W147">
        <v>0</v>
      </c>
      <c r="X147">
        <v>0</v>
      </c>
      <c r="Y147">
        <v>0</v>
      </c>
      <c r="Z147" s="2">
        <v>18040.439999999999</v>
      </c>
      <c r="AA147" s="2">
        <v>81959.56</v>
      </c>
      <c r="AB147">
        <v>0</v>
      </c>
      <c r="AC147" t="s">
        <v>31</v>
      </c>
      <c r="AD147" t="s">
        <v>441</v>
      </c>
      <c r="AE147" t="s">
        <v>183</v>
      </c>
    </row>
    <row r="148" spans="1:31">
      <c r="A148" t="s">
        <v>444</v>
      </c>
      <c r="B148" t="s">
        <v>445</v>
      </c>
      <c r="C148">
        <v>37523</v>
      </c>
      <c r="D148" t="s">
        <v>437</v>
      </c>
      <c r="E148" t="s">
        <v>446</v>
      </c>
      <c r="F148" t="s">
        <v>30</v>
      </c>
      <c r="G148" s="1">
        <v>200019603919421</v>
      </c>
      <c r="H148" s="2">
        <v>120000</v>
      </c>
      <c r="I148" s="2">
        <v>120000</v>
      </c>
      <c r="J148" s="2">
        <v>16809.939999999999</v>
      </c>
      <c r="K148" s="2">
        <v>3444</v>
      </c>
      <c r="L148" s="2">
        <v>3648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25</v>
      </c>
      <c r="U148">
        <f t="shared" si="2"/>
        <v>0</v>
      </c>
      <c r="V148">
        <v>0</v>
      </c>
      <c r="W148">
        <v>0</v>
      </c>
      <c r="X148">
        <v>0</v>
      </c>
      <c r="Y148">
        <v>0</v>
      </c>
      <c r="Z148" s="2">
        <v>23926.94</v>
      </c>
      <c r="AA148" s="2">
        <v>96073.06</v>
      </c>
      <c r="AB148">
        <v>0</v>
      </c>
      <c r="AC148" t="s">
        <v>31</v>
      </c>
      <c r="AD148" t="s">
        <v>32</v>
      </c>
      <c r="AE148" t="s">
        <v>32</v>
      </c>
    </row>
    <row r="149" spans="1:31">
      <c r="A149" t="s">
        <v>447</v>
      </c>
      <c r="B149" t="s">
        <v>448</v>
      </c>
      <c r="C149">
        <v>37813</v>
      </c>
      <c r="D149" t="s">
        <v>449</v>
      </c>
      <c r="E149" t="s">
        <v>450</v>
      </c>
      <c r="F149" t="s">
        <v>30</v>
      </c>
      <c r="G149" s="1">
        <v>200019604254698</v>
      </c>
      <c r="H149" s="2">
        <v>50000</v>
      </c>
      <c r="I149" s="2">
        <v>50000</v>
      </c>
      <c r="J149" s="2">
        <v>1854</v>
      </c>
      <c r="K149" s="2">
        <v>1435</v>
      </c>
      <c r="L149" s="2">
        <v>1520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25</v>
      </c>
      <c r="U149">
        <f t="shared" si="2"/>
        <v>0</v>
      </c>
      <c r="V149">
        <v>0</v>
      </c>
      <c r="W149">
        <v>0</v>
      </c>
      <c r="X149">
        <v>0</v>
      </c>
      <c r="Y149">
        <v>0</v>
      </c>
      <c r="Z149" s="2">
        <v>4834</v>
      </c>
      <c r="AA149" s="2">
        <v>45166</v>
      </c>
      <c r="AB149">
        <v>0</v>
      </c>
      <c r="AC149" t="s">
        <v>36</v>
      </c>
      <c r="AD149" t="s">
        <v>32</v>
      </c>
      <c r="AE149" t="s">
        <v>32</v>
      </c>
    </row>
    <row r="150" spans="1:31">
      <c r="A150" t="s">
        <v>451</v>
      </c>
      <c r="B150" t="s">
        <v>452</v>
      </c>
      <c r="C150">
        <v>37806</v>
      </c>
      <c r="D150" t="s">
        <v>449</v>
      </c>
      <c r="E150" t="s">
        <v>453</v>
      </c>
      <c r="F150" t="s">
        <v>30</v>
      </c>
      <c r="G150">
        <v>200019604254686</v>
      </c>
      <c r="H150" s="2">
        <v>50000</v>
      </c>
      <c r="I150" s="2">
        <v>50000</v>
      </c>
      <c r="J150" s="2">
        <v>1854</v>
      </c>
      <c r="K150" s="2">
        <v>1435</v>
      </c>
      <c r="L150" s="2">
        <v>1520</v>
      </c>
      <c r="M150">
        <v>0</v>
      </c>
      <c r="N150">
        <v>0</v>
      </c>
      <c r="O150" s="2">
        <v>7582.83</v>
      </c>
      <c r="P150">
        <v>0</v>
      </c>
      <c r="Q150">
        <v>0</v>
      </c>
      <c r="R150">
        <v>0</v>
      </c>
      <c r="S150">
        <v>0</v>
      </c>
      <c r="T150">
        <v>25</v>
      </c>
      <c r="U150">
        <f t="shared" si="2"/>
        <v>0</v>
      </c>
      <c r="V150">
        <v>0</v>
      </c>
      <c r="W150">
        <v>0</v>
      </c>
      <c r="X150">
        <v>0</v>
      </c>
      <c r="Y150">
        <v>0</v>
      </c>
      <c r="Z150" s="2">
        <v>12416.83</v>
      </c>
      <c r="AA150" s="2">
        <v>37583.17</v>
      </c>
      <c r="AB150">
        <v>0</v>
      </c>
      <c r="AC150" t="s">
        <v>36</v>
      </c>
      <c r="AD150" t="s">
        <v>32</v>
      </c>
      <c r="AE150" t="s">
        <v>32</v>
      </c>
    </row>
    <row r="151" spans="1:31">
      <c r="A151" t="s">
        <v>454</v>
      </c>
      <c r="B151" t="s">
        <v>455</v>
      </c>
      <c r="C151">
        <v>37805</v>
      </c>
      <c r="D151" t="s">
        <v>449</v>
      </c>
      <c r="E151" t="s">
        <v>456</v>
      </c>
      <c r="F151" t="s">
        <v>30</v>
      </c>
      <c r="G151">
        <v>200019604254715</v>
      </c>
      <c r="H151" s="2">
        <v>50000</v>
      </c>
      <c r="I151" s="2">
        <v>50000</v>
      </c>
      <c r="J151" s="2">
        <v>1854</v>
      </c>
      <c r="K151" s="2">
        <v>1435</v>
      </c>
      <c r="L151" s="2">
        <v>1520</v>
      </c>
      <c r="M151">
        <v>0</v>
      </c>
      <c r="N151">
        <v>0</v>
      </c>
      <c r="O151" s="2">
        <v>8729.02</v>
      </c>
      <c r="P151">
        <v>0</v>
      </c>
      <c r="Q151">
        <v>0</v>
      </c>
      <c r="R151">
        <v>0</v>
      </c>
      <c r="S151">
        <v>0</v>
      </c>
      <c r="T151">
        <v>25</v>
      </c>
      <c r="U151">
        <f t="shared" si="2"/>
        <v>0</v>
      </c>
      <c r="V151">
        <v>0</v>
      </c>
      <c r="W151">
        <v>0</v>
      </c>
      <c r="X151">
        <v>0</v>
      </c>
      <c r="Y151">
        <v>0</v>
      </c>
      <c r="Z151" s="2">
        <v>13563.02</v>
      </c>
      <c r="AA151" s="2">
        <v>36436.980000000003</v>
      </c>
      <c r="AB151">
        <v>0</v>
      </c>
      <c r="AC151" t="s">
        <v>36</v>
      </c>
      <c r="AD151" t="s">
        <v>32</v>
      </c>
      <c r="AE151" t="s">
        <v>32</v>
      </c>
    </row>
    <row r="152" spans="1:31">
      <c r="A152" t="s">
        <v>457</v>
      </c>
      <c r="B152" t="s">
        <v>458</v>
      </c>
      <c r="C152">
        <v>37815</v>
      </c>
      <c r="D152" t="s">
        <v>449</v>
      </c>
      <c r="E152" t="s">
        <v>459</v>
      </c>
      <c r="F152" t="s">
        <v>30</v>
      </c>
      <c r="G152" s="1">
        <v>200019604254682</v>
      </c>
      <c r="H152" s="2">
        <v>50000</v>
      </c>
      <c r="I152" s="2">
        <v>50000</v>
      </c>
      <c r="J152" s="2">
        <v>1854</v>
      </c>
      <c r="K152" s="2">
        <v>1435</v>
      </c>
      <c r="L152" s="2">
        <v>1520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25</v>
      </c>
      <c r="U152">
        <f t="shared" si="2"/>
        <v>0</v>
      </c>
      <c r="V152">
        <v>0</v>
      </c>
      <c r="W152">
        <v>0</v>
      </c>
      <c r="X152">
        <v>0</v>
      </c>
      <c r="Y152">
        <v>0</v>
      </c>
      <c r="Z152" s="2">
        <v>4834</v>
      </c>
      <c r="AA152" s="2">
        <v>45166</v>
      </c>
      <c r="AB152">
        <v>0</v>
      </c>
      <c r="AC152" t="s">
        <v>36</v>
      </c>
      <c r="AD152" t="s">
        <v>32</v>
      </c>
      <c r="AE152" t="s">
        <v>32</v>
      </c>
    </row>
    <row r="153" spans="1:31">
      <c r="A153" t="s">
        <v>460</v>
      </c>
      <c r="B153" t="s">
        <v>461</v>
      </c>
      <c r="C153">
        <v>37809</v>
      </c>
      <c r="D153" t="s">
        <v>449</v>
      </c>
      <c r="E153" t="s">
        <v>462</v>
      </c>
      <c r="F153" t="s">
        <v>30</v>
      </c>
      <c r="G153">
        <v>200019604254710</v>
      </c>
      <c r="H153" s="2">
        <v>50000</v>
      </c>
      <c r="I153" s="2">
        <v>50000</v>
      </c>
      <c r="J153" s="2">
        <v>1854</v>
      </c>
      <c r="K153" s="2">
        <v>1435</v>
      </c>
      <c r="L153" s="2">
        <v>1520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25</v>
      </c>
      <c r="U153">
        <f t="shared" si="2"/>
        <v>0</v>
      </c>
      <c r="V153">
        <v>0</v>
      </c>
      <c r="W153">
        <v>0</v>
      </c>
      <c r="X153">
        <v>0</v>
      </c>
      <c r="Y153">
        <v>0</v>
      </c>
      <c r="Z153" s="2">
        <v>4834</v>
      </c>
      <c r="AA153" s="2">
        <v>45166</v>
      </c>
      <c r="AB153">
        <v>0</v>
      </c>
      <c r="AC153" t="s">
        <v>31</v>
      </c>
      <c r="AD153" t="s">
        <v>32</v>
      </c>
      <c r="AE153" t="s">
        <v>32</v>
      </c>
    </row>
    <row r="154" spans="1:31">
      <c r="A154" t="s">
        <v>463</v>
      </c>
      <c r="B154" t="s">
        <v>464</v>
      </c>
      <c r="C154">
        <v>37814</v>
      </c>
      <c r="D154" t="s">
        <v>449</v>
      </c>
      <c r="E154" t="s">
        <v>459</v>
      </c>
      <c r="F154" t="s">
        <v>30</v>
      </c>
      <c r="G154" s="1">
        <v>200019604254706</v>
      </c>
      <c r="H154" s="2">
        <v>50000</v>
      </c>
      <c r="I154" s="2">
        <v>50000</v>
      </c>
      <c r="J154" s="2">
        <v>1854</v>
      </c>
      <c r="K154" s="2">
        <v>1435</v>
      </c>
      <c r="L154" s="2">
        <v>1520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25</v>
      </c>
      <c r="U154">
        <f t="shared" si="2"/>
        <v>0</v>
      </c>
      <c r="V154">
        <v>0</v>
      </c>
      <c r="W154">
        <v>0</v>
      </c>
      <c r="X154">
        <v>0</v>
      </c>
      <c r="Y154">
        <v>0</v>
      </c>
      <c r="Z154" s="2">
        <v>4834</v>
      </c>
      <c r="AA154" s="2">
        <v>45166</v>
      </c>
      <c r="AB154">
        <v>0</v>
      </c>
      <c r="AC154" t="s">
        <v>36</v>
      </c>
      <c r="AD154" t="s">
        <v>32</v>
      </c>
      <c r="AE154" t="s">
        <v>32</v>
      </c>
    </row>
    <row r="155" spans="1:31">
      <c r="A155" t="s">
        <v>465</v>
      </c>
      <c r="B155" t="s">
        <v>466</v>
      </c>
      <c r="C155">
        <v>37810</v>
      </c>
      <c r="D155" t="s">
        <v>449</v>
      </c>
      <c r="E155" t="s">
        <v>467</v>
      </c>
      <c r="F155" t="s">
        <v>30</v>
      </c>
      <c r="G155" s="1">
        <v>200019604254684</v>
      </c>
      <c r="H155" s="2">
        <v>50000</v>
      </c>
      <c r="I155" s="2">
        <v>50000</v>
      </c>
      <c r="J155" s="2">
        <v>1854</v>
      </c>
      <c r="K155" s="2">
        <v>1435</v>
      </c>
      <c r="L155" s="2">
        <v>1520</v>
      </c>
      <c r="M155">
        <v>0</v>
      </c>
      <c r="N155">
        <v>0</v>
      </c>
      <c r="O155" s="2">
        <v>19465.63</v>
      </c>
      <c r="P155">
        <v>0</v>
      </c>
      <c r="Q155">
        <v>0</v>
      </c>
      <c r="R155">
        <v>0</v>
      </c>
      <c r="S155">
        <v>0</v>
      </c>
      <c r="T155">
        <v>25</v>
      </c>
      <c r="U155">
        <f t="shared" si="2"/>
        <v>0</v>
      </c>
      <c r="V155">
        <v>0</v>
      </c>
      <c r="W155">
        <v>0</v>
      </c>
      <c r="X155">
        <v>0</v>
      </c>
      <c r="Y155">
        <v>0</v>
      </c>
      <c r="Z155" s="2">
        <v>24299.63</v>
      </c>
      <c r="AA155" s="2">
        <v>25700.37</v>
      </c>
      <c r="AB155">
        <v>0</v>
      </c>
      <c r="AC155" t="s">
        <v>31</v>
      </c>
      <c r="AD155" t="s">
        <v>32</v>
      </c>
      <c r="AE155" t="s">
        <v>32</v>
      </c>
    </row>
    <row r="156" spans="1:31">
      <c r="A156" t="s">
        <v>468</v>
      </c>
      <c r="B156" t="s">
        <v>469</v>
      </c>
      <c r="C156">
        <v>37807</v>
      </c>
      <c r="D156" t="s">
        <v>449</v>
      </c>
      <c r="E156" t="s">
        <v>470</v>
      </c>
      <c r="F156" t="s">
        <v>30</v>
      </c>
      <c r="G156" s="1">
        <v>200019604254712</v>
      </c>
      <c r="H156" s="2">
        <v>50000</v>
      </c>
      <c r="I156" s="2">
        <v>50000</v>
      </c>
      <c r="J156" s="2">
        <v>1854</v>
      </c>
      <c r="K156" s="2">
        <v>1435</v>
      </c>
      <c r="L156" s="2">
        <v>1520</v>
      </c>
      <c r="M156">
        <v>0</v>
      </c>
      <c r="N156">
        <v>0</v>
      </c>
      <c r="O156" s="2">
        <v>5000</v>
      </c>
      <c r="P156">
        <v>0</v>
      </c>
      <c r="Q156">
        <v>0</v>
      </c>
      <c r="R156">
        <v>0</v>
      </c>
      <c r="S156">
        <v>0</v>
      </c>
      <c r="T156">
        <v>25</v>
      </c>
      <c r="U156">
        <f t="shared" si="2"/>
        <v>0</v>
      </c>
      <c r="V156">
        <v>0</v>
      </c>
      <c r="W156">
        <v>0</v>
      </c>
      <c r="X156">
        <v>0</v>
      </c>
      <c r="Y156">
        <v>0</v>
      </c>
      <c r="Z156" s="2">
        <v>9834</v>
      </c>
      <c r="AA156" s="2">
        <v>40166</v>
      </c>
      <c r="AB156">
        <v>0</v>
      </c>
      <c r="AC156" t="s">
        <v>36</v>
      </c>
      <c r="AD156" t="s">
        <v>32</v>
      </c>
      <c r="AE156" t="s">
        <v>32</v>
      </c>
    </row>
    <row r="157" spans="1:31">
      <c r="A157" t="s">
        <v>471</v>
      </c>
      <c r="B157" t="s">
        <v>472</v>
      </c>
      <c r="C157">
        <v>37812</v>
      </c>
      <c r="D157" t="s">
        <v>449</v>
      </c>
      <c r="E157" t="s">
        <v>473</v>
      </c>
      <c r="F157" t="s">
        <v>30</v>
      </c>
      <c r="G157">
        <v>200019604254690</v>
      </c>
      <c r="H157" s="2">
        <v>50000</v>
      </c>
      <c r="I157" s="2">
        <v>50000</v>
      </c>
      <c r="J157" s="2">
        <v>1854</v>
      </c>
      <c r="K157" s="2">
        <v>1435</v>
      </c>
      <c r="L157" s="2">
        <v>1520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25</v>
      </c>
      <c r="U157">
        <f t="shared" si="2"/>
        <v>0</v>
      </c>
      <c r="V157">
        <v>0</v>
      </c>
      <c r="W157">
        <v>0</v>
      </c>
      <c r="X157">
        <v>0</v>
      </c>
      <c r="Y157">
        <v>0</v>
      </c>
      <c r="Z157" s="2">
        <v>4834</v>
      </c>
      <c r="AA157" s="2">
        <v>45166</v>
      </c>
      <c r="AB157">
        <v>0</v>
      </c>
      <c r="AC157" t="s">
        <v>31</v>
      </c>
      <c r="AD157" t="s">
        <v>32</v>
      </c>
      <c r="AE157" t="s">
        <v>32</v>
      </c>
    </row>
    <row r="158" spans="1:31">
      <c r="A158" t="s">
        <v>474</v>
      </c>
      <c r="B158" t="s">
        <v>475</v>
      </c>
      <c r="C158">
        <v>37808</v>
      </c>
      <c r="D158" t="s">
        <v>449</v>
      </c>
      <c r="E158" t="s">
        <v>476</v>
      </c>
      <c r="F158" t="s">
        <v>30</v>
      </c>
      <c r="G158" s="1">
        <v>200019604254693</v>
      </c>
      <c r="H158" s="2">
        <v>50000</v>
      </c>
      <c r="I158" s="2">
        <v>50000</v>
      </c>
      <c r="J158" s="2">
        <v>1566.03</v>
      </c>
      <c r="K158" s="2">
        <v>1435</v>
      </c>
      <c r="L158" s="2">
        <v>1520</v>
      </c>
      <c r="M158" s="2">
        <v>1919.78</v>
      </c>
      <c r="N158">
        <v>0</v>
      </c>
      <c r="O158" s="2">
        <v>8000</v>
      </c>
      <c r="P158">
        <v>0</v>
      </c>
      <c r="Q158">
        <v>0</v>
      </c>
      <c r="R158">
        <v>0</v>
      </c>
      <c r="S158">
        <v>0</v>
      </c>
      <c r="T158">
        <v>25</v>
      </c>
      <c r="U158">
        <f t="shared" si="2"/>
        <v>0</v>
      </c>
      <c r="V158">
        <v>0</v>
      </c>
      <c r="W158">
        <v>0</v>
      </c>
      <c r="X158">
        <v>0</v>
      </c>
      <c r="Y158">
        <v>0</v>
      </c>
      <c r="Z158" s="2">
        <v>14465.81</v>
      </c>
      <c r="AA158" s="2">
        <v>35534.19</v>
      </c>
      <c r="AB158">
        <v>0</v>
      </c>
      <c r="AC158" t="s">
        <v>36</v>
      </c>
      <c r="AD158" t="s">
        <v>32</v>
      </c>
      <c r="AE158" t="s">
        <v>32</v>
      </c>
    </row>
    <row r="159" spans="1:31">
      <c r="A159" t="s">
        <v>477</v>
      </c>
      <c r="B159" t="s">
        <v>478</v>
      </c>
      <c r="C159">
        <v>37811</v>
      </c>
      <c r="D159" t="s">
        <v>449</v>
      </c>
      <c r="E159" t="s">
        <v>473</v>
      </c>
      <c r="F159" t="s">
        <v>30</v>
      </c>
      <c r="G159" s="1">
        <v>200019604254680</v>
      </c>
      <c r="H159" s="2">
        <v>50000</v>
      </c>
      <c r="I159" s="2">
        <v>50000</v>
      </c>
      <c r="J159" s="2">
        <v>1854</v>
      </c>
      <c r="K159" s="2">
        <v>1435</v>
      </c>
      <c r="L159" s="2">
        <v>1520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25</v>
      </c>
      <c r="U159">
        <f t="shared" si="2"/>
        <v>0</v>
      </c>
      <c r="V159">
        <v>0</v>
      </c>
      <c r="W159">
        <v>0</v>
      </c>
      <c r="X159">
        <v>0</v>
      </c>
      <c r="Y159">
        <v>0</v>
      </c>
      <c r="Z159" s="2">
        <v>4834</v>
      </c>
      <c r="AA159" s="2">
        <v>45166</v>
      </c>
      <c r="AB159">
        <v>0</v>
      </c>
      <c r="AC159" t="s">
        <v>36</v>
      </c>
      <c r="AD159" t="s">
        <v>32</v>
      </c>
      <c r="AE159" t="s">
        <v>32</v>
      </c>
    </row>
    <row r="160" spans="1:31">
      <c r="A160" t="s">
        <v>479</v>
      </c>
      <c r="B160" t="s">
        <v>480</v>
      </c>
      <c r="C160">
        <v>37331</v>
      </c>
      <c r="D160" t="s">
        <v>481</v>
      </c>
      <c r="E160" t="s">
        <v>115</v>
      </c>
      <c r="F160" t="s">
        <v>30</v>
      </c>
      <c r="G160" s="1">
        <v>200019603475882</v>
      </c>
      <c r="H160" s="2">
        <v>90000</v>
      </c>
      <c r="I160" s="2">
        <v>90000</v>
      </c>
      <c r="J160" s="2">
        <v>9753.19</v>
      </c>
      <c r="K160" s="2">
        <v>2583</v>
      </c>
      <c r="L160" s="2">
        <v>2736</v>
      </c>
      <c r="M160">
        <v>0</v>
      </c>
      <c r="N160">
        <v>0</v>
      </c>
      <c r="O160" s="2">
        <v>26152.05</v>
      </c>
      <c r="P160">
        <v>100</v>
      </c>
      <c r="Q160">
        <v>0</v>
      </c>
      <c r="R160">
        <v>0</v>
      </c>
      <c r="S160">
        <v>0</v>
      </c>
      <c r="T160">
        <v>25</v>
      </c>
      <c r="U160">
        <f t="shared" si="2"/>
        <v>100</v>
      </c>
      <c r="V160">
        <v>0</v>
      </c>
      <c r="W160">
        <v>0</v>
      </c>
      <c r="X160">
        <v>0</v>
      </c>
      <c r="Y160">
        <v>0</v>
      </c>
      <c r="Z160" s="2">
        <v>41349.24</v>
      </c>
      <c r="AA160" s="2">
        <v>48650.76</v>
      </c>
      <c r="AB160">
        <v>0</v>
      </c>
      <c r="AC160" t="s">
        <v>31</v>
      </c>
      <c r="AD160" t="s">
        <v>32</v>
      </c>
      <c r="AE160" t="s">
        <v>32</v>
      </c>
    </row>
    <row r="161" spans="1:31">
      <c r="A161" t="s">
        <v>482</v>
      </c>
      <c r="B161" t="s">
        <v>483</v>
      </c>
      <c r="C161">
        <v>40528</v>
      </c>
      <c r="D161" t="s">
        <v>481</v>
      </c>
      <c r="E161" t="s">
        <v>35</v>
      </c>
      <c r="F161" t="s">
        <v>30</v>
      </c>
      <c r="G161">
        <v>200019608873761</v>
      </c>
      <c r="H161" s="2">
        <v>45000</v>
      </c>
      <c r="I161" s="2">
        <v>45000</v>
      </c>
      <c r="J161" s="2">
        <v>1148.33</v>
      </c>
      <c r="K161" s="2">
        <v>1291.5</v>
      </c>
      <c r="L161" s="2">
        <v>1368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25</v>
      </c>
      <c r="U161">
        <f t="shared" si="2"/>
        <v>0</v>
      </c>
      <c r="V161">
        <v>0</v>
      </c>
      <c r="W161">
        <v>0</v>
      </c>
      <c r="X161">
        <v>0</v>
      </c>
      <c r="Y161">
        <v>0</v>
      </c>
      <c r="Z161" s="2">
        <v>3832.83</v>
      </c>
      <c r="AA161" s="2">
        <v>41167.17</v>
      </c>
      <c r="AB161">
        <v>0</v>
      </c>
      <c r="AC161" t="s">
        <v>36</v>
      </c>
      <c r="AD161" t="s">
        <v>297</v>
      </c>
      <c r="AE161" t="s">
        <v>32</v>
      </c>
    </row>
    <row r="162" spans="1:31">
      <c r="A162" t="s">
        <v>484</v>
      </c>
      <c r="B162" t="s">
        <v>485</v>
      </c>
      <c r="C162">
        <v>40519</v>
      </c>
      <c r="D162" t="s">
        <v>486</v>
      </c>
      <c r="E162" t="s">
        <v>35</v>
      </c>
      <c r="F162" t="s">
        <v>30</v>
      </c>
      <c r="G162" s="1">
        <v>200019608873759</v>
      </c>
      <c r="H162" s="2">
        <v>40000</v>
      </c>
      <c r="I162" s="2">
        <v>40000</v>
      </c>
      <c r="J162">
        <v>442.65</v>
      </c>
      <c r="K162" s="2">
        <v>1148</v>
      </c>
      <c r="L162" s="2">
        <v>1216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25</v>
      </c>
      <c r="U162">
        <f t="shared" si="2"/>
        <v>0</v>
      </c>
      <c r="V162">
        <v>0</v>
      </c>
      <c r="W162">
        <v>0</v>
      </c>
      <c r="X162">
        <v>0</v>
      </c>
      <c r="Y162">
        <v>0</v>
      </c>
      <c r="Z162" s="2">
        <v>2831.65</v>
      </c>
      <c r="AA162" s="2">
        <v>37168.35</v>
      </c>
      <c r="AB162">
        <v>0</v>
      </c>
      <c r="AC162" t="s">
        <v>31</v>
      </c>
      <c r="AD162" t="s">
        <v>297</v>
      </c>
      <c r="AE162" t="s">
        <v>32</v>
      </c>
    </row>
    <row r="163" spans="1:31">
      <c r="A163" t="s">
        <v>487</v>
      </c>
      <c r="B163" t="s">
        <v>488</v>
      </c>
      <c r="C163">
        <v>40773</v>
      </c>
      <c r="D163" t="s">
        <v>489</v>
      </c>
      <c r="E163" t="s">
        <v>35</v>
      </c>
      <c r="F163" t="s">
        <v>30</v>
      </c>
      <c r="G163" s="1">
        <v>200019608873754</v>
      </c>
      <c r="H163" s="2">
        <v>35000</v>
      </c>
      <c r="I163" s="2">
        <v>35000</v>
      </c>
      <c r="J163">
        <v>0</v>
      </c>
      <c r="K163" s="2">
        <v>1004.5</v>
      </c>
      <c r="L163" s="2">
        <v>1064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25</v>
      </c>
      <c r="U163">
        <f t="shared" si="2"/>
        <v>0</v>
      </c>
      <c r="V163">
        <v>0</v>
      </c>
      <c r="W163">
        <v>0</v>
      </c>
      <c r="X163">
        <v>0</v>
      </c>
      <c r="Y163">
        <v>0</v>
      </c>
      <c r="Z163" s="2">
        <v>2093.5</v>
      </c>
      <c r="AA163" s="2">
        <v>32906.5</v>
      </c>
      <c r="AB163">
        <v>0</v>
      </c>
      <c r="AC163" t="s">
        <v>36</v>
      </c>
      <c r="AD163" t="s">
        <v>297</v>
      </c>
      <c r="AE163" t="s">
        <v>32</v>
      </c>
    </row>
    <row r="164" spans="1:31">
      <c r="A164" t="s">
        <v>490</v>
      </c>
      <c r="B164" t="s">
        <v>491</v>
      </c>
      <c r="C164">
        <v>2060</v>
      </c>
      <c r="D164" t="s">
        <v>492</v>
      </c>
      <c r="E164" t="s">
        <v>115</v>
      </c>
      <c r="F164" t="s">
        <v>30</v>
      </c>
      <c r="G164">
        <v>200013200259165</v>
      </c>
      <c r="H164" s="2">
        <v>65000</v>
      </c>
      <c r="I164" s="2">
        <v>65000</v>
      </c>
      <c r="J164" s="2">
        <v>4427.55</v>
      </c>
      <c r="K164" s="2">
        <v>1865.5</v>
      </c>
      <c r="L164" s="2">
        <v>1976</v>
      </c>
      <c r="M164">
        <v>0</v>
      </c>
      <c r="N164">
        <v>0</v>
      </c>
      <c r="O164" s="2">
        <v>26419.53</v>
      </c>
      <c r="P164">
        <v>0</v>
      </c>
      <c r="Q164">
        <v>0</v>
      </c>
      <c r="R164">
        <v>0</v>
      </c>
      <c r="S164">
        <v>0</v>
      </c>
      <c r="T164">
        <v>25</v>
      </c>
      <c r="U164">
        <f t="shared" si="2"/>
        <v>0</v>
      </c>
      <c r="V164">
        <v>0</v>
      </c>
      <c r="W164">
        <v>0</v>
      </c>
      <c r="X164">
        <v>0</v>
      </c>
      <c r="Y164">
        <v>0</v>
      </c>
      <c r="Z164" s="2">
        <v>34713.58</v>
      </c>
      <c r="AA164" s="2">
        <v>30286.42</v>
      </c>
      <c r="AB164">
        <v>0</v>
      </c>
      <c r="AC164" t="s">
        <v>36</v>
      </c>
      <c r="AD164" t="s">
        <v>32</v>
      </c>
      <c r="AE164" t="s">
        <v>32</v>
      </c>
    </row>
    <row r="165" spans="1:31">
      <c r="A165" t="s">
        <v>493</v>
      </c>
      <c r="B165" t="s">
        <v>494</v>
      </c>
      <c r="C165">
        <v>19805</v>
      </c>
      <c r="D165" t="s">
        <v>495</v>
      </c>
      <c r="E165" t="s">
        <v>115</v>
      </c>
      <c r="F165" t="s">
        <v>30</v>
      </c>
      <c r="G165" s="1">
        <v>200013200286510</v>
      </c>
      <c r="H165" s="2">
        <v>65000</v>
      </c>
      <c r="I165" s="2">
        <v>65000</v>
      </c>
      <c r="J165" s="2">
        <v>4427.55</v>
      </c>
      <c r="K165" s="2">
        <v>1865.5</v>
      </c>
      <c r="L165" s="2">
        <v>1976</v>
      </c>
      <c r="M165">
        <v>0</v>
      </c>
      <c r="N165" s="2">
        <v>1349.63</v>
      </c>
      <c r="O165" s="2">
        <v>2988.16</v>
      </c>
      <c r="P165">
        <v>500</v>
      </c>
      <c r="Q165">
        <v>0</v>
      </c>
      <c r="R165">
        <v>0</v>
      </c>
      <c r="S165">
        <v>0</v>
      </c>
      <c r="T165">
        <v>25</v>
      </c>
      <c r="U165">
        <f t="shared" si="2"/>
        <v>500</v>
      </c>
      <c r="V165">
        <v>0</v>
      </c>
      <c r="W165">
        <v>0</v>
      </c>
      <c r="X165">
        <v>0</v>
      </c>
      <c r="Y165">
        <v>0</v>
      </c>
      <c r="Z165" s="2">
        <v>13131.84</v>
      </c>
      <c r="AA165" s="2">
        <v>51868.160000000003</v>
      </c>
      <c r="AB165">
        <v>0</v>
      </c>
      <c r="AC165" t="s">
        <v>31</v>
      </c>
      <c r="AD165" t="s">
        <v>32</v>
      </c>
      <c r="AE165" t="s">
        <v>32</v>
      </c>
    </row>
    <row r="166" spans="1:31">
      <c r="A166" t="s">
        <v>496</v>
      </c>
      <c r="B166" t="s">
        <v>497</v>
      </c>
      <c r="C166">
        <v>40721</v>
      </c>
      <c r="D166" t="s">
        <v>495</v>
      </c>
      <c r="E166" t="s">
        <v>498</v>
      </c>
      <c r="F166" t="s">
        <v>30</v>
      </c>
      <c r="G166" s="1">
        <v>200019608527244</v>
      </c>
      <c r="H166" s="2">
        <v>25000</v>
      </c>
      <c r="I166" s="2">
        <v>25000</v>
      </c>
      <c r="J166">
        <v>0</v>
      </c>
      <c r="K166">
        <v>717.5</v>
      </c>
      <c r="L166">
        <v>760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25</v>
      </c>
      <c r="U166">
        <f t="shared" si="2"/>
        <v>0</v>
      </c>
      <c r="V166">
        <v>0</v>
      </c>
      <c r="W166">
        <v>0</v>
      </c>
      <c r="X166">
        <v>0</v>
      </c>
      <c r="Y166">
        <v>0</v>
      </c>
      <c r="Z166" s="2">
        <v>1502.5</v>
      </c>
      <c r="AA166" s="2">
        <v>23497.5</v>
      </c>
      <c r="AB166">
        <v>0</v>
      </c>
      <c r="AC166" t="s">
        <v>31</v>
      </c>
      <c r="AD166" t="s">
        <v>261</v>
      </c>
      <c r="AE166" t="s">
        <v>32</v>
      </c>
    </row>
    <row r="167" spans="1:31">
      <c r="A167" t="s">
        <v>499</v>
      </c>
      <c r="B167" t="s">
        <v>500</v>
      </c>
      <c r="C167">
        <v>37336</v>
      </c>
      <c r="D167" t="s">
        <v>501</v>
      </c>
      <c r="E167" t="s">
        <v>205</v>
      </c>
      <c r="F167" t="s">
        <v>30</v>
      </c>
      <c r="G167">
        <v>200019603475890</v>
      </c>
      <c r="H167" s="2">
        <v>150000</v>
      </c>
      <c r="I167" s="2">
        <v>150000</v>
      </c>
      <c r="J167" s="2">
        <v>23866.69</v>
      </c>
      <c r="K167" s="2">
        <v>4305</v>
      </c>
      <c r="L167" s="2">
        <v>4560</v>
      </c>
      <c r="M167">
        <v>0</v>
      </c>
      <c r="N167">
        <v>0</v>
      </c>
      <c r="O167" s="2">
        <v>53785.31</v>
      </c>
      <c r="P167">
        <v>0</v>
      </c>
      <c r="Q167">
        <v>0</v>
      </c>
      <c r="R167">
        <v>0</v>
      </c>
      <c r="S167">
        <v>0</v>
      </c>
      <c r="T167">
        <v>25</v>
      </c>
      <c r="U167">
        <f t="shared" si="2"/>
        <v>0</v>
      </c>
      <c r="V167">
        <v>0</v>
      </c>
      <c r="W167">
        <v>0</v>
      </c>
      <c r="X167">
        <v>0</v>
      </c>
      <c r="Y167">
        <v>0</v>
      </c>
      <c r="Z167" s="2">
        <v>86542</v>
      </c>
      <c r="AA167" s="2">
        <v>63458</v>
      </c>
      <c r="AB167">
        <v>0</v>
      </c>
      <c r="AC167" t="s">
        <v>31</v>
      </c>
      <c r="AD167" t="s">
        <v>32</v>
      </c>
      <c r="AE167" t="s">
        <v>32</v>
      </c>
    </row>
    <row r="168" spans="1:31">
      <c r="A168" t="s">
        <v>502</v>
      </c>
      <c r="B168" t="s">
        <v>503</v>
      </c>
      <c r="C168">
        <v>37546</v>
      </c>
      <c r="D168" t="s">
        <v>501</v>
      </c>
      <c r="E168" t="s">
        <v>35</v>
      </c>
      <c r="F168" t="s">
        <v>30</v>
      </c>
      <c r="G168" s="1">
        <v>200019603913613</v>
      </c>
      <c r="H168" s="2">
        <v>28000</v>
      </c>
      <c r="I168" s="2">
        <v>28000</v>
      </c>
      <c r="J168">
        <v>0</v>
      </c>
      <c r="K168">
        <v>803.6</v>
      </c>
      <c r="L168">
        <v>851.2</v>
      </c>
      <c r="M168" s="2">
        <v>1919.78</v>
      </c>
      <c r="N168" s="2">
        <v>1496.06</v>
      </c>
      <c r="O168">
        <v>0</v>
      </c>
      <c r="P168">
        <v>100</v>
      </c>
      <c r="Q168">
        <v>0</v>
      </c>
      <c r="R168">
        <v>0</v>
      </c>
      <c r="S168">
        <v>0</v>
      </c>
      <c r="T168">
        <v>25</v>
      </c>
      <c r="U168">
        <f t="shared" si="2"/>
        <v>100</v>
      </c>
      <c r="V168">
        <v>0</v>
      </c>
      <c r="W168">
        <v>0</v>
      </c>
      <c r="X168">
        <v>0</v>
      </c>
      <c r="Y168">
        <v>0</v>
      </c>
      <c r="Z168" s="2">
        <v>5195.6400000000003</v>
      </c>
      <c r="AA168" s="2">
        <v>22804.36</v>
      </c>
      <c r="AB168">
        <v>0</v>
      </c>
      <c r="AC168" t="s">
        <v>31</v>
      </c>
      <c r="AD168" t="s">
        <v>32</v>
      </c>
      <c r="AE168" t="s">
        <v>32</v>
      </c>
    </row>
    <row r="169" spans="1:31">
      <c r="A169" t="s">
        <v>504</v>
      </c>
      <c r="B169" t="s">
        <v>505</v>
      </c>
      <c r="C169">
        <v>37338</v>
      </c>
      <c r="D169" t="s">
        <v>501</v>
      </c>
      <c r="E169" t="s">
        <v>109</v>
      </c>
      <c r="F169" t="s">
        <v>30</v>
      </c>
      <c r="G169" s="1">
        <v>200019603475885</v>
      </c>
      <c r="H169" s="2">
        <v>90000</v>
      </c>
      <c r="I169" s="2">
        <v>90000</v>
      </c>
      <c r="J169" s="2">
        <v>9753.19</v>
      </c>
      <c r="K169" s="2">
        <v>2583</v>
      </c>
      <c r="L169" s="2">
        <v>2736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25</v>
      </c>
      <c r="U169">
        <f t="shared" si="2"/>
        <v>0</v>
      </c>
      <c r="V169">
        <v>0</v>
      </c>
      <c r="W169">
        <v>0</v>
      </c>
      <c r="X169">
        <v>0</v>
      </c>
      <c r="Y169">
        <v>0</v>
      </c>
      <c r="Z169" s="2">
        <v>15097.19</v>
      </c>
      <c r="AA169" s="2">
        <v>74902.81</v>
      </c>
      <c r="AB169">
        <v>0</v>
      </c>
      <c r="AC169" t="s">
        <v>31</v>
      </c>
      <c r="AD169" t="s">
        <v>32</v>
      </c>
      <c r="AE169" t="s">
        <v>32</v>
      </c>
    </row>
    <row r="170" spans="1:31">
      <c r="A170" t="s">
        <v>506</v>
      </c>
      <c r="B170" t="s">
        <v>507</v>
      </c>
      <c r="C170">
        <v>38087</v>
      </c>
      <c r="D170" t="s">
        <v>501</v>
      </c>
      <c r="E170" t="s">
        <v>64</v>
      </c>
      <c r="F170" t="s">
        <v>30</v>
      </c>
      <c r="G170" s="1">
        <v>200019604821568</v>
      </c>
      <c r="H170" s="2">
        <v>45000</v>
      </c>
      <c r="I170" s="2">
        <v>45000</v>
      </c>
      <c r="J170" s="2">
        <v>1148.33</v>
      </c>
      <c r="K170" s="2">
        <v>1291.5</v>
      </c>
      <c r="L170" s="2">
        <v>1368</v>
      </c>
      <c r="M170">
        <v>0</v>
      </c>
      <c r="N170">
        <v>0</v>
      </c>
      <c r="O170" s="2">
        <v>14111.19</v>
      </c>
      <c r="P170">
        <v>0</v>
      </c>
      <c r="Q170">
        <v>0</v>
      </c>
      <c r="R170">
        <v>0</v>
      </c>
      <c r="S170">
        <v>0</v>
      </c>
      <c r="T170">
        <v>25</v>
      </c>
      <c r="U170">
        <f t="shared" si="2"/>
        <v>0</v>
      </c>
      <c r="V170">
        <v>0</v>
      </c>
      <c r="W170">
        <v>0</v>
      </c>
      <c r="X170">
        <v>0</v>
      </c>
      <c r="Y170">
        <v>0</v>
      </c>
      <c r="Z170" s="2">
        <v>17944.02</v>
      </c>
      <c r="AA170" s="2">
        <v>27055.98</v>
      </c>
      <c r="AB170">
        <v>0</v>
      </c>
      <c r="AC170" t="s">
        <v>36</v>
      </c>
      <c r="AD170" t="s">
        <v>32</v>
      </c>
      <c r="AE170" t="s">
        <v>32</v>
      </c>
    </row>
    <row r="171" spans="1:31">
      <c r="A171" t="s">
        <v>508</v>
      </c>
      <c r="B171" t="s">
        <v>509</v>
      </c>
      <c r="C171">
        <v>40002</v>
      </c>
      <c r="D171" t="s">
        <v>501</v>
      </c>
      <c r="E171" t="s">
        <v>35</v>
      </c>
      <c r="F171" t="s">
        <v>30</v>
      </c>
      <c r="G171">
        <v>200019607140867</v>
      </c>
      <c r="H171" s="2">
        <v>30000</v>
      </c>
      <c r="I171" s="2">
        <v>30000</v>
      </c>
      <c r="J171">
        <v>0</v>
      </c>
      <c r="K171">
        <v>861</v>
      </c>
      <c r="L171">
        <v>912</v>
      </c>
      <c r="M171">
        <v>0</v>
      </c>
      <c r="N171">
        <v>0</v>
      </c>
      <c r="O171" s="2">
        <v>1600</v>
      </c>
      <c r="P171">
        <v>200</v>
      </c>
      <c r="Q171">
        <v>0</v>
      </c>
      <c r="R171">
        <v>0</v>
      </c>
      <c r="S171" s="2">
        <v>2832</v>
      </c>
      <c r="T171">
        <v>25</v>
      </c>
      <c r="U171">
        <f t="shared" si="2"/>
        <v>3032</v>
      </c>
      <c r="V171">
        <v>0</v>
      </c>
      <c r="W171">
        <v>0</v>
      </c>
      <c r="X171">
        <v>0</v>
      </c>
      <c r="Y171">
        <v>0</v>
      </c>
      <c r="Z171" s="2">
        <v>6430</v>
      </c>
      <c r="AA171" s="2">
        <v>23570</v>
      </c>
      <c r="AB171">
        <v>0</v>
      </c>
      <c r="AC171" t="s">
        <v>31</v>
      </c>
      <c r="AD171" t="s">
        <v>46</v>
      </c>
      <c r="AE171" t="s">
        <v>32</v>
      </c>
    </row>
    <row r="172" spans="1:31">
      <c r="A172" t="s">
        <v>510</v>
      </c>
      <c r="B172" t="s">
        <v>511</v>
      </c>
      <c r="C172">
        <v>28352</v>
      </c>
      <c r="D172" t="s">
        <v>512</v>
      </c>
      <c r="E172" t="s">
        <v>35</v>
      </c>
      <c r="F172" t="s">
        <v>30</v>
      </c>
      <c r="G172" s="1">
        <v>200013200418993</v>
      </c>
      <c r="H172" s="2">
        <v>30000</v>
      </c>
      <c r="I172" s="2">
        <v>30000</v>
      </c>
      <c r="J172">
        <v>0</v>
      </c>
      <c r="K172">
        <v>861</v>
      </c>
      <c r="L172">
        <v>912</v>
      </c>
      <c r="M172">
        <v>0</v>
      </c>
      <c r="N172">
        <v>0</v>
      </c>
      <c r="O172">
        <v>0</v>
      </c>
      <c r="P172">
        <v>100</v>
      </c>
      <c r="Q172">
        <v>0</v>
      </c>
      <c r="R172">
        <v>0</v>
      </c>
      <c r="S172">
        <v>0</v>
      </c>
      <c r="T172">
        <v>25</v>
      </c>
      <c r="U172">
        <f t="shared" si="2"/>
        <v>100</v>
      </c>
      <c r="V172">
        <v>0</v>
      </c>
      <c r="W172">
        <v>0</v>
      </c>
      <c r="X172">
        <v>0</v>
      </c>
      <c r="Y172">
        <v>0</v>
      </c>
      <c r="Z172" s="2">
        <v>1898</v>
      </c>
      <c r="AA172" s="2">
        <v>28102</v>
      </c>
      <c r="AB172">
        <v>0</v>
      </c>
      <c r="AC172" t="s">
        <v>36</v>
      </c>
      <c r="AD172" t="s">
        <v>32</v>
      </c>
      <c r="AE172" t="s">
        <v>32</v>
      </c>
    </row>
    <row r="173" spans="1:31">
      <c r="A173" t="s">
        <v>513</v>
      </c>
      <c r="B173" t="s">
        <v>514</v>
      </c>
      <c r="C173">
        <v>32755</v>
      </c>
      <c r="D173" t="s">
        <v>512</v>
      </c>
      <c r="E173" t="s">
        <v>515</v>
      </c>
      <c r="F173" t="s">
        <v>30</v>
      </c>
      <c r="G173" s="1">
        <v>200019604332143</v>
      </c>
      <c r="H173" s="2">
        <v>25000</v>
      </c>
      <c r="I173" s="2">
        <v>25000</v>
      </c>
      <c r="J173">
        <v>0</v>
      </c>
      <c r="K173">
        <v>717.5</v>
      </c>
      <c r="L173">
        <v>760</v>
      </c>
      <c r="M173">
        <v>0</v>
      </c>
      <c r="N173">
        <v>0</v>
      </c>
      <c r="O173" s="2">
        <v>1000</v>
      </c>
      <c r="P173">
        <v>100</v>
      </c>
      <c r="Q173">
        <v>0</v>
      </c>
      <c r="R173">
        <v>0</v>
      </c>
      <c r="S173">
        <v>0</v>
      </c>
      <c r="T173">
        <v>25</v>
      </c>
      <c r="U173">
        <f t="shared" si="2"/>
        <v>100</v>
      </c>
      <c r="V173">
        <v>0</v>
      </c>
      <c r="W173">
        <v>0</v>
      </c>
      <c r="X173">
        <v>0</v>
      </c>
      <c r="Y173">
        <v>0</v>
      </c>
      <c r="Z173" s="2">
        <v>2602.5</v>
      </c>
      <c r="AA173" s="2">
        <v>22397.5</v>
      </c>
      <c r="AB173">
        <v>0</v>
      </c>
      <c r="AC173" t="s">
        <v>31</v>
      </c>
      <c r="AD173" t="s">
        <v>32</v>
      </c>
      <c r="AE173" t="s">
        <v>32</v>
      </c>
    </row>
    <row r="174" spans="1:31">
      <c r="A174" t="s">
        <v>516</v>
      </c>
      <c r="B174" t="s">
        <v>517</v>
      </c>
      <c r="C174">
        <v>37904</v>
      </c>
      <c r="D174" t="s">
        <v>512</v>
      </c>
      <c r="E174" t="s">
        <v>60</v>
      </c>
      <c r="F174" t="s">
        <v>30</v>
      </c>
      <c r="G174" s="1">
        <v>200019604668140</v>
      </c>
      <c r="H174" s="2">
        <v>90000</v>
      </c>
      <c r="I174" s="2">
        <v>90000</v>
      </c>
      <c r="J174" s="2">
        <v>9753.19</v>
      </c>
      <c r="K174" s="2">
        <v>2583</v>
      </c>
      <c r="L174" s="2">
        <v>2736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25</v>
      </c>
      <c r="U174">
        <f t="shared" si="2"/>
        <v>0</v>
      </c>
      <c r="V174">
        <v>0</v>
      </c>
      <c r="W174">
        <v>0</v>
      </c>
      <c r="X174">
        <v>0</v>
      </c>
      <c r="Y174">
        <v>0</v>
      </c>
      <c r="Z174" s="2">
        <v>15097.19</v>
      </c>
      <c r="AA174" s="2">
        <v>74902.81</v>
      </c>
      <c r="AB174">
        <v>0</v>
      </c>
      <c r="AC174" t="s">
        <v>36</v>
      </c>
      <c r="AD174" t="s">
        <v>32</v>
      </c>
      <c r="AE174" t="s">
        <v>32</v>
      </c>
    </row>
    <row r="175" spans="1:31">
      <c r="A175" t="s">
        <v>518</v>
      </c>
      <c r="B175" t="s">
        <v>519</v>
      </c>
      <c r="C175">
        <v>37322</v>
      </c>
      <c r="D175" t="s">
        <v>512</v>
      </c>
      <c r="E175" t="s">
        <v>250</v>
      </c>
      <c r="F175" t="s">
        <v>30</v>
      </c>
      <c r="G175" s="1">
        <v>200019603436236</v>
      </c>
      <c r="H175" s="2">
        <v>190000</v>
      </c>
      <c r="I175" s="2">
        <v>190000</v>
      </c>
      <c r="J175" s="2">
        <v>32795.74</v>
      </c>
      <c r="K175" s="2">
        <v>5453</v>
      </c>
      <c r="L175" s="2">
        <v>5776</v>
      </c>
      <c r="M175" s="2">
        <v>1919.78</v>
      </c>
      <c r="N175">
        <v>0</v>
      </c>
      <c r="O175" s="2">
        <v>7764.25</v>
      </c>
      <c r="P175">
        <v>0</v>
      </c>
      <c r="Q175">
        <v>0</v>
      </c>
      <c r="R175">
        <v>0</v>
      </c>
      <c r="S175">
        <v>0</v>
      </c>
      <c r="T175">
        <v>25</v>
      </c>
      <c r="U175">
        <f t="shared" si="2"/>
        <v>0</v>
      </c>
      <c r="V175">
        <v>0</v>
      </c>
      <c r="W175">
        <v>0</v>
      </c>
      <c r="X175">
        <v>0</v>
      </c>
      <c r="Y175">
        <v>0</v>
      </c>
      <c r="Z175" s="2">
        <v>53733.77</v>
      </c>
      <c r="AA175" s="2">
        <v>136266.23000000001</v>
      </c>
      <c r="AB175">
        <v>0</v>
      </c>
      <c r="AC175" t="s">
        <v>36</v>
      </c>
      <c r="AD175" t="s">
        <v>32</v>
      </c>
      <c r="AE175" t="s">
        <v>32</v>
      </c>
    </row>
    <row r="176" spans="1:31">
      <c r="A176" t="s">
        <v>520</v>
      </c>
      <c r="B176" t="s">
        <v>521</v>
      </c>
      <c r="C176">
        <v>37364</v>
      </c>
      <c r="D176" t="s">
        <v>512</v>
      </c>
      <c r="E176" t="s">
        <v>82</v>
      </c>
      <c r="F176" t="s">
        <v>30</v>
      </c>
      <c r="G176">
        <v>200019603543756</v>
      </c>
      <c r="H176" s="2">
        <v>45000</v>
      </c>
      <c r="I176" s="2">
        <v>45000</v>
      </c>
      <c r="J176" s="2">
        <v>1148.33</v>
      </c>
      <c r="K176" s="2">
        <v>1291.5</v>
      </c>
      <c r="L176" s="2">
        <v>1368</v>
      </c>
      <c r="M176">
        <v>0</v>
      </c>
      <c r="N176">
        <v>0</v>
      </c>
      <c r="O176">
        <v>0</v>
      </c>
      <c r="P176">
        <v>100</v>
      </c>
      <c r="Q176">
        <v>0</v>
      </c>
      <c r="R176">
        <v>0</v>
      </c>
      <c r="S176">
        <v>0</v>
      </c>
      <c r="T176">
        <v>25</v>
      </c>
      <c r="U176">
        <f t="shared" si="2"/>
        <v>100</v>
      </c>
      <c r="V176">
        <v>0</v>
      </c>
      <c r="W176">
        <v>0</v>
      </c>
      <c r="X176">
        <v>0</v>
      </c>
      <c r="Y176">
        <v>0</v>
      </c>
      <c r="Z176" s="2">
        <v>3932.83</v>
      </c>
      <c r="AA176" s="2">
        <v>41067.17</v>
      </c>
      <c r="AB176">
        <v>0</v>
      </c>
      <c r="AC176" t="s">
        <v>36</v>
      </c>
      <c r="AD176" t="s">
        <v>32</v>
      </c>
      <c r="AE176" t="s">
        <v>32</v>
      </c>
    </row>
    <row r="177" spans="1:31">
      <c r="A177" t="s">
        <v>522</v>
      </c>
      <c r="B177" t="s">
        <v>523</v>
      </c>
      <c r="C177">
        <v>37492</v>
      </c>
      <c r="D177" t="s">
        <v>512</v>
      </c>
      <c r="E177" t="s">
        <v>49</v>
      </c>
      <c r="F177" t="s">
        <v>30</v>
      </c>
      <c r="G177">
        <v>200019603822556</v>
      </c>
      <c r="H177" s="2">
        <v>65000</v>
      </c>
      <c r="I177" s="2">
        <v>65000</v>
      </c>
      <c r="J177" s="2">
        <v>4427.55</v>
      </c>
      <c r="K177" s="2">
        <v>1865.5</v>
      </c>
      <c r="L177" s="2">
        <v>1976</v>
      </c>
      <c r="M177">
        <v>0</v>
      </c>
      <c r="N177" s="2">
        <v>2244.09</v>
      </c>
      <c r="O177">
        <v>0</v>
      </c>
      <c r="P177">
        <v>100</v>
      </c>
      <c r="Q177">
        <v>0</v>
      </c>
      <c r="R177">
        <v>0</v>
      </c>
      <c r="S177">
        <v>0</v>
      </c>
      <c r="T177">
        <v>25</v>
      </c>
      <c r="U177">
        <f t="shared" si="2"/>
        <v>100</v>
      </c>
      <c r="V177">
        <v>0</v>
      </c>
      <c r="W177">
        <v>0</v>
      </c>
      <c r="X177">
        <v>0</v>
      </c>
      <c r="Y177">
        <v>0</v>
      </c>
      <c r="Z177" s="2">
        <v>10638.14</v>
      </c>
      <c r="AA177" s="2">
        <v>54361.86</v>
      </c>
      <c r="AB177">
        <v>0</v>
      </c>
      <c r="AC177" t="s">
        <v>36</v>
      </c>
      <c r="AD177" t="s">
        <v>32</v>
      </c>
      <c r="AE177" t="s">
        <v>32</v>
      </c>
    </row>
    <row r="178" spans="1:31">
      <c r="A178" t="s">
        <v>524</v>
      </c>
      <c r="B178" t="s">
        <v>525</v>
      </c>
      <c r="C178">
        <v>37453</v>
      </c>
      <c r="D178" t="s">
        <v>512</v>
      </c>
      <c r="E178" t="s">
        <v>82</v>
      </c>
      <c r="F178" t="s">
        <v>30</v>
      </c>
      <c r="G178" s="1">
        <v>200019603706886</v>
      </c>
      <c r="H178" s="2">
        <v>45000</v>
      </c>
      <c r="I178" s="2">
        <v>45000</v>
      </c>
      <c r="J178" s="2">
        <v>1148.33</v>
      </c>
      <c r="K178" s="2">
        <v>1291.5</v>
      </c>
      <c r="L178" s="2">
        <v>1368</v>
      </c>
      <c r="M178">
        <v>0</v>
      </c>
      <c r="N178">
        <v>0</v>
      </c>
      <c r="O178">
        <v>0</v>
      </c>
      <c r="P178">
        <v>100</v>
      </c>
      <c r="Q178">
        <v>0</v>
      </c>
      <c r="R178">
        <v>0</v>
      </c>
      <c r="S178">
        <v>0</v>
      </c>
      <c r="T178">
        <v>25</v>
      </c>
      <c r="U178">
        <f t="shared" si="2"/>
        <v>100</v>
      </c>
      <c r="V178">
        <v>0</v>
      </c>
      <c r="W178">
        <v>0</v>
      </c>
      <c r="X178">
        <v>0</v>
      </c>
      <c r="Y178">
        <v>0</v>
      </c>
      <c r="Z178" s="2">
        <v>3932.83</v>
      </c>
      <c r="AA178" s="2">
        <v>41067.17</v>
      </c>
      <c r="AB178">
        <v>0</v>
      </c>
      <c r="AC178" t="s">
        <v>36</v>
      </c>
      <c r="AD178" t="s">
        <v>32</v>
      </c>
      <c r="AE178" t="s">
        <v>32</v>
      </c>
    </row>
    <row r="179" spans="1:31">
      <c r="A179" t="s">
        <v>526</v>
      </c>
      <c r="B179" t="s">
        <v>527</v>
      </c>
      <c r="C179">
        <v>7874</v>
      </c>
      <c r="D179" t="s">
        <v>528</v>
      </c>
      <c r="E179" t="s">
        <v>529</v>
      </c>
      <c r="F179" t="s">
        <v>30</v>
      </c>
      <c r="G179" s="1">
        <v>200013200259521</v>
      </c>
      <c r="H179" s="2">
        <v>70000</v>
      </c>
      <c r="I179" s="2">
        <v>70000</v>
      </c>
      <c r="J179" s="2">
        <v>5368.45</v>
      </c>
      <c r="K179" s="2">
        <v>2009</v>
      </c>
      <c r="L179" s="2">
        <v>2128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25</v>
      </c>
      <c r="U179">
        <f t="shared" si="2"/>
        <v>0</v>
      </c>
      <c r="V179">
        <v>0</v>
      </c>
      <c r="W179">
        <v>0</v>
      </c>
      <c r="X179">
        <v>0</v>
      </c>
      <c r="Y179">
        <v>0</v>
      </c>
      <c r="Z179" s="2">
        <v>9530.4500000000007</v>
      </c>
      <c r="AA179" s="2">
        <v>60469.55</v>
      </c>
      <c r="AB179">
        <v>0</v>
      </c>
      <c r="AC179" t="s">
        <v>31</v>
      </c>
      <c r="AD179" t="s">
        <v>32</v>
      </c>
      <c r="AE179" t="s">
        <v>32</v>
      </c>
    </row>
    <row r="180" spans="1:31">
      <c r="A180" t="s">
        <v>530</v>
      </c>
      <c r="B180" t="s">
        <v>531</v>
      </c>
      <c r="C180">
        <v>23743</v>
      </c>
      <c r="D180" t="s">
        <v>532</v>
      </c>
      <c r="E180" t="s">
        <v>205</v>
      </c>
      <c r="F180" t="s">
        <v>30</v>
      </c>
      <c r="G180">
        <v>200013200328371</v>
      </c>
      <c r="H180" s="2">
        <v>150000</v>
      </c>
      <c r="I180" s="2">
        <v>150000</v>
      </c>
      <c r="J180" s="2">
        <v>23866.69</v>
      </c>
      <c r="K180" s="2">
        <v>4305</v>
      </c>
      <c r="L180" s="2">
        <v>4560</v>
      </c>
      <c r="M180">
        <v>0</v>
      </c>
      <c r="N180" s="2">
        <v>1496.06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25</v>
      </c>
      <c r="U180">
        <f t="shared" si="2"/>
        <v>0</v>
      </c>
      <c r="V180">
        <v>0</v>
      </c>
      <c r="W180">
        <v>0</v>
      </c>
      <c r="X180">
        <v>0</v>
      </c>
      <c r="Y180">
        <v>0</v>
      </c>
      <c r="Z180" s="2">
        <v>34252.75</v>
      </c>
      <c r="AA180" s="2">
        <v>115747.25</v>
      </c>
      <c r="AB180">
        <v>0</v>
      </c>
      <c r="AC180" t="s">
        <v>36</v>
      </c>
      <c r="AD180" t="s">
        <v>32</v>
      </c>
      <c r="AE180" t="s">
        <v>32</v>
      </c>
    </row>
    <row r="181" spans="1:31">
      <c r="A181" t="s">
        <v>533</v>
      </c>
      <c r="B181" t="s">
        <v>534</v>
      </c>
      <c r="C181">
        <v>289</v>
      </c>
      <c r="D181" t="s">
        <v>532</v>
      </c>
      <c r="E181" t="s">
        <v>286</v>
      </c>
      <c r="F181" t="s">
        <v>30</v>
      </c>
      <c r="G181" s="1">
        <v>200013200258564</v>
      </c>
      <c r="H181" s="2">
        <v>60000</v>
      </c>
      <c r="I181" s="2">
        <v>60000</v>
      </c>
      <c r="J181" s="2">
        <v>3486.65</v>
      </c>
      <c r="K181" s="2">
        <v>1722</v>
      </c>
      <c r="L181" s="2">
        <v>1824</v>
      </c>
      <c r="M181">
        <v>0</v>
      </c>
      <c r="N181" s="2">
        <v>1496.06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25</v>
      </c>
      <c r="U181">
        <f t="shared" si="2"/>
        <v>0</v>
      </c>
      <c r="V181">
        <v>0</v>
      </c>
      <c r="W181">
        <v>0</v>
      </c>
      <c r="X181">
        <v>0</v>
      </c>
      <c r="Y181">
        <v>0</v>
      </c>
      <c r="Z181" s="2">
        <v>8553.7099999999991</v>
      </c>
      <c r="AA181" s="2">
        <v>51446.29</v>
      </c>
      <c r="AB181">
        <v>0</v>
      </c>
      <c r="AC181" t="s">
        <v>36</v>
      </c>
      <c r="AD181" t="s">
        <v>32</v>
      </c>
      <c r="AE181" t="s">
        <v>32</v>
      </c>
    </row>
    <row r="182" spans="1:31">
      <c r="A182" t="s">
        <v>535</v>
      </c>
      <c r="B182" t="s">
        <v>536</v>
      </c>
      <c r="C182">
        <v>517</v>
      </c>
      <c r="D182" t="s">
        <v>532</v>
      </c>
      <c r="E182" t="s">
        <v>82</v>
      </c>
      <c r="F182" t="s">
        <v>30</v>
      </c>
      <c r="G182" s="1">
        <v>200013200258218</v>
      </c>
      <c r="H182" s="2">
        <v>46000</v>
      </c>
      <c r="I182" s="2">
        <v>46000</v>
      </c>
      <c r="J182" s="2">
        <v>1289.46</v>
      </c>
      <c r="K182" s="2">
        <v>1320.2</v>
      </c>
      <c r="L182" s="2">
        <v>1398.4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25</v>
      </c>
      <c r="U182">
        <f t="shared" si="2"/>
        <v>0</v>
      </c>
      <c r="V182">
        <v>0</v>
      </c>
      <c r="W182">
        <v>0</v>
      </c>
      <c r="X182">
        <v>0</v>
      </c>
      <c r="Y182">
        <v>0</v>
      </c>
      <c r="Z182" s="2">
        <v>4033.06</v>
      </c>
      <c r="AA182" s="2">
        <v>41966.94</v>
      </c>
      <c r="AB182">
        <v>0</v>
      </c>
      <c r="AC182" t="s">
        <v>36</v>
      </c>
      <c r="AD182" t="s">
        <v>32</v>
      </c>
      <c r="AE182" t="s">
        <v>32</v>
      </c>
    </row>
    <row r="183" spans="1:31">
      <c r="A183" t="s">
        <v>537</v>
      </c>
      <c r="B183" t="s">
        <v>538</v>
      </c>
      <c r="C183">
        <v>37852</v>
      </c>
      <c r="D183" t="s">
        <v>532</v>
      </c>
      <c r="E183" t="s">
        <v>82</v>
      </c>
      <c r="F183" t="s">
        <v>30</v>
      </c>
      <c r="G183" s="1">
        <v>200019604546395</v>
      </c>
      <c r="H183" s="2">
        <v>46000</v>
      </c>
      <c r="I183" s="2">
        <v>46000</v>
      </c>
      <c r="J183" s="2">
        <v>1289.46</v>
      </c>
      <c r="K183" s="2">
        <v>1320.2</v>
      </c>
      <c r="L183" s="2">
        <v>1398.4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25</v>
      </c>
      <c r="U183">
        <f t="shared" si="2"/>
        <v>0</v>
      </c>
      <c r="V183">
        <v>0</v>
      </c>
      <c r="W183">
        <v>0</v>
      </c>
      <c r="X183">
        <v>0</v>
      </c>
      <c r="Y183">
        <v>0</v>
      </c>
      <c r="Z183" s="2">
        <v>4033.06</v>
      </c>
      <c r="AA183" s="2">
        <v>41966.94</v>
      </c>
      <c r="AB183">
        <v>0</v>
      </c>
      <c r="AC183" t="s">
        <v>31</v>
      </c>
      <c r="AD183" t="s">
        <v>32</v>
      </c>
      <c r="AE183" t="s">
        <v>32</v>
      </c>
    </row>
    <row r="184" spans="1:31">
      <c r="A184" t="s">
        <v>539</v>
      </c>
      <c r="B184" t="s">
        <v>540</v>
      </c>
      <c r="C184">
        <v>5689</v>
      </c>
      <c r="D184" t="s">
        <v>541</v>
      </c>
      <c r="E184" t="s">
        <v>286</v>
      </c>
      <c r="F184" t="s">
        <v>30</v>
      </c>
      <c r="G184" s="1">
        <v>200013200258360</v>
      </c>
      <c r="H184" s="2">
        <v>60000</v>
      </c>
      <c r="I184" s="2">
        <v>60000</v>
      </c>
      <c r="J184" s="2">
        <v>2718.74</v>
      </c>
      <c r="K184" s="2">
        <v>1722</v>
      </c>
      <c r="L184" s="2">
        <v>1824</v>
      </c>
      <c r="M184" s="2">
        <v>3839.56</v>
      </c>
      <c r="N184">
        <v>748.03</v>
      </c>
      <c r="O184" s="2">
        <v>4964.25</v>
      </c>
      <c r="P184">
        <v>0</v>
      </c>
      <c r="Q184">
        <v>0</v>
      </c>
      <c r="R184">
        <v>0</v>
      </c>
      <c r="S184">
        <v>0</v>
      </c>
      <c r="T184">
        <v>25</v>
      </c>
      <c r="U184">
        <f t="shared" si="2"/>
        <v>0</v>
      </c>
      <c r="V184">
        <v>0</v>
      </c>
      <c r="W184">
        <v>0</v>
      </c>
      <c r="X184">
        <v>0</v>
      </c>
      <c r="Y184">
        <v>0</v>
      </c>
      <c r="Z184" s="2">
        <v>15841.58</v>
      </c>
      <c r="AA184" s="2">
        <v>44158.42</v>
      </c>
      <c r="AB184">
        <v>0</v>
      </c>
      <c r="AC184" t="s">
        <v>36</v>
      </c>
      <c r="AD184" t="s">
        <v>32</v>
      </c>
      <c r="AE184" t="s">
        <v>32</v>
      </c>
    </row>
    <row r="185" spans="1:31">
      <c r="A185" t="s">
        <v>542</v>
      </c>
      <c r="B185" t="s">
        <v>543</v>
      </c>
      <c r="C185">
        <v>39536</v>
      </c>
      <c r="D185" t="s">
        <v>541</v>
      </c>
      <c r="E185" t="s">
        <v>35</v>
      </c>
      <c r="F185" t="s">
        <v>30</v>
      </c>
      <c r="G185" s="1">
        <v>200019606674064</v>
      </c>
      <c r="H185" s="2">
        <v>35000</v>
      </c>
      <c r="I185" s="2">
        <v>35000</v>
      </c>
      <c r="J185">
        <v>0</v>
      </c>
      <c r="K185" s="2">
        <v>1004.5</v>
      </c>
      <c r="L185" s="2">
        <v>1064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25</v>
      </c>
      <c r="U185">
        <f t="shared" si="2"/>
        <v>0</v>
      </c>
      <c r="V185">
        <v>0</v>
      </c>
      <c r="W185">
        <v>0</v>
      </c>
      <c r="X185">
        <v>0</v>
      </c>
      <c r="Y185">
        <v>0</v>
      </c>
      <c r="Z185" s="2">
        <v>2093.5</v>
      </c>
      <c r="AA185" s="2">
        <v>32906.5</v>
      </c>
      <c r="AB185">
        <v>0</v>
      </c>
      <c r="AC185" t="s">
        <v>36</v>
      </c>
      <c r="AD185" t="s">
        <v>400</v>
      </c>
      <c r="AE185" t="s">
        <v>32</v>
      </c>
    </row>
    <row r="186" spans="1:31">
      <c r="A186" t="s">
        <v>544</v>
      </c>
      <c r="B186" t="s">
        <v>545</v>
      </c>
      <c r="C186">
        <v>82</v>
      </c>
      <c r="D186" t="s">
        <v>541</v>
      </c>
      <c r="E186" t="s">
        <v>546</v>
      </c>
      <c r="F186" t="s">
        <v>30</v>
      </c>
      <c r="G186" s="1">
        <v>200013200258124</v>
      </c>
      <c r="H186" s="2">
        <v>65000</v>
      </c>
      <c r="I186" s="2">
        <v>65000</v>
      </c>
      <c r="J186" s="2">
        <v>4427.55</v>
      </c>
      <c r="K186" s="2">
        <v>1865.5</v>
      </c>
      <c r="L186" s="2">
        <v>1976</v>
      </c>
      <c r="M186">
        <v>0</v>
      </c>
      <c r="N186">
        <v>0</v>
      </c>
      <c r="O186">
        <v>0</v>
      </c>
      <c r="P186">
        <v>100</v>
      </c>
      <c r="Q186">
        <v>0</v>
      </c>
      <c r="R186">
        <v>0</v>
      </c>
      <c r="S186">
        <v>0</v>
      </c>
      <c r="T186">
        <v>25</v>
      </c>
      <c r="U186">
        <f t="shared" si="2"/>
        <v>100</v>
      </c>
      <c r="V186">
        <v>0</v>
      </c>
      <c r="W186">
        <v>0</v>
      </c>
      <c r="X186">
        <v>0</v>
      </c>
      <c r="Y186">
        <v>0</v>
      </c>
      <c r="Z186" s="2">
        <v>8394.0499999999993</v>
      </c>
      <c r="AA186" s="2">
        <v>56605.95</v>
      </c>
      <c r="AB186">
        <v>0</v>
      </c>
      <c r="AC186" t="s">
        <v>36</v>
      </c>
      <c r="AD186" t="s">
        <v>32</v>
      </c>
      <c r="AE186" t="s">
        <v>32</v>
      </c>
    </row>
    <row r="187" spans="1:31">
      <c r="A187" t="s">
        <v>547</v>
      </c>
      <c r="B187" t="s">
        <v>548</v>
      </c>
      <c r="C187">
        <v>5571</v>
      </c>
      <c r="D187" t="s">
        <v>541</v>
      </c>
      <c r="E187" t="s">
        <v>115</v>
      </c>
      <c r="F187" t="s">
        <v>30</v>
      </c>
      <c r="G187" s="1">
        <v>200013200259152</v>
      </c>
      <c r="H187" s="2">
        <v>120000</v>
      </c>
      <c r="I187" s="2">
        <v>120000</v>
      </c>
      <c r="J187" s="2">
        <v>16809.939999999999</v>
      </c>
      <c r="K187" s="2">
        <v>3444</v>
      </c>
      <c r="L187" s="2">
        <v>3648</v>
      </c>
      <c r="M187">
        <v>0</v>
      </c>
      <c r="N187" s="2">
        <v>1496.06</v>
      </c>
      <c r="O187" s="2">
        <v>19465.63</v>
      </c>
      <c r="P187">
        <v>0</v>
      </c>
      <c r="Q187">
        <v>0</v>
      </c>
      <c r="R187">
        <v>0</v>
      </c>
      <c r="S187">
        <v>0</v>
      </c>
      <c r="T187">
        <v>25</v>
      </c>
      <c r="U187">
        <f t="shared" si="2"/>
        <v>0</v>
      </c>
      <c r="V187">
        <v>0</v>
      </c>
      <c r="W187">
        <v>0</v>
      </c>
      <c r="X187">
        <v>0</v>
      </c>
      <c r="Y187">
        <v>0</v>
      </c>
      <c r="Z187" s="2">
        <v>44888.63</v>
      </c>
      <c r="AA187" s="2">
        <v>75111.37</v>
      </c>
      <c r="AB187">
        <v>0</v>
      </c>
      <c r="AC187" t="s">
        <v>36</v>
      </c>
      <c r="AD187" t="s">
        <v>32</v>
      </c>
      <c r="AE187" t="s">
        <v>32</v>
      </c>
    </row>
    <row r="188" spans="1:31">
      <c r="A188" t="s">
        <v>549</v>
      </c>
      <c r="B188" t="s">
        <v>550</v>
      </c>
      <c r="C188">
        <v>37905</v>
      </c>
      <c r="D188" t="s">
        <v>551</v>
      </c>
      <c r="E188" t="s">
        <v>82</v>
      </c>
      <c r="F188" t="s">
        <v>30</v>
      </c>
      <c r="G188">
        <v>200019604668147</v>
      </c>
      <c r="H188" s="2">
        <v>36000</v>
      </c>
      <c r="I188" s="2">
        <v>36000</v>
      </c>
      <c r="J188">
        <v>0</v>
      </c>
      <c r="K188" s="2">
        <v>1033.2</v>
      </c>
      <c r="L188" s="2">
        <v>1094.4000000000001</v>
      </c>
      <c r="M188">
        <v>0</v>
      </c>
      <c r="N188" s="2">
        <v>1349.63</v>
      </c>
      <c r="O188" s="2">
        <v>6439.46</v>
      </c>
      <c r="P188">
        <v>100</v>
      </c>
      <c r="Q188">
        <v>0</v>
      </c>
      <c r="R188">
        <v>0</v>
      </c>
      <c r="S188">
        <v>0</v>
      </c>
      <c r="T188">
        <v>25</v>
      </c>
      <c r="U188">
        <f t="shared" si="2"/>
        <v>100</v>
      </c>
      <c r="V188">
        <v>0</v>
      </c>
      <c r="W188">
        <v>0</v>
      </c>
      <c r="X188">
        <v>0</v>
      </c>
      <c r="Y188">
        <v>0</v>
      </c>
      <c r="Z188" s="2">
        <v>10041.69</v>
      </c>
      <c r="AA188" s="2">
        <v>25958.31</v>
      </c>
      <c r="AB188">
        <v>0</v>
      </c>
      <c r="AC188" t="s">
        <v>36</v>
      </c>
      <c r="AD188" t="s">
        <v>32</v>
      </c>
      <c r="AE188" t="s">
        <v>32</v>
      </c>
    </row>
    <row r="189" spans="1:31">
      <c r="A189" t="s">
        <v>552</v>
      </c>
      <c r="B189" t="s">
        <v>553</v>
      </c>
      <c r="C189">
        <v>30412</v>
      </c>
      <c r="D189" t="s">
        <v>551</v>
      </c>
      <c r="E189" t="s">
        <v>39</v>
      </c>
      <c r="F189" t="s">
        <v>30</v>
      </c>
      <c r="G189" s="1">
        <v>200013200467290</v>
      </c>
      <c r="H189" s="2">
        <v>60000</v>
      </c>
      <c r="I189" s="2">
        <v>60000</v>
      </c>
      <c r="J189" s="2">
        <v>2718.74</v>
      </c>
      <c r="K189" s="2">
        <v>1722</v>
      </c>
      <c r="L189" s="2">
        <v>1824</v>
      </c>
      <c r="M189" s="2">
        <v>3839.56</v>
      </c>
      <c r="N189" s="2">
        <v>1349.63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25</v>
      </c>
      <c r="U189">
        <f t="shared" si="2"/>
        <v>0</v>
      </c>
      <c r="V189">
        <v>0</v>
      </c>
      <c r="W189">
        <v>0</v>
      </c>
      <c r="X189">
        <v>0</v>
      </c>
      <c r="Y189">
        <v>0</v>
      </c>
      <c r="Z189" s="2">
        <v>11478.93</v>
      </c>
      <c r="AA189" s="2">
        <v>48521.07</v>
      </c>
      <c r="AB189">
        <v>0</v>
      </c>
      <c r="AC189" t="s">
        <v>36</v>
      </c>
      <c r="AD189" t="s">
        <v>32</v>
      </c>
      <c r="AE189" t="s">
        <v>32</v>
      </c>
    </row>
    <row r="190" spans="1:31">
      <c r="A190" t="s">
        <v>554</v>
      </c>
      <c r="B190" t="s">
        <v>555</v>
      </c>
      <c r="C190">
        <v>297</v>
      </c>
      <c r="D190" t="s">
        <v>551</v>
      </c>
      <c r="E190" t="s">
        <v>82</v>
      </c>
      <c r="F190" t="s">
        <v>30</v>
      </c>
      <c r="G190">
        <v>200013200259136</v>
      </c>
      <c r="H190" s="2">
        <v>45000</v>
      </c>
      <c r="I190" s="2">
        <v>45000</v>
      </c>
      <c r="J190">
        <v>860.36</v>
      </c>
      <c r="K190" s="2">
        <v>1291.5</v>
      </c>
      <c r="L190" s="2">
        <v>1368</v>
      </c>
      <c r="M190" s="2">
        <v>1919.78</v>
      </c>
      <c r="N190" s="2">
        <v>1496.06</v>
      </c>
      <c r="O190" s="2">
        <v>24919.53</v>
      </c>
      <c r="P190">
        <v>50</v>
      </c>
      <c r="Q190">
        <v>0</v>
      </c>
      <c r="R190">
        <v>0</v>
      </c>
      <c r="S190">
        <v>0</v>
      </c>
      <c r="T190">
        <v>25</v>
      </c>
      <c r="U190">
        <f t="shared" si="2"/>
        <v>50</v>
      </c>
      <c r="V190">
        <v>0</v>
      </c>
      <c r="W190">
        <v>0</v>
      </c>
      <c r="X190">
        <v>0</v>
      </c>
      <c r="Y190">
        <v>0</v>
      </c>
      <c r="Z190" s="2">
        <v>31930.23</v>
      </c>
      <c r="AA190" s="2">
        <v>13069.77</v>
      </c>
      <c r="AB190">
        <v>0</v>
      </c>
      <c r="AC190" t="s">
        <v>36</v>
      </c>
      <c r="AD190" t="s">
        <v>32</v>
      </c>
      <c r="AE190" t="s">
        <v>32</v>
      </c>
    </row>
    <row r="191" spans="1:31">
      <c r="A191" t="s">
        <v>556</v>
      </c>
      <c r="B191" t="s">
        <v>557</v>
      </c>
      <c r="C191">
        <v>40589</v>
      </c>
      <c r="D191" t="s">
        <v>551</v>
      </c>
      <c r="E191" t="s">
        <v>35</v>
      </c>
      <c r="F191" t="s">
        <v>30</v>
      </c>
      <c r="G191">
        <v>200019608134876</v>
      </c>
      <c r="H191" s="2">
        <v>30000</v>
      </c>
      <c r="I191" s="2">
        <v>30000</v>
      </c>
      <c r="J191">
        <v>0</v>
      </c>
      <c r="K191">
        <v>861</v>
      </c>
      <c r="L191">
        <v>912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25</v>
      </c>
      <c r="U191">
        <f t="shared" si="2"/>
        <v>0</v>
      </c>
      <c r="V191">
        <v>0</v>
      </c>
      <c r="W191">
        <v>0</v>
      </c>
      <c r="X191">
        <v>0</v>
      </c>
      <c r="Y191">
        <v>0</v>
      </c>
      <c r="Z191" s="2">
        <v>1798</v>
      </c>
      <c r="AA191" s="2">
        <v>28202</v>
      </c>
      <c r="AB191">
        <v>0</v>
      </c>
      <c r="AC191" t="s">
        <v>31</v>
      </c>
      <c r="AD191" t="s">
        <v>558</v>
      </c>
      <c r="AE191" t="s">
        <v>32</v>
      </c>
    </row>
    <row r="192" spans="1:31">
      <c r="A192" t="s">
        <v>559</v>
      </c>
      <c r="B192" t="s">
        <v>560</v>
      </c>
      <c r="C192">
        <v>7834</v>
      </c>
      <c r="D192" t="s">
        <v>561</v>
      </c>
      <c r="E192" t="s">
        <v>562</v>
      </c>
      <c r="F192" t="s">
        <v>30</v>
      </c>
      <c r="G192">
        <v>200013200259181</v>
      </c>
      <c r="H192" s="2">
        <v>60000</v>
      </c>
      <c r="I192" s="2">
        <v>60000</v>
      </c>
      <c r="J192" s="2">
        <v>3486.65</v>
      </c>
      <c r="K192" s="2">
        <v>1722</v>
      </c>
      <c r="L192" s="2">
        <v>1824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25</v>
      </c>
      <c r="U192">
        <f t="shared" si="2"/>
        <v>0</v>
      </c>
      <c r="V192">
        <v>0</v>
      </c>
      <c r="W192">
        <v>0</v>
      </c>
      <c r="X192">
        <v>0</v>
      </c>
      <c r="Y192">
        <v>0</v>
      </c>
      <c r="Z192" s="2">
        <v>7057.65</v>
      </c>
      <c r="AA192" s="2">
        <v>52942.35</v>
      </c>
      <c r="AB192">
        <v>0</v>
      </c>
      <c r="AC192" t="s">
        <v>31</v>
      </c>
      <c r="AD192" t="s">
        <v>32</v>
      </c>
      <c r="AE192" t="s">
        <v>32</v>
      </c>
    </row>
    <row r="193" spans="1:31">
      <c r="A193" t="s">
        <v>563</v>
      </c>
      <c r="B193" t="s">
        <v>564</v>
      </c>
      <c r="C193">
        <v>3495</v>
      </c>
      <c r="D193" t="s">
        <v>561</v>
      </c>
      <c r="E193" t="s">
        <v>82</v>
      </c>
      <c r="F193" t="s">
        <v>30</v>
      </c>
      <c r="G193" s="1">
        <v>200013200259602</v>
      </c>
      <c r="H193" s="2">
        <v>45000</v>
      </c>
      <c r="I193" s="2">
        <v>45000</v>
      </c>
      <c r="J193">
        <v>860.36</v>
      </c>
      <c r="K193" s="2">
        <v>1291.5</v>
      </c>
      <c r="L193" s="2">
        <v>1368</v>
      </c>
      <c r="M193" s="2">
        <v>1919.78</v>
      </c>
      <c r="N193">
        <v>748.03</v>
      </c>
      <c r="O193" s="2">
        <v>5703</v>
      </c>
      <c r="P193">
        <v>0</v>
      </c>
      <c r="Q193">
        <v>0</v>
      </c>
      <c r="R193">
        <v>0</v>
      </c>
      <c r="S193">
        <v>0</v>
      </c>
      <c r="T193">
        <v>25</v>
      </c>
      <c r="U193">
        <f t="shared" si="2"/>
        <v>0</v>
      </c>
      <c r="V193">
        <v>0</v>
      </c>
      <c r="W193">
        <v>0</v>
      </c>
      <c r="X193">
        <v>0</v>
      </c>
      <c r="Y193">
        <v>0</v>
      </c>
      <c r="Z193" s="2">
        <v>11915.67</v>
      </c>
      <c r="AA193" s="2">
        <v>33084.33</v>
      </c>
      <c r="AB193">
        <v>0</v>
      </c>
      <c r="AC193" t="s">
        <v>36</v>
      </c>
      <c r="AD193" t="s">
        <v>32</v>
      </c>
      <c r="AE193" t="s">
        <v>32</v>
      </c>
    </row>
    <row r="194" spans="1:31">
      <c r="A194" t="s">
        <v>565</v>
      </c>
      <c r="B194" t="s">
        <v>566</v>
      </c>
      <c r="C194">
        <v>11727</v>
      </c>
      <c r="D194" t="s">
        <v>561</v>
      </c>
      <c r="E194" t="s">
        <v>115</v>
      </c>
      <c r="F194" t="s">
        <v>30</v>
      </c>
      <c r="G194">
        <v>200013200261616</v>
      </c>
      <c r="H194" s="2">
        <v>60000</v>
      </c>
      <c r="I194" s="2">
        <v>60000</v>
      </c>
      <c r="J194" s="2">
        <v>3486.65</v>
      </c>
      <c r="K194" s="2">
        <v>1722</v>
      </c>
      <c r="L194" s="2">
        <v>1824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25</v>
      </c>
      <c r="U194">
        <f t="shared" si="2"/>
        <v>0</v>
      </c>
      <c r="V194">
        <v>0</v>
      </c>
      <c r="W194">
        <v>0</v>
      </c>
      <c r="X194">
        <v>0</v>
      </c>
      <c r="Y194">
        <v>0</v>
      </c>
      <c r="Z194" s="2">
        <v>7057.65</v>
      </c>
      <c r="AA194" s="2">
        <v>52942.35</v>
      </c>
      <c r="AB194">
        <v>0</v>
      </c>
      <c r="AC194" t="s">
        <v>36</v>
      </c>
      <c r="AD194" t="s">
        <v>32</v>
      </c>
      <c r="AE194" t="s">
        <v>32</v>
      </c>
    </row>
    <row r="195" spans="1:31">
      <c r="A195" t="s">
        <v>567</v>
      </c>
      <c r="B195" t="s">
        <v>568</v>
      </c>
      <c r="C195">
        <v>295</v>
      </c>
      <c r="D195" t="s">
        <v>561</v>
      </c>
      <c r="E195" t="s">
        <v>286</v>
      </c>
      <c r="F195" t="s">
        <v>30</v>
      </c>
      <c r="G195">
        <v>200013200258108</v>
      </c>
      <c r="H195" s="2">
        <v>50000</v>
      </c>
      <c r="I195" s="2">
        <v>50000</v>
      </c>
      <c r="J195" s="2">
        <v>1278.07</v>
      </c>
      <c r="K195" s="2">
        <v>1435</v>
      </c>
      <c r="L195" s="2">
        <v>1520</v>
      </c>
      <c r="M195" s="2">
        <v>3839.56</v>
      </c>
      <c r="N195">
        <v>0</v>
      </c>
      <c r="O195" s="2">
        <v>1000</v>
      </c>
      <c r="P195">
        <v>0</v>
      </c>
      <c r="Q195">
        <v>0</v>
      </c>
      <c r="R195">
        <v>0</v>
      </c>
      <c r="S195">
        <v>0</v>
      </c>
      <c r="T195">
        <v>25</v>
      </c>
      <c r="U195">
        <f t="shared" ref="U195:U258" si="3">P195+Q195+S195</f>
        <v>0</v>
      </c>
      <c r="V195">
        <v>0</v>
      </c>
      <c r="W195">
        <v>0</v>
      </c>
      <c r="X195">
        <v>0</v>
      </c>
      <c r="Y195">
        <v>0</v>
      </c>
      <c r="Z195" s="2">
        <v>9097.6299999999992</v>
      </c>
      <c r="AA195" s="2">
        <v>40902.370000000003</v>
      </c>
      <c r="AB195">
        <v>0</v>
      </c>
      <c r="AC195" t="s">
        <v>36</v>
      </c>
      <c r="AD195" t="s">
        <v>32</v>
      </c>
      <c r="AE195" t="s">
        <v>32</v>
      </c>
    </row>
    <row r="196" spans="1:31">
      <c r="A196" t="s">
        <v>569</v>
      </c>
      <c r="B196" t="s">
        <v>570</v>
      </c>
      <c r="C196">
        <v>290</v>
      </c>
      <c r="D196" t="s">
        <v>571</v>
      </c>
      <c r="E196" t="s">
        <v>115</v>
      </c>
      <c r="F196" t="s">
        <v>30</v>
      </c>
      <c r="G196" s="1">
        <v>200013200259699</v>
      </c>
      <c r="H196" s="2">
        <v>150000</v>
      </c>
      <c r="I196" s="2">
        <v>150000</v>
      </c>
      <c r="J196" s="2">
        <v>23866.69</v>
      </c>
      <c r="K196" s="2">
        <v>4305</v>
      </c>
      <c r="L196" s="2">
        <v>4560</v>
      </c>
      <c r="M196">
        <v>0</v>
      </c>
      <c r="N196">
        <v>0</v>
      </c>
      <c r="O196" s="2">
        <v>17432.53</v>
      </c>
      <c r="P196">
        <v>100</v>
      </c>
      <c r="Q196">
        <v>0</v>
      </c>
      <c r="R196" s="2">
        <v>3619</v>
      </c>
      <c r="S196">
        <v>0</v>
      </c>
      <c r="T196">
        <v>25</v>
      </c>
      <c r="U196">
        <f t="shared" si="3"/>
        <v>100</v>
      </c>
      <c r="V196">
        <v>0</v>
      </c>
      <c r="W196">
        <v>0</v>
      </c>
      <c r="X196">
        <v>0</v>
      </c>
      <c r="Y196">
        <v>0</v>
      </c>
      <c r="Z196" s="2">
        <v>53908.22</v>
      </c>
      <c r="AA196" s="2">
        <v>96091.78</v>
      </c>
      <c r="AB196">
        <v>0</v>
      </c>
      <c r="AC196" t="s">
        <v>31</v>
      </c>
      <c r="AD196" t="s">
        <v>32</v>
      </c>
      <c r="AE196" t="s">
        <v>32</v>
      </c>
    </row>
    <row r="197" spans="1:31">
      <c r="A197" t="s">
        <v>572</v>
      </c>
      <c r="B197" t="s">
        <v>573</v>
      </c>
      <c r="C197">
        <v>626</v>
      </c>
      <c r="D197" t="s">
        <v>571</v>
      </c>
      <c r="E197" t="s">
        <v>574</v>
      </c>
      <c r="F197" t="s">
        <v>30</v>
      </c>
      <c r="G197" s="1">
        <v>200013200259741</v>
      </c>
      <c r="H197" s="2">
        <v>60000</v>
      </c>
      <c r="I197" s="2">
        <v>60000</v>
      </c>
      <c r="J197" s="2">
        <v>3486.65</v>
      </c>
      <c r="K197" s="2">
        <v>1722</v>
      </c>
      <c r="L197" s="2">
        <v>1824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25</v>
      </c>
      <c r="U197">
        <f t="shared" si="3"/>
        <v>0</v>
      </c>
      <c r="V197">
        <v>0</v>
      </c>
      <c r="W197">
        <v>0</v>
      </c>
      <c r="X197">
        <v>0</v>
      </c>
      <c r="Y197">
        <v>0</v>
      </c>
      <c r="Z197" s="2">
        <v>7057.65</v>
      </c>
      <c r="AA197" s="2">
        <v>52942.35</v>
      </c>
      <c r="AB197">
        <v>0</v>
      </c>
      <c r="AC197" t="s">
        <v>31</v>
      </c>
      <c r="AD197" t="s">
        <v>32</v>
      </c>
      <c r="AE197" t="s">
        <v>32</v>
      </c>
    </row>
    <row r="198" spans="1:31">
      <c r="A198" t="s">
        <v>575</v>
      </c>
      <c r="B198" t="s">
        <v>576</v>
      </c>
      <c r="C198">
        <v>37337</v>
      </c>
      <c r="D198" t="s">
        <v>577</v>
      </c>
      <c r="E198" t="s">
        <v>205</v>
      </c>
      <c r="F198" t="s">
        <v>30</v>
      </c>
      <c r="G198" s="1">
        <v>200019603475891</v>
      </c>
      <c r="H198" s="2">
        <v>150000</v>
      </c>
      <c r="I198" s="2">
        <v>150000</v>
      </c>
      <c r="J198" s="2">
        <v>23866.69</v>
      </c>
      <c r="K198" s="2">
        <v>4305</v>
      </c>
      <c r="L198" s="2">
        <v>4560</v>
      </c>
      <c r="M198">
        <v>0</v>
      </c>
      <c r="N198" s="2">
        <v>1947.6</v>
      </c>
      <c r="O198" s="2">
        <v>2000</v>
      </c>
      <c r="P198">
        <v>0</v>
      </c>
      <c r="Q198">
        <v>0</v>
      </c>
      <c r="R198">
        <v>0</v>
      </c>
      <c r="S198">
        <v>0</v>
      </c>
      <c r="T198">
        <v>25</v>
      </c>
      <c r="U198">
        <f t="shared" si="3"/>
        <v>0</v>
      </c>
      <c r="V198">
        <v>0</v>
      </c>
      <c r="W198">
        <v>0</v>
      </c>
      <c r="X198">
        <v>0</v>
      </c>
      <c r="Y198">
        <v>0</v>
      </c>
      <c r="Z198" s="2">
        <v>36704.29</v>
      </c>
      <c r="AA198" s="2">
        <v>113295.71</v>
      </c>
      <c r="AB198">
        <v>0</v>
      </c>
      <c r="AC198" t="s">
        <v>36</v>
      </c>
      <c r="AD198" t="s">
        <v>32</v>
      </c>
      <c r="AE198" t="s">
        <v>32</v>
      </c>
    </row>
    <row r="199" spans="1:31">
      <c r="A199" t="s">
        <v>578</v>
      </c>
      <c r="B199" t="s">
        <v>579</v>
      </c>
      <c r="C199">
        <v>39538</v>
      </c>
      <c r="D199" t="s">
        <v>577</v>
      </c>
      <c r="E199" t="s">
        <v>35</v>
      </c>
      <c r="F199" t="s">
        <v>30</v>
      </c>
      <c r="G199">
        <v>200019606723456</v>
      </c>
      <c r="H199" s="2">
        <v>35000</v>
      </c>
      <c r="I199" s="2">
        <v>35000</v>
      </c>
      <c r="J199">
        <v>0</v>
      </c>
      <c r="K199" s="2">
        <v>1004.5</v>
      </c>
      <c r="L199" s="2">
        <v>1064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25</v>
      </c>
      <c r="U199">
        <f t="shared" si="3"/>
        <v>0</v>
      </c>
      <c r="V199">
        <v>0</v>
      </c>
      <c r="W199">
        <v>0</v>
      </c>
      <c r="X199">
        <v>0</v>
      </c>
      <c r="Y199">
        <v>0</v>
      </c>
      <c r="Z199" s="2">
        <v>2093.5</v>
      </c>
      <c r="AA199" s="2">
        <v>32906.5</v>
      </c>
      <c r="AB199">
        <v>0</v>
      </c>
      <c r="AC199" t="s">
        <v>36</v>
      </c>
      <c r="AD199" t="s">
        <v>400</v>
      </c>
      <c r="AE199" t="s">
        <v>32</v>
      </c>
    </row>
    <row r="200" spans="1:31">
      <c r="A200" t="s">
        <v>580</v>
      </c>
      <c r="B200" t="s">
        <v>581</v>
      </c>
      <c r="C200">
        <v>40145</v>
      </c>
      <c r="D200" t="s">
        <v>577</v>
      </c>
      <c r="E200" t="s">
        <v>82</v>
      </c>
      <c r="F200" t="s">
        <v>30</v>
      </c>
      <c r="G200" s="1">
        <v>200019607520999</v>
      </c>
      <c r="H200" s="2">
        <v>40000</v>
      </c>
      <c r="I200" s="2">
        <v>40000</v>
      </c>
      <c r="J200">
        <v>442.65</v>
      </c>
      <c r="K200" s="2">
        <v>1148</v>
      </c>
      <c r="L200" s="2">
        <v>1216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25</v>
      </c>
      <c r="U200">
        <f t="shared" si="3"/>
        <v>0</v>
      </c>
      <c r="V200">
        <v>0</v>
      </c>
      <c r="W200">
        <v>0</v>
      </c>
      <c r="X200">
        <v>0</v>
      </c>
      <c r="Y200">
        <v>0</v>
      </c>
      <c r="Z200" s="2">
        <v>2831.65</v>
      </c>
      <c r="AA200" s="2">
        <v>37168.35</v>
      </c>
      <c r="AB200">
        <v>0</v>
      </c>
      <c r="AC200" t="s">
        <v>36</v>
      </c>
      <c r="AD200" t="s">
        <v>190</v>
      </c>
      <c r="AE200" t="s">
        <v>32</v>
      </c>
    </row>
    <row r="201" spans="1:31">
      <c r="A201" t="s">
        <v>582</v>
      </c>
      <c r="B201" t="s">
        <v>583</v>
      </c>
      <c r="C201">
        <v>40727</v>
      </c>
      <c r="D201" t="s">
        <v>577</v>
      </c>
      <c r="E201" t="s">
        <v>35</v>
      </c>
      <c r="F201" t="s">
        <v>30</v>
      </c>
      <c r="G201" s="1">
        <v>200019608613338</v>
      </c>
      <c r="H201" s="2">
        <v>35000</v>
      </c>
      <c r="I201" s="2">
        <v>35000</v>
      </c>
      <c r="J201">
        <v>0</v>
      </c>
      <c r="K201" s="2">
        <v>1004.5</v>
      </c>
      <c r="L201" s="2">
        <v>1064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25</v>
      </c>
      <c r="U201">
        <f t="shared" si="3"/>
        <v>0</v>
      </c>
      <c r="V201">
        <v>0</v>
      </c>
      <c r="W201">
        <v>0</v>
      </c>
      <c r="X201">
        <v>0</v>
      </c>
      <c r="Y201">
        <v>0</v>
      </c>
      <c r="Z201" s="2">
        <v>2093.5</v>
      </c>
      <c r="AA201" s="2">
        <v>32906.5</v>
      </c>
      <c r="AB201">
        <v>0</v>
      </c>
      <c r="AC201" t="s">
        <v>36</v>
      </c>
      <c r="AD201" t="s">
        <v>261</v>
      </c>
      <c r="AE201" t="s">
        <v>32</v>
      </c>
    </row>
    <row r="202" spans="1:31">
      <c r="A202" t="s">
        <v>584</v>
      </c>
      <c r="B202" t="s">
        <v>585</v>
      </c>
      <c r="C202">
        <v>40673</v>
      </c>
      <c r="D202" t="s">
        <v>577</v>
      </c>
      <c r="E202" t="s">
        <v>35</v>
      </c>
      <c r="F202" t="s">
        <v>30</v>
      </c>
      <c r="G202">
        <v>200019608425068</v>
      </c>
      <c r="H202" s="2">
        <v>35000</v>
      </c>
      <c r="I202" s="2">
        <v>35000</v>
      </c>
      <c r="J202">
        <v>0</v>
      </c>
      <c r="K202" s="2">
        <v>1004.5</v>
      </c>
      <c r="L202" s="2">
        <v>1064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25</v>
      </c>
      <c r="U202">
        <f t="shared" si="3"/>
        <v>0</v>
      </c>
      <c r="V202">
        <v>0</v>
      </c>
      <c r="W202">
        <v>0</v>
      </c>
      <c r="X202">
        <v>0</v>
      </c>
      <c r="Y202">
        <v>0</v>
      </c>
      <c r="Z202" s="2">
        <v>2093.5</v>
      </c>
      <c r="AA202" s="2">
        <v>32906.5</v>
      </c>
      <c r="AB202">
        <v>0</v>
      </c>
      <c r="AC202" t="s">
        <v>36</v>
      </c>
      <c r="AD202" t="s">
        <v>146</v>
      </c>
      <c r="AE202" t="s">
        <v>32</v>
      </c>
    </row>
    <row r="203" spans="1:31">
      <c r="A203" t="s">
        <v>586</v>
      </c>
      <c r="B203" t="s">
        <v>587</v>
      </c>
      <c r="C203">
        <v>37351</v>
      </c>
      <c r="D203" t="s">
        <v>577</v>
      </c>
      <c r="E203" t="s">
        <v>286</v>
      </c>
      <c r="F203" t="s">
        <v>30</v>
      </c>
      <c r="G203" s="1">
        <v>200019603481067</v>
      </c>
      <c r="H203" s="2">
        <v>60000</v>
      </c>
      <c r="I203" s="2">
        <v>60000</v>
      </c>
      <c r="J203" s="2">
        <v>3486.65</v>
      </c>
      <c r="K203" s="2">
        <v>1722</v>
      </c>
      <c r="L203" s="2">
        <v>1824</v>
      </c>
      <c r="M203">
        <v>0</v>
      </c>
      <c r="N203">
        <v>0</v>
      </c>
      <c r="O203" s="2">
        <v>14666.71</v>
      </c>
      <c r="P203">
        <v>100</v>
      </c>
      <c r="Q203">
        <v>0</v>
      </c>
      <c r="R203">
        <v>0</v>
      </c>
      <c r="S203">
        <v>0</v>
      </c>
      <c r="T203">
        <v>25</v>
      </c>
      <c r="U203">
        <f t="shared" si="3"/>
        <v>100</v>
      </c>
      <c r="V203">
        <v>0</v>
      </c>
      <c r="W203">
        <v>0</v>
      </c>
      <c r="X203">
        <v>0</v>
      </c>
      <c r="Y203">
        <v>0</v>
      </c>
      <c r="Z203" s="2">
        <v>21824.36</v>
      </c>
      <c r="AA203" s="2">
        <v>38175.64</v>
      </c>
      <c r="AB203">
        <v>0</v>
      </c>
      <c r="AC203" t="s">
        <v>36</v>
      </c>
      <c r="AD203" t="s">
        <v>32</v>
      </c>
      <c r="AE203" t="s">
        <v>32</v>
      </c>
    </row>
    <row r="204" spans="1:31">
      <c r="A204" t="s">
        <v>588</v>
      </c>
      <c r="B204" t="s">
        <v>589</v>
      </c>
      <c r="C204">
        <v>37405</v>
      </c>
      <c r="D204" t="s">
        <v>590</v>
      </c>
      <c r="E204" t="s">
        <v>591</v>
      </c>
      <c r="F204" t="s">
        <v>30</v>
      </c>
      <c r="G204" s="1">
        <v>200019603706906</v>
      </c>
      <c r="H204" s="2">
        <v>15000</v>
      </c>
      <c r="I204" s="2">
        <v>15000</v>
      </c>
      <c r="J204">
        <v>0</v>
      </c>
      <c r="K204">
        <v>430.5</v>
      </c>
      <c r="L204">
        <v>456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25</v>
      </c>
      <c r="U204">
        <f t="shared" si="3"/>
        <v>0</v>
      </c>
      <c r="V204">
        <v>0</v>
      </c>
      <c r="W204">
        <v>0</v>
      </c>
      <c r="X204">
        <v>0</v>
      </c>
      <c r="Y204">
        <v>0</v>
      </c>
      <c r="Z204">
        <v>911.5</v>
      </c>
      <c r="AA204" s="2">
        <v>14088.5</v>
      </c>
      <c r="AB204">
        <v>0</v>
      </c>
      <c r="AC204" t="s">
        <v>31</v>
      </c>
      <c r="AD204" t="s">
        <v>32</v>
      </c>
      <c r="AE204" t="s">
        <v>32</v>
      </c>
    </row>
    <row r="205" spans="1:31">
      <c r="A205" t="s">
        <v>592</v>
      </c>
      <c r="B205" t="s">
        <v>593</v>
      </c>
      <c r="C205">
        <v>37485</v>
      </c>
      <c r="D205" t="s">
        <v>590</v>
      </c>
      <c r="E205" t="s">
        <v>591</v>
      </c>
      <c r="F205" t="s">
        <v>30</v>
      </c>
      <c r="G205" s="1">
        <v>200019603919427</v>
      </c>
      <c r="H205" s="2">
        <v>12000</v>
      </c>
      <c r="I205" s="2">
        <v>12000</v>
      </c>
      <c r="J205">
        <v>0</v>
      </c>
      <c r="K205">
        <v>344.4</v>
      </c>
      <c r="L205">
        <v>364.8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25</v>
      </c>
      <c r="U205">
        <f t="shared" si="3"/>
        <v>0</v>
      </c>
      <c r="V205">
        <v>0</v>
      </c>
      <c r="W205">
        <v>0</v>
      </c>
      <c r="X205">
        <v>0</v>
      </c>
      <c r="Y205">
        <v>0</v>
      </c>
      <c r="Z205">
        <v>734.2</v>
      </c>
      <c r="AA205" s="2">
        <v>11265.8</v>
      </c>
      <c r="AB205">
        <v>0</v>
      </c>
      <c r="AC205" t="s">
        <v>31</v>
      </c>
      <c r="AD205" t="s">
        <v>32</v>
      </c>
      <c r="AE205" t="s">
        <v>32</v>
      </c>
    </row>
    <row r="206" spans="1:31">
      <c r="A206" t="s">
        <v>594</v>
      </c>
      <c r="B206" t="s">
        <v>595</v>
      </c>
      <c r="C206">
        <v>40764</v>
      </c>
      <c r="D206" t="s">
        <v>590</v>
      </c>
      <c r="E206" t="s">
        <v>35</v>
      </c>
      <c r="F206" t="s">
        <v>30</v>
      </c>
      <c r="G206" s="1">
        <v>200019608873755</v>
      </c>
      <c r="H206" s="2">
        <v>26000</v>
      </c>
      <c r="I206" s="2">
        <v>26000</v>
      </c>
      <c r="J206">
        <v>0</v>
      </c>
      <c r="K206">
        <v>746.2</v>
      </c>
      <c r="L206">
        <v>790.4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25</v>
      </c>
      <c r="U206">
        <f t="shared" si="3"/>
        <v>0</v>
      </c>
      <c r="V206">
        <v>0</v>
      </c>
      <c r="W206">
        <v>0</v>
      </c>
      <c r="X206">
        <v>0</v>
      </c>
      <c r="Y206">
        <v>0</v>
      </c>
      <c r="Z206" s="2">
        <v>1561.6</v>
      </c>
      <c r="AA206" s="2">
        <v>24438.400000000001</v>
      </c>
      <c r="AB206">
        <v>0</v>
      </c>
      <c r="AC206" t="s">
        <v>36</v>
      </c>
      <c r="AD206" t="s">
        <v>297</v>
      </c>
      <c r="AE206" t="s">
        <v>32</v>
      </c>
    </row>
    <row r="207" spans="1:31">
      <c r="A207" t="s">
        <v>596</v>
      </c>
      <c r="B207" t="s">
        <v>597</v>
      </c>
      <c r="C207">
        <v>33638</v>
      </c>
      <c r="D207" t="s">
        <v>598</v>
      </c>
      <c r="E207" t="s">
        <v>599</v>
      </c>
      <c r="F207" t="s">
        <v>30</v>
      </c>
      <c r="G207">
        <v>200019602183184</v>
      </c>
      <c r="H207" s="2">
        <v>25000</v>
      </c>
      <c r="I207" s="2">
        <v>25000</v>
      </c>
      <c r="J207">
        <v>0</v>
      </c>
      <c r="K207">
        <v>717.5</v>
      </c>
      <c r="L207">
        <v>760</v>
      </c>
      <c r="M207">
        <v>0</v>
      </c>
      <c r="N207">
        <v>0</v>
      </c>
      <c r="O207" s="2">
        <v>5252.14</v>
      </c>
      <c r="P207">
        <v>0</v>
      </c>
      <c r="Q207">
        <v>0</v>
      </c>
      <c r="R207">
        <v>0</v>
      </c>
      <c r="S207">
        <v>0</v>
      </c>
      <c r="T207">
        <v>25</v>
      </c>
      <c r="U207">
        <f t="shared" si="3"/>
        <v>0</v>
      </c>
      <c r="V207">
        <v>0</v>
      </c>
      <c r="W207">
        <v>0</v>
      </c>
      <c r="X207">
        <v>0</v>
      </c>
      <c r="Y207">
        <v>0</v>
      </c>
      <c r="Z207" s="2">
        <v>6754.64</v>
      </c>
      <c r="AA207" s="2">
        <v>18245.36</v>
      </c>
      <c r="AB207">
        <v>0</v>
      </c>
      <c r="AC207" t="s">
        <v>31</v>
      </c>
      <c r="AD207" t="s">
        <v>32</v>
      </c>
      <c r="AE207" t="s">
        <v>32</v>
      </c>
    </row>
    <row r="208" spans="1:31">
      <c r="A208" t="s">
        <v>600</v>
      </c>
      <c r="B208" t="s">
        <v>601</v>
      </c>
      <c r="C208">
        <v>40150</v>
      </c>
      <c r="D208" t="s">
        <v>598</v>
      </c>
      <c r="E208" t="s">
        <v>602</v>
      </c>
      <c r="F208" t="s">
        <v>30</v>
      </c>
      <c r="G208" s="1">
        <v>200019607520989</v>
      </c>
      <c r="H208" s="2">
        <v>22000</v>
      </c>
      <c r="I208" s="2">
        <v>22000</v>
      </c>
      <c r="J208">
        <v>0</v>
      </c>
      <c r="K208">
        <v>631.4</v>
      </c>
      <c r="L208">
        <v>668.8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25</v>
      </c>
      <c r="U208">
        <f t="shared" si="3"/>
        <v>0</v>
      </c>
      <c r="V208">
        <v>0</v>
      </c>
      <c r="W208">
        <v>0</v>
      </c>
      <c r="X208">
        <v>0</v>
      </c>
      <c r="Y208">
        <v>0</v>
      </c>
      <c r="Z208" s="2">
        <v>1325.2</v>
      </c>
      <c r="AA208" s="2">
        <v>20674.8</v>
      </c>
      <c r="AB208">
        <v>0</v>
      </c>
      <c r="AC208" t="s">
        <v>36</v>
      </c>
      <c r="AD208" t="s">
        <v>190</v>
      </c>
      <c r="AE208" t="s">
        <v>32</v>
      </c>
    </row>
    <row r="209" spans="1:31">
      <c r="A209" t="s">
        <v>603</v>
      </c>
      <c r="B209" t="s">
        <v>604</v>
      </c>
      <c r="C209">
        <v>23523</v>
      </c>
      <c r="D209" t="s">
        <v>598</v>
      </c>
      <c r="E209" t="s">
        <v>602</v>
      </c>
      <c r="F209" t="s">
        <v>30</v>
      </c>
      <c r="G209" s="1">
        <v>200013200253695</v>
      </c>
      <c r="H209" s="2">
        <v>22000</v>
      </c>
      <c r="I209" s="2">
        <v>22000</v>
      </c>
      <c r="J209">
        <v>0</v>
      </c>
      <c r="K209">
        <v>631.4</v>
      </c>
      <c r="L209">
        <v>668.8</v>
      </c>
      <c r="M209">
        <v>0</v>
      </c>
      <c r="N209">
        <v>0</v>
      </c>
      <c r="O209" s="2">
        <v>10673.41</v>
      </c>
      <c r="P209">
        <v>0</v>
      </c>
      <c r="Q209">
        <v>0</v>
      </c>
      <c r="R209">
        <v>0</v>
      </c>
      <c r="S209">
        <v>0</v>
      </c>
      <c r="T209">
        <v>25</v>
      </c>
      <c r="U209">
        <f t="shared" si="3"/>
        <v>0</v>
      </c>
      <c r="V209">
        <v>0</v>
      </c>
      <c r="W209">
        <v>0</v>
      </c>
      <c r="X209">
        <v>0</v>
      </c>
      <c r="Y209">
        <v>0</v>
      </c>
      <c r="Z209" s="2">
        <v>11998.61</v>
      </c>
      <c r="AA209" s="2">
        <v>10001.39</v>
      </c>
      <c r="AB209">
        <v>0</v>
      </c>
      <c r="AC209" t="s">
        <v>36</v>
      </c>
      <c r="AD209" t="s">
        <v>32</v>
      </c>
      <c r="AE209" t="s">
        <v>32</v>
      </c>
    </row>
    <row r="210" spans="1:31">
      <c r="A210" t="s">
        <v>605</v>
      </c>
      <c r="B210" t="s">
        <v>606</v>
      </c>
      <c r="C210">
        <v>39156</v>
      </c>
      <c r="D210" t="s">
        <v>598</v>
      </c>
      <c r="E210" t="s">
        <v>602</v>
      </c>
      <c r="F210" t="s">
        <v>30</v>
      </c>
      <c r="G210" s="1">
        <v>200019606164495</v>
      </c>
      <c r="H210" s="2">
        <v>20000</v>
      </c>
      <c r="I210" s="2">
        <v>20000</v>
      </c>
      <c r="J210">
        <v>0</v>
      </c>
      <c r="K210">
        <v>574</v>
      </c>
      <c r="L210">
        <v>608</v>
      </c>
      <c r="M210">
        <v>0</v>
      </c>
      <c r="N210">
        <v>0</v>
      </c>
      <c r="O210" s="2">
        <v>4895.1400000000003</v>
      </c>
      <c r="P210">
        <v>0</v>
      </c>
      <c r="Q210">
        <v>0</v>
      </c>
      <c r="R210">
        <v>0</v>
      </c>
      <c r="S210">
        <v>0</v>
      </c>
      <c r="T210">
        <v>25</v>
      </c>
      <c r="U210">
        <f t="shared" si="3"/>
        <v>0</v>
      </c>
      <c r="V210">
        <v>0</v>
      </c>
      <c r="W210">
        <v>0</v>
      </c>
      <c r="X210">
        <v>0</v>
      </c>
      <c r="Y210">
        <v>0</v>
      </c>
      <c r="Z210" s="2">
        <v>6102.14</v>
      </c>
      <c r="AA210" s="2">
        <v>13897.86</v>
      </c>
      <c r="AB210">
        <v>0</v>
      </c>
      <c r="AC210" t="s">
        <v>36</v>
      </c>
      <c r="AD210" t="s">
        <v>330</v>
      </c>
      <c r="AE210" t="s">
        <v>32</v>
      </c>
    </row>
    <row r="211" spans="1:31">
      <c r="A211" t="s">
        <v>607</v>
      </c>
      <c r="B211" t="s">
        <v>608</v>
      </c>
      <c r="C211">
        <v>37790</v>
      </c>
      <c r="D211" t="s">
        <v>598</v>
      </c>
      <c r="E211" t="s">
        <v>609</v>
      </c>
      <c r="F211" t="s">
        <v>30</v>
      </c>
      <c r="G211" s="1">
        <v>200019604431035</v>
      </c>
      <c r="H211" s="2">
        <v>25000</v>
      </c>
      <c r="I211" s="2">
        <v>25000</v>
      </c>
      <c r="J211">
        <v>0</v>
      </c>
      <c r="K211">
        <v>717.5</v>
      </c>
      <c r="L211">
        <v>760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25</v>
      </c>
      <c r="U211">
        <f t="shared" si="3"/>
        <v>0</v>
      </c>
      <c r="V211">
        <v>0</v>
      </c>
      <c r="W211">
        <v>0</v>
      </c>
      <c r="X211">
        <v>0</v>
      </c>
      <c r="Y211">
        <v>0</v>
      </c>
      <c r="Z211" s="2">
        <v>1502.5</v>
      </c>
      <c r="AA211" s="2">
        <v>23497.5</v>
      </c>
      <c r="AB211">
        <v>0</v>
      </c>
      <c r="AC211" t="s">
        <v>31</v>
      </c>
      <c r="AD211" t="s">
        <v>32</v>
      </c>
      <c r="AE211" t="s">
        <v>32</v>
      </c>
    </row>
    <row r="212" spans="1:31">
      <c r="A212" t="s">
        <v>610</v>
      </c>
      <c r="B212" t="s">
        <v>611</v>
      </c>
      <c r="C212">
        <v>38117</v>
      </c>
      <c r="D212" t="s">
        <v>598</v>
      </c>
      <c r="E212" t="s">
        <v>602</v>
      </c>
      <c r="F212" t="s">
        <v>30</v>
      </c>
      <c r="G212" s="1">
        <v>200019607057400</v>
      </c>
      <c r="H212" s="2">
        <v>20000</v>
      </c>
      <c r="I212" s="2">
        <v>20000</v>
      </c>
      <c r="J212">
        <v>0</v>
      </c>
      <c r="K212">
        <v>574</v>
      </c>
      <c r="L212">
        <v>608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25</v>
      </c>
      <c r="U212">
        <f t="shared" si="3"/>
        <v>0</v>
      </c>
      <c r="V212">
        <v>0</v>
      </c>
      <c r="W212">
        <v>0</v>
      </c>
      <c r="X212">
        <v>0</v>
      </c>
      <c r="Y212">
        <v>0</v>
      </c>
      <c r="Z212" s="2">
        <v>1207</v>
      </c>
      <c r="AA212" s="2">
        <v>18793</v>
      </c>
      <c r="AB212">
        <v>0</v>
      </c>
      <c r="AC212" t="s">
        <v>36</v>
      </c>
      <c r="AD212" t="s">
        <v>154</v>
      </c>
      <c r="AE212" t="s">
        <v>32</v>
      </c>
    </row>
    <row r="213" spans="1:31">
      <c r="A213" t="s">
        <v>612</v>
      </c>
      <c r="B213" t="s">
        <v>613</v>
      </c>
      <c r="C213">
        <v>39869</v>
      </c>
      <c r="D213" t="s">
        <v>598</v>
      </c>
      <c r="E213" t="s">
        <v>602</v>
      </c>
      <c r="F213" t="s">
        <v>30</v>
      </c>
      <c r="G213">
        <v>200019606939407</v>
      </c>
      <c r="H213" s="2">
        <v>25000</v>
      </c>
      <c r="I213" s="2">
        <v>25000</v>
      </c>
      <c r="J213">
        <v>0</v>
      </c>
      <c r="K213">
        <v>717.5</v>
      </c>
      <c r="L213">
        <v>760</v>
      </c>
      <c r="M213" s="2">
        <v>1919.78</v>
      </c>
      <c r="N213">
        <v>0</v>
      </c>
      <c r="O213" s="2">
        <v>4169.6400000000003</v>
      </c>
      <c r="P213">
        <v>0</v>
      </c>
      <c r="Q213">
        <v>0</v>
      </c>
      <c r="R213">
        <v>0</v>
      </c>
      <c r="S213">
        <v>0</v>
      </c>
      <c r="T213">
        <v>25</v>
      </c>
      <c r="U213">
        <f t="shared" si="3"/>
        <v>0</v>
      </c>
      <c r="V213">
        <v>0</v>
      </c>
      <c r="W213">
        <v>0</v>
      </c>
      <c r="X213">
        <v>0</v>
      </c>
      <c r="Y213">
        <v>0</v>
      </c>
      <c r="Z213" s="2">
        <v>7591.92</v>
      </c>
      <c r="AA213" s="2">
        <v>17408.080000000002</v>
      </c>
      <c r="AB213">
        <v>0</v>
      </c>
      <c r="AC213" t="s">
        <v>36</v>
      </c>
      <c r="AD213" t="s">
        <v>193</v>
      </c>
      <c r="AE213" t="s">
        <v>32</v>
      </c>
    </row>
    <row r="214" spans="1:31">
      <c r="A214" t="s">
        <v>614</v>
      </c>
      <c r="B214" t="s">
        <v>615</v>
      </c>
      <c r="C214">
        <v>39155</v>
      </c>
      <c r="D214" t="s">
        <v>598</v>
      </c>
      <c r="E214" t="s">
        <v>602</v>
      </c>
      <c r="F214" t="s">
        <v>30</v>
      </c>
      <c r="G214" s="1">
        <v>200019606164490</v>
      </c>
      <c r="H214" s="2">
        <v>20000</v>
      </c>
      <c r="I214" s="2">
        <v>20000</v>
      </c>
      <c r="J214">
        <v>0</v>
      </c>
      <c r="K214">
        <v>574</v>
      </c>
      <c r="L214">
        <v>608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25</v>
      </c>
      <c r="U214">
        <f t="shared" si="3"/>
        <v>0</v>
      </c>
      <c r="V214">
        <v>0</v>
      </c>
      <c r="W214">
        <v>0</v>
      </c>
      <c r="X214">
        <v>0</v>
      </c>
      <c r="Y214">
        <v>0</v>
      </c>
      <c r="Z214" s="2">
        <v>1207</v>
      </c>
      <c r="AA214" s="2">
        <v>18793</v>
      </c>
      <c r="AB214">
        <v>0</v>
      </c>
      <c r="AC214" t="s">
        <v>36</v>
      </c>
      <c r="AD214" t="s">
        <v>330</v>
      </c>
      <c r="AE214" t="s">
        <v>32</v>
      </c>
    </row>
    <row r="215" spans="1:31">
      <c r="A215" t="s">
        <v>616</v>
      </c>
      <c r="B215" t="s">
        <v>617</v>
      </c>
      <c r="C215">
        <v>37640</v>
      </c>
      <c r="D215" t="s">
        <v>598</v>
      </c>
      <c r="E215" t="s">
        <v>602</v>
      </c>
      <c r="F215" t="s">
        <v>30</v>
      </c>
      <c r="G215" s="1">
        <v>200019604075967</v>
      </c>
      <c r="H215" s="2">
        <v>21000</v>
      </c>
      <c r="I215" s="2">
        <v>21000</v>
      </c>
      <c r="J215">
        <v>0</v>
      </c>
      <c r="K215">
        <v>602.70000000000005</v>
      </c>
      <c r="L215">
        <v>638.4</v>
      </c>
      <c r="M215">
        <v>0</v>
      </c>
      <c r="N215">
        <v>748.03</v>
      </c>
      <c r="O215" s="2">
        <v>2000</v>
      </c>
      <c r="P215">
        <v>0</v>
      </c>
      <c r="Q215">
        <v>0</v>
      </c>
      <c r="R215">
        <v>0</v>
      </c>
      <c r="S215">
        <v>0</v>
      </c>
      <c r="T215">
        <v>25</v>
      </c>
      <c r="U215">
        <f t="shared" si="3"/>
        <v>0</v>
      </c>
      <c r="V215">
        <v>0</v>
      </c>
      <c r="W215">
        <v>0</v>
      </c>
      <c r="X215">
        <v>0</v>
      </c>
      <c r="Y215">
        <v>0</v>
      </c>
      <c r="Z215" s="2">
        <v>4014.13</v>
      </c>
      <c r="AA215" s="2">
        <v>16985.87</v>
      </c>
      <c r="AB215">
        <v>0</v>
      </c>
      <c r="AC215" t="s">
        <v>36</v>
      </c>
      <c r="AD215" t="s">
        <v>32</v>
      </c>
      <c r="AE215" t="s">
        <v>32</v>
      </c>
    </row>
    <row r="216" spans="1:31">
      <c r="A216" t="s">
        <v>618</v>
      </c>
      <c r="B216" t="s">
        <v>619</v>
      </c>
      <c r="C216">
        <v>37789</v>
      </c>
      <c r="D216" t="s">
        <v>598</v>
      </c>
      <c r="E216" t="s">
        <v>620</v>
      </c>
      <c r="F216" t="s">
        <v>30</v>
      </c>
      <c r="G216">
        <v>200019604431020</v>
      </c>
      <c r="H216" s="2">
        <v>25000</v>
      </c>
      <c r="I216" s="2">
        <v>25000</v>
      </c>
      <c r="J216">
        <v>0</v>
      </c>
      <c r="K216">
        <v>717.5</v>
      </c>
      <c r="L216">
        <v>760</v>
      </c>
      <c r="M216">
        <v>0</v>
      </c>
      <c r="N216">
        <v>0</v>
      </c>
      <c r="O216" s="2">
        <v>10120.959999999999</v>
      </c>
      <c r="P216">
        <v>0</v>
      </c>
      <c r="Q216">
        <v>0</v>
      </c>
      <c r="R216">
        <v>0</v>
      </c>
      <c r="S216">
        <v>0</v>
      </c>
      <c r="T216">
        <v>25</v>
      </c>
      <c r="U216">
        <f t="shared" si="3"/>
        <v>0</v>
      </c>
      <c r="V216">
        <v>0</v>
      </c>
      <c r="W216">
        <v>0</v>
      </c>
      <c r="X216">
        <v>0</v>
      </c>
      <c r="Y216">
        <v>0</v>
      </c>
      <c r="Z216" s="2">
        <v>11623.46</v>
      </c>
      <c r="AA216" s="2">
        <v>13376.54</v>
      </c>
      <c r="AB216">
        <v>0</v>
      </c>
      <c r="AC216" t="s">
        <v>31</v>
      </c>
      <c r="AD216" t="s">
        <v>32</v>
      </c>
      <c r="AE216" t="s">
        <v>32</v>
      </c>
    </row>
    <row r="217" spans="1:31">
      <c r="A217" t="s">
        <v>621</v>
      </c>
      <c r="B217" t="s">
        <v>622</v>
      </c>
      <c r="C217">
        <v>21151</v>
      </c>
      <c r="D217" t="s">
        <v>598</v>
      </c>
      <c r="E217" t="s">
        <v>35</v>
      </c>
      <c r="F217" t="s">
        <v>30</v>
      </c>
      <c r="G217" s="1">
        <v>200013200265780</v>
      </c>
      <c r="H217" s="2">
        <v>35000</v>
      </c>
      <c r="I217" s="2">
        <v>35000</v>
      </c>
      <c r="J217">
        <v>0</v>
      </c>
      <c r="K217" s="2">
        <v>1004.5</v>
      </c>
      <c r="L217" s="2">
        <v>1064</v>
      </c>
      <c r="M217">
        <v>0</v>
      </c>
      <c r="N217">
        <v>0</v>
      </c>
      <c r="O217">
        <v>500</v>
      </c>
      <c r="P217">
        <v>0</v>
      </c>
      <c r="Q217">
        <v>0</v>
      </c>
      <c r="R217">
        <v>0</v>
      </c>
      <c r="S217">
        <v>0</v>
      </c>
      <c r="T217">
        <v>25</v>
      </c>
      <c r="U217">
        <f t="shared" si="3"/>
        <v>0</v>
      </c>
      <c r="V217">
        <v>0</v>
      </c>
      <c r="W217">
        <v>0</v>
      </c>
      <c r="X217">
        <v>0</v>
      </c>
      <c r="Y217">
        <v>0</v>
      </c>
      <c r="Z217" s="2">
        <v>2593.5</v>
      </c>
      <c r="AA217" s="2">
        <v>32406.5</v>
      </c>
      <c r="AB217">
        <v>0</v>
      </c>
      <c r="AC217" t="s">
        <v>31</v>
      </c>
      <c r="AD217" t="s">
        <v>32</v>
      </c>
      <c r="AE217" t="s">
        <v>32</v>
      </c>
    </row>
    <row r="218" spans="1:31">
      <c r="A218" t="s">
        <v>623</v>
      </c>
      <c r="B218" t="s">
        <v>624</v>
      </c>
      <c r="C218">
        <v>40668</v>
      </c>
      <c r="D218" t="s">
        <v>598</v>
      </c>
      <c r="E218" t="s">
        <v>609</v>
      </c>
      <c r="F218" t="s">
        <v>30</v>
      </c>
      <c r="G218">
        <v>200019608429323</v>
      </c>
      <c r="H218" s="2">
        <v>25000</v>
      </c>
      <c r="I218" s="2">
        <v>25000</v>
      </c>
      <c r="J218">
        <v>0</v>
      </c>
      <c r="K218">
        <v>717.5</v>
      </c>
      <c r="L218">
        <v>760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25</v>
      </c>
      <c r="U218">
        <f t="shared" si="3"/>
        <v>0</v>
      </c>
      <c r="V218">
        <v>0</v>
      </c>
      <c r="W218">
        <v>0</v>
      </c>
      <c r="X218">
        <v>0</v>
      </c>
      <c r="Y218">
        <v>0</v>
      </c>
      <c r="Z218" s="2">
        <v>1502.5</v>
      </c>
      <c r="AA218" s="2">
        <v>23497.5</v>
      </c>
      <c r="AB218">
        <v>0</v>
      </c>
      <c r="AC218" t="s">
        <v>31</v>
      </c>
      <c r="AD218" t="s">
        <v>146</v>
      </c>
      <c r="AE218" t="s">
        <v>32</v>
      </c>
    </row>
    <row r="219" spans="1:31">
      <c r="A219" t="s">
        <v>625</v>
      </c>
      <c r="B219" t="s">
        <v>626</v>
      </c>
      <c r="C219">
        <v>37347</v>
      </c>
      <c r="D219" t="s">
        <v>598</v>
      </c>
      <c r="E219" t="s">
        <v>115</v>
      </c>
      <c r="F219" t="s">
        <v>30</v>
      </c>
      <c r="G219" s="1">
        <v>200019603481070</v>
      </c>
      <c r="H219" s="2">
        <v>90000</v>
      </c>
      <c r="I219" s="2">
        <v>90000</v>
      </c>
      <c r="J219" s="2">
        <v>9273.24</v>
      </c>
      <c r="K219" s="2">
        <v>2583</v>
      </c>
      <c r="L219" s="2">
        <v>2736</v>
      </c>
      <c r="M219" s="2">
        <v>1919.78</v>
      </c>
      <c r="N219">
        <v>0</v>
      </c>
      <c r="O219" s="2">
        <v>1300</v>
      </c>
      <c r="P219">
        <v>0</v>
      </c>
      <c r="Q219">
        <v>0</v>
      </c>
      <c r="R219">
        <v>0</v>
      </c>
      <c r="S219">
        <v>0</v>
      </c>
      <c r="T219">
        <v>25</v>
      </c>
      <c r="U219">
        <f t="shared" si="3"/>
        <v>0</v>
      </c>
      <c r="V219">
        <v>0</v>
      </c>
      <c r="W219">
        <v>0</v>
      </c>
      <c r="X219">
        <v>0</v>
      </c>
      <c r="Y219">
        <v>0</v>
      </c>
      <c r="Z219" s="2">
        <v>17837.02</v>
      </c>
      <c r="AA219" s="2">
        <v>72162.98</v>
      </c>
      <c r="AB219">
        <v>0</v>
      </c>
      <c r="AC219" t="s">
        <v>31</v>
      </c>
      <c r="AD219" t="s">
        <v>32</v>
      </c>
      <c r="AE219" t="s">
        <v>32</v>
      </c>
    </row>
    <row r="220" spans="1:31">
      <c r="A220" t="s">
        <v>627</v>
      </c>
      <c r="B220" t="s">
        <v>628</v>
      </c>
      <c r="C220">
        <v>37386</v>
      </c>
      <c r="D220" t="s">
        <v>598</v>
      </c>
      <c r="E220" t="s">
        <v>599</v>
      </c>
      <c r="F220" t="s">
        <v>30</v>
      </c>
      <c r="G220">
        <v>200019603585107</v>
      </c>
      <c r="H220" s="2">
        <v>21000</v>
      </c>
      <c r="I220" s="2">
        <v>21000</v>
      </c>
      <c r="J220">
        <v>0</v>
      </c>
      <c r="K220">
        <v>602.70000000000005</v>
      </c>
      <c r="L220">
        <v>638.4</v>
      </c>
      <c r="M220">
        <v>0</v>
      </c>
      <c r="N220">
        <v>0</v>
      </c>
      <c r="O220" s="2">
        <v>11792.53</v>
      </c>
      <c r="P220">
        <v>0</v>
      </c>
      <c r="Q220">
        <v>0</v>
      </c>
      <c r="R220">
        <v>0</v>
      </c>
      <c r="S220">
        <v>0</v>
      </c>
      <c r="T220">
        <v>25</v>
      </c>
      <c r="U220">
        <f t="shared" si="3"/>
        <v>0</v>
      </c>
      <c r="V220">
        <v>0</v>
      </c>
      <c r="W220">
        <v>0</v>
      </c>
      <c r="X220">
        <v>0</v>
      </c>
      <c r="Y220">
        <v>0</v>
      </c>
      <c r="Z220" s="2">
        <v>13058.63</v>
      </c>
      <c r="AA220" s="2">
        <v>7941.37</v>
      </c>
      <c r="AB220">
        <v>0</v>
      </c>
      <c r="AC220" t="s">
        <v>31</v>
      </c>
      <c r="AD220" t="s">
        <v>32</v>
      </c>
      <c r="AE220" t="s">
        <v>32</v>
      </c>
    </row>
    <row r="221" spans="1:31">
      <c r="A221" t="s">
        <v>629</v>
      </c>
      <c r="B221" t="s">
        <v>630</v>
      </c>
      <c r="C221">
        <v>40752</v>
      </c>
      <c r="D221" t="s">
        <v>598</v>
      </c>
      <c r="E221" t="s">
        <v>602</v>
      </c>
      <c r="F221" t="s">
        <v>30</v>
      </c>
      <c r="G221" s="1">
        <v>200010310622420</v>
      </c>
      <c r="H221" s="2">
        <v>15000</v>
      </c>
      <c r="I221" s="2">
        <v>15000</v>
      </c>
      <c r="J221">
        <v>0</v>
      </c>
      <c r="K221">
        <v>430.5</v>
      </c>
      <c r="L221">
        <v>456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25</v>
      </c>
      <c r="U221">
        <f t="shared" si="3"/>
        <v>0</v>
      </c>
      <c r="V221">
        <v>0</v>
      </c>
      <c r="W221">
        <v>0</v>
      </c>
      <c r="X221">
        <v>0</v>
      </c>
      <c r="Y221">
        <v>0</v>
      </c>
      <c r="Z221">
        <v>911.5</v>
      </c>
      <c r="AA221" s="2">
        <v>14088.5</v>
      </c>
      <c r="AB221">
        <v>0</v>
      </c>
      <c r="AC221" t="s">
        <v>36</v>
      </c>
      <c r="AD221" t="s">
        <v>631</v>
      </c>
      <c r="AE221" t="s">
        <v>32</v>
      </c>
    </row>
    <row r="222" spans="1:31">
      <c r="A222" t="s">
        <v>632</v>
      </c>
      <c r="B222" t="s">
        <v>633</v>
      </c>
      <c r="C222">
        <v>34454</v>
      </c>
      <c r="D222" t="s">
        <v>598</v>
      </c>
      <c r="E222" t="s">
        <v>602</v>
      </c>
      <c r="F222" t="s">
        <v>30</v>
      </c>
      <c r="G222" s="1">
        <v>200019602183181</v>
      </c>
      <c r="H222" s="2">
        <v>21000</v>
      </c>
      <c r="I222" s="2">
        <v>21000</v>
      </c>
      <c r="J222">
        <v>0</v>
      </c>
      <c r="K222">
        <v>602.70000000000005</v>
      </c>
      <c r="L222">
        <v>638.4</v>
      </c>
      <c r="M222" s="2">
        <v>1919.78</v>
      </c>
      <c r="N222">
        <v>0</v>
      </c>
      <c r="O222" s="2">
        <v>11677.16</v>
      </c>
      <c r="P222">
        <v>0</v>
      </c>
      <c r="Q222">
        <v>0</v>
      </c>
      <c r="R222">
        <v>0</v>
      </c>
      <c r="S222">
        <v>0</v>
      </c>
      <c r="T222">
        <v>25</v>
      </c>
      <c r="U222">
        <f t="shared" si="3"/>
        <v>0</v>
      </c>
      <c r="V222">
        <v>0</v>
      </c>
      <c r="W222">
        <v>0</v>
      </c>
      <c r="X222">
        <v>0</v>
      </c>
      <c r="Y222">
        <v>0</v>
      </c>
      <c r="Z222" s="2">
        <v>14863.04</v>
      </c>
      <c r="AA222" s="2">
        <v>6136.96</v>
      </c>
      <c r="AB222">
        <v>0</v>
      </c>
      <c r="AC222" t="s">
        <v>36</v>
      </c>
      <c r="AD222" t="s">
        <v>32</v>
      </c>
      <c r="AE222" t="s">
        <v>32</v>
      </c>
    </row>
    <row r="223" spans="1:31">
      <c r="A223" t="s">
        <v>634</v>
      </c>
      <c r="B223" t="s">
        <v>635</v>
      </c>
      <c r="C223">
        <v>4556</v>
      </c>
      <c r="D223" t="s">
        <v>598</v>
      </c>
      <c r="E223" t="s">
        <v>602</v>
      </c>
      <c r="F223" t="s">
        <v>30</v>
      </c>
      <c r="G223" s="1">
        <v>200013200257730</v>
      </c>
      <c r="H223" s="2">
        <v>22000</v>
      </c>
      <c r="I223" s="2">
        <v>22000</v>
      </c>
      <c r="J223">
        <v>0</v>
      </c>
      <c r="K223">
        <v>631.4</v>
      </c>
      <c r="L223">
        <v>668.8</v>
      </c>
      <c r="M223">
        <v>0</v>
      </c>
      <c r="N223">
        <v>0</v>
      </c>
      <c r="O223" s="2">
        <v>7504.28</v>
      </c>
      <c r="P223">
        <v>0</v>
      </c>
      <c r="Q223">
        <v>0</v>
      </c>
      <c r="R223">
        <v>0</v>
      </c>
      <c r="S223">
        <v>0</v>
      </c>
      <c r="T223">
        <v>25</v>
      </c>
      <c r="U223">
        <f t="shared" si="3"/>
        <v>0</v>
      </c>
      <c r="V223">
        <v>0</v>
      </c>
      <c r="W223">
        <v>0</v>
      </c>
      <c r="X223">
        <v>0</v>
      </c>
      <c r="Y223">
        <v>0</v>
      </c>
      <c r="Z223" s="2">
        <v>8829.48</v>
      </c>
      <c r="AA223" s="2">
        <v>13170.52</v>
      </c>
      <c r="AB223">
        <v>0</v>
      </c>
      <c r="AC223" t="s">
        <v>36</v>
      </c>
      <c r="AD223" t="s">
        <v>32</v>
      </c>
      <c r="AE223" t="s">
        <v>32</v>
      </c>
    </row>
    <row r="224" spans="1:31">
      <c r="A224" t="s">
        <v>636</v>
      </c>
      <c r="B224" t="s">
        <v>637</v>
      </c>
      <c r="C224">
        <v>37571</v>
      </c>
      <c r="D224" t="s">
        <v>598</v>
      </c>
      <c r="E224" t="s">
        <v>602</v>
      </c>
      <c r="F224" t="s">
        <v>30</v>
      </c>
      <c r="G224" s="1">
        <v>200019604005339</v>
      </c>
      <c r="H224" s="2">
        <v>22000</v>
      </c>
      <c r="I224" s="2">
        <v>22000</v>
      </c>
      <c r="J224">
        <v>0</v>
      </c>
      <c r="K224">
        <v>631.4</v>
      </c>
      <c r="L224">
        <v>668.8</v>
      </c>
      <c r="M224">
        <v>0</v>
      </c>
      <c r="N224">
        <v>0</v>
      </c>
      <c r="O224" s="2">
        <v>1000</v>
      </c>
      <c r="P224">
        <v>0</v>
      </c>
      <c r="Q224">
        <v>0</v>
      </c>
      <c r="R224">
        <v>0</v>
      </c>
      <c r="S224">
        <v>0</v>
      </c>
      <c r="T224">
        <v>25</v>
      </c>
      <c r="U224">
        <f t="shared" si="3"/>
        <v>0</v>
      </c>
      <c r="V224">
        <v>0</v>
      </c>
      <c r="W224">
        <v>0</v>
      </c>
      <c r="X224">
        <v>0</v>
      </c>
      <c r="Y224">
        <v>0</v>
      </c>
      <c r="Z224" s="2">
        <v>2325.1999999999998</v>
      </c>
      <c r="AA224" s="2">
        <v>19674.8</v>
      </c>
      <c r="AB224">
        <v>0</v>
      </c>
      <c r="AC224" t="s">
        <v>31</v>
      </c>
      <c r="AD224" t="s">
        <v>32</v>
      </c>
      <c r="AE224" t="s">
        <v>32</v>
      </c>
    </row>
    <row r="225" spans="1:31">
      <c r="A225" t="s">
        <v>638</v>
      </c>
      <c r="B225" t="s">
        <v>639</v>
      </c>
      <c r="C225">
        <v>26357</v>
      </c>
      <c r="D225" t="s">
        <v>598</v>
      </c>
      <c r="E225" t="s">
        <v>602</v>
      </c>
      <c r="F225" t="s">
        <v>30</v>
      </c>
      <c r="G225">
        <v>200013200350666</v>
      </c>
      <c r="H225" s="2">
        <v>21000</v>
      </c>
      <c r="I225" s="2">
        <v>21000</v>
      </c>
      <c r="J225">
        <v>0</v>
      </c>
      <c r="K225">
        <v>602.70000000000005</v>
      </c>
      <c r="L225">
        <v>638.4</v>
      </c>
      <c r="M225">
        <v>0</v>
      </c>
      <c r="N225">
        <v>0</v>
      </c>
      <c r="O225" s="2">
        <v>8757.11</v>
      </c>
      <c r="P225">
        <v>0</v>
      </c>
      <c r="Q225">
        <v>0</v>
      </c>
      <c r="R225">
        <v>0</v>
      </c>
      <c r="S225">
        <v>0</v>
      </c>
      <c r="T225">
        <v>25</v>
      </c>
      <c r="U225">
        <f t="shared" si="3"/>
        <v>0</v>
      </c>
      <c r="V225">
        <v>0</v>
      </c>
      <c r="W225">
        <v>0</v>
      </c>
      <c r="X225">
        <v>0</v>
      </c>
      <c r="Y225">
        <v>0</v>
      </c>
      <c r="Z225" s="2">
        <v>10023.209999999999</v>
      </c>
      <c r="AA225" s="2">
        <v>10976.79</v>
      </c>
      <c r="AB225">
        <v>0</v>
      </c>
      <c r="AC225" t="s">
        <v>36</v>
      </c>
      <c r="AD225" t="s">
        <v>32</v>
      </c>
      <c r="AE225" t="s">
        <v>32</v>
      </c>
    </row>
    <row r="226" spans="1:31">
      <c r="A226" t="s">
        <v>640</v>
      </c>
      <c r="B226" t="s">
        <v>641</v>
      </c>
      <c r="C226">
        <v>40153</v>
      </c>
      <c r="D226" t="s">
        <v>598</v>
      </c>
      <c r="E226" t="s">
        <v>602</v>
      </c>
      <c r="F226" t="s">
        <v>30</v>
      </c>
      <c r="G226">
        <v>200019607520995</v>
      </c>
      <c r="H226" s="2">
        <v>22000</v>
      </c>
      <c r="I226" s="2">
        <v>22000</v>
      </c>
      <c r="J226">
        <v>0</v>
      </c>
      <c r="K226">
        <v>631.4</v>
      </c>
      <c r="L226">
        <v>668.8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25</v>
      </c>
      <c r="U226">
        <f t="shared" si="3"/>
        <v>0</v>
      </c>
      <c r="V226">
        <v>0</v>
      </c>
      <c r="W226">
        <v>0</v>
      </c>
      <c r="X226">
        <v>0</v>
      </c>
      <c r="Y226">
        <v>0</v>
      </c>
      <c r="Z226" s="2">
        <v>1325.2</v>
      </c>
      <c r="AA226" s="2">
        <v>20674.8</v>
      </c>
      <c r="AB226">
        <v>0</v>
      </c>
      <c r="AC226" t="s">
        <v>36</v>
      </c>
      <c r="AD226" t="s">
        <v>190</v>
      </c>
      <c r="AE226" t="s">
        <v>32</v>
      </c>
    </row>
    <row r="227" spans="1:31">
      <c r="A227" t="s">
        <v>642</v>
      </c>
      <c r="B227" t="s">
        <v>643</v>
      </c>
      <c r="C227">
        <v>26337</v>
      </c>
      <c r="D227" t="s">
        <v>598</v>
      </c>
      <c r="E227" t="s">
        <v>602</v>
      </c>
      <c r="F227" t="s">
        <v>30</v>
      </c>
      <c r="G227">
        <v>200013200347682</v>
      </c>
      <c r="H227" s="2">
        <v>21000</v>
      </c>
      <c r="I227" s="2">
        <v>21000</v>
      </c>
      <c r="J227">
        <v>0</v>
      </c>
      <c r="K227">
        <v>602.70000000000005</v>
      </c>
      <c r="L227">
        <v>638.4</v>
      </c>
      <c r="M227">
        <v>0</v>
      </c>
      <c r="N227">
        <v>0</v>
      </c>
      <c r="O227" s="2">
        <v>5162.5600000000004</v>
      </c>
      <c r="P227">
        <v>0</v>
      </c>
      <c r="Q227">
        <v>0</v>
      </c>
      <c r="R227">
        <v>0</v>
      </c>
      <c r="S227">
        <v>0</v>
      </c>
      <c r="T227">
        <v>25</v>
      </c>
      <c r="U227">
        <f t="shared" si="3"/>
        <v>0</v>
      </c>
      <c r="V227">
        <v>0</v>
      </c>
      <c r="W227">
        <v>0</v>
      </c>
      <c r="X227">
        <v>0</v>
      </c>
      <c r="Y227">
        <v>0</v>
      </c>
      <c r="Z227" s="2">
        <v>6428.66</v>
      </c>
      <c r="AA227" s="2">
        <v>14571.34</v>
      </c>
      <c r="AB227">
        <v>0</v>
      </c>
      <c r="AC227" t="s">
        <v>31</v>
      </c>
      <c r="AD227" t="s">
        <v>32</v>
      </c>
      <c r="AE227" t="s">
        <v>32</v>
      </c>
    </row>
    <row r="228" spans="1:31">
      <c r="A228" t="s">
        <v>644</v>
      </c>
      <c r="B228" t="s">
        <v>645</v>
      </c>
      <c r="C228">
        <v>35556</v>
      </c>
      <c r="D228" t="s">
        <v>598</v>
      </c>
      <c r="E228" t="s">
        <v>602</v>
      </c>
      <c r="F228" t="s">
        <v>30</v>
      </c>
      <c r="G228" s="1">
        <v>200019603169888</v>
      </c>
      <c r="H228" s="2">
        <v>21000</v>
      </c>
      <c r="I228" s="2">
        <v>21000</v>
      </c>
      <c r="J228">
        <v>0</v>
      </c>
      <c r="K228">
        <v>602.70000000000005</v>
      </c>
      <c r="L228">
        <v>638.4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25</v>
      </c>
      <c r="U228">
        <f t="shared" si="3"/>
        <v>0</v>
      </c>
      <c r="V228">
        <v>0</v>
      </c>
      <c r="W228">
        <v>0</v>
      </c>
      <c r="X228">
        <v>0</v>
      </c>
      <c r="Y228">
        <v>0</v>
      </c>
      <c r="Z228" s="2">
        <v>1266.0999999999999</v>
      </c>
      <c r="AA228" s="2">
        <v>19733.900000000001</v>
      </c>
      <c r="AB228">
        <v>0</v>
      </c>
      <c r="AC228" t="s">
        <v>36</v>
      </c>
      <c r="AD228" t="s">
        <v>32</v>
      </c>
      <c r="AE228" t="s">
        <v>32</v>
      </c>
    </row>
    <row r="229" spans="1:31">
      <c r="A229" t="s">
        <v>646</v>
      </c>
      <c r="B229" t="s">
        <v>647</v>
      </c>
      <c r="C229">
        <v>37639</v>
      </c>
      <c r="D229" t="s">
        <v>598</v>
      </c>
      <c r="E229" t="s">
        <v>602</v>
      </c>
      <c r="F229" t="s">
        <v>30</v>
      </c>
      <c r="G229" s="1">
        <v>200019604075975</v>
      </c>
      <c r="H229" s="2">
        <v>21000</v>
      </c>
      <c r="I229" s="2">
        <v>21000</v>
      </c>
      <c r="J229">
        <v>0</v>
      </c>
      <c r="K229">
        <v>602.70000000000005</v>
      </c>
      <c r="L229">
        <v>638.4</v>
      </c>
      <c r="M229">
        <v>0</v>
      </c>
      <c r="N229">
        <v>0</v>
      </c>
      <c r="O229" s="2">
        <v>9692.48</v>
      </c>
      <c r="P229">
        <v>0</v>
      </c>
      <c r="Q229">
        <v>0</v>
      </c>
      <c r="R229">
        <v>0</v>
      </c>
      <c r="S229">
        <v>0</v>
      </c>
      <c r="T229">
        <v>25</v>
      </c>
      <c r="U229">
        <f t="shared" si="3"/>
        <v>0</v>
      </c>
      <c r="V229">
        <v>0</v>
      </c>
      <c r="W229">
        <v>0</v>
      </c>
      <c r="X229">
        <v>0</v>
      </c>
      <c r="Y229">
        <v>0</v>
      </c>
      <c r="Z229" s="2">
        <v>10958.58</v>
      </c>
      <c r="AA229" s="2">
        <v>10041.42</v>
      </c>
      <c r="AB229">
        <v>0</v>
      </c>
      <c r="AC229" t="s">
        <v>36</v>
      </c>
      <c r="AD229" t="s">
        <v>32</v>
      </c>
      <c r="AE229" t="s">
        <v>32</v>
      </c>
    </row>
    <row r="230" spans="1:31">
      <c r="A230" t="s">
        <v>648</v>
      </c>
      <c r="B230" t="s">
        <v>649</v>
      </c>
      <c r="C230">
        <v>22623</v>
      </c>
      <c r="D230" t="s">
        <v>598</v>
      </c>
      <c r="E230" t="s">
        <v>602</v>
      </c>
      <c r="F230" t="s">
        <v>30</v>
      </c>
      <c r="G230" s="1">
        <v>200019602183179</v>
      </c>
      <c r="H230" s="2">
        <v>21000</v>
      </c>
      <c r="I230" s="2">
        <v>21000</v>
      </c>
      <c r="J230">
        <v>0</v>
      </c>
      <c r="K230">
        <v>602.70000000000005</v>
      </c>
      <c r="L230">
        <v>638.4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25</v>
      </c>
      <c r="U230">
        <f t="shared" si="3"/>
        <v>0</v>
      </c>
      <c r="V230">
        <v>0</v>
      </c>
      <c r="W230">
        <v>0</v>
      </c>
      <c r="X230">
        <v>0</v>
      </c>
      <c r="Y230">
        <v>0</v>
      </c>
      <c r="Z230" s="2">
        <v>1266.0999999999999</v>
      </c>
      <c r="AA230" s="2">
        <v>19733.900000000001</v>
      </c>
      <c r="AB230">
        <v>0</v>
      </c>
      <c r="AC230" t="s">
        <v>36</v>
      </c>
      <c r="AD230" t="s">
        <v>32</v>
      </c>
      <c r="AE230" t="s">
        <v>32</v>
      </c>
    </row>
    <row r="231" spans="1:31">
      <c r="A231" t="s">
        <v>650</v>
      </c>
      <c r="B231" t="s">
        <v>651</v>
      </c>
      <c r="C231">
        <v>34087</v>
      </c>
      <c r="D231" t="s">
        <v>598</v>
      </c>
      <c r="E231" t="s">
        <v>602</v>
      </c>
      <c r="F231" t="s">
        <v>30</v>
      </c>
      <c r="G231">
        <v>200019603169887</v>
      </c>
      <c r="H231" s="2">
        <v>21000</v>
      </c>
      <c r="I231" s="2">
        <v>21000</v>
      </c>
      <c r="J231">
        <v>0</v>
      </c>
      <c r="K231">
        <v>602.70000000000005</v>
      </c>
      <c r="L231">
        <v>638.4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25</v>
      </c>
      <c r="U231">
        <f t="shared" si="3"/>
        <v>0</v>
      </c>
      <c r="V231">
        <v>0</v>
      </c>
      <c r="W231">
        <v>0</v>
      </c>
      <c r="X231">
        <v>0</v>
      </c>
      <c r="Y231">
        <v>0</v>
      </c>
      <c r="Z231" s="2">
        <v>1266.0999999999999</v>
      </c>
      <c r="AA231" s="2">
        <v>19733.900000000001</v>
      </c>
      <c r="AB231">
        <v>0</v>
      </c>
      <c r="AC231" t="s">
        <v>31</v>
      </c>
      <c r="AD231" t="s">
        <v>32</v>
      </c>
      <c r="AE231" t="s">
        <v>32</v>
      </c>
    </row>
    <row r="232" spans="1:31">
      <c r="A232" t="s">
        <v>652</v>
      </c>
      <c r="B232" t="s">
        <v>653</v>
      </c>
      <c r="C232">
        <v>37895</v>
      </c>
      <c r="D232" t="s">
        <v>598</v>
      </c>
      <c r="E232" t="s">
        <v>609</v>
      </c>
      <c r="F232" t="s">
        <v>30</v>
      </c>
      <c r="G232" s="1">
        <v>200019604668132</v>
      </c>
      <c r="H232" s="2">
        <v>20000</v>
      </c>
      <c r="I232" s="2">
        <v>20000</v>
      </c>
      <c r="J232">
        <v>0</v>
      </c>
      <c r="K232">
        <v>574</v>
      </c>
      <c r="L232">
        <v>608</v>
      </c>
      <c r="M232">
        <v>0</v>
      </c>
      <c r="N232">
        <v>0</v>
      </c>
      <c r="O232" s="2">
        <v>13481.25</v>
      </c>
      <c r="P232">
        <v>0</v>
      </c>
      <c r="Q232">
        <v>0</v>
      </c>
      <c r="R232">
        <v>0</v>
      </c>
      <c r="S232">
        <v>0</v>
      </c>
      <c r="T232">
        <v>25</v>
      </c>
      <c r="U232">
        <f t="shared" si="3"/>
        <v>0</v>
      </c>
      <c r="V232">
        <v>0</v>
      </c>
      <c r="W232">
        <v>0</v>
      </c>
      <c r="X232">
        <v>0</v>
      </c>
      <c r="Y232">
        <v>0</v>
      </c>
      <c r="Z232" s="2">
        <v>14688.25</v>
      </c>
      <c r="AA232" s="2">
        <v>5311.75</v>
      </c>
      <c r="AB232">
        <v>0</v>
      </c>
      <c r="AC232" t="s">
        <v>31</v>
      </c>
      <c r="AD232" t="s">
        <v>32</v>
      </c>
      <c r="AE232" t="s">
        <v>32</v>
      </c>
    </row>
    <row r="233" spans="1:31">
      <c r="A233" t="s">
        <v>654</v>
      </c>
      <c r="B233" t="s">
        <v>655</v>
      </c>
      <c r="C233">
        <v>37726</v>
      </c>
      <c r="D233" t="s">
        <v>598</v>
      </c>
      <c r="E233" t="s">
        <v>82</v>
      </c>
      <c r="F233" t="s">
        <v>30</v>
      </c>
      <c r="G233">
        <v>200019604332142</v>
      </c>
      <c r="H233" s="2">
        <v>45000</v>
      </c>
      <c r="I233" s="2">
        <v>45000</v>
      </c>
      <c r="J233" s="2">
        <v>1148.33</v>
      </c>
      <c r="K233" s="2">
        <v>1291.5</v>
      </c>
      <c r="L233" s="2">
        <v>1368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25</v>
      </c>
      <c r="U233">
        <f t="shared" si="3"/>
        <v>0</v>
      </c>
      <c r="V233">
        <v>0</v>
      </c>
      <c r="W233">
        <v>0</v>
      </c>
      <c r="X233">
        <v>0</v>
      </c>
      <c r="Y233">
        <v>0</v>
      </c>
      <c r="Z233" s="2">
        <v>3832.83</v>
      </c>
      <c r="AA233" s="2">
        <v>41167.17</v>
      </c>
      <c r="AB233">
        <v>0</v>
      </c>
      <c r="AC233" t="s">
        <v>36</v>
      </c>
      <c r="AD233" t="s">
        <v>32</v>
      </c>
      <c r="AE233" t="s">
        <v>32</v>
      </c>
    </row>
    <row r="234" spans="1:31">
      <c r="A234" t="s">
        <v>656</v>
      </c>
      <c r="B234" t="s">
        <v>657</v>
      </c>
      <c r="C234">
        <v>4555</v>
      </c>
      <c r="D234" t="s">
        <v>598</v>
      </c>
      <c r="E234" t="s">
        <v>602</v>
      </c>
      <c r="F234" t="s">
        <v>30</v>
      </c>
      <c r="G234" s="1">
        <v>200013200259055</v>
      </c>
      <c r="H234" s="2">
        <v>21000</v>
      </c>
      <c r="I234" s="2">
        <v>21000</v>
      </c>
      <c r="J234">
        <v>0</v>
      </c>
      <c r="K234">
        <v>602.70000000000005</v>
      </c>
      <c r="L234">
        <v>638.4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25</v>
      </c>
      <c r="U234">
        <f t="shared" si="3"/>
        <v>0</v>
      </c>
      <c r="V234">
        <v>0</v>
      </c>
      <c r="W234">
        <v>0</v>
      </c>
      <c r="X234">
        <v>0</v>
      </c>
      <c r="Y234">
        <v>0</v>
      </c>
      <c r="Z234" s="2">
        <v>1266.0999999999999</v>
      </c>
      <c r="AA234" s="2">
        <v>19733.900000000001</v>
      </c>
      <c r="AB234">
        <v>0</v>
      </c>
      <c r="AC234" t="s">
        <v>36</v>
      </c>
      <c r="AD234" t="s">
        <v>32</v>
      </c>
      <c r="AE234" t="s">
        <v>32</v>
      </c>
    </row>
    <row r="235" spans="1:31">
      <c r="A235" t="s">
        <v>658</v>
      </c>
      <c r="B235" t="s">
        <v>659</v>
      </c>
      <c r="C235">
        <v>37476</v>
      </c>
      <c r="D235" t="s">
        <v>598</v>
      </c>
      <c r="E235" t="s">
        <v>660</v>
      </c>
      <c r="F235" t="s">
        <v>30</v>
      </c>
      <c r="G235" s="1">
        <v>200019603790525</v>
      </c>
      <c r="H235" s="2">
        <v>36000</v>
      </c>
      <c r="I235" s="2">
        <v>36000</v>
      </c>
      <c r="J235">
        <v>0</v>
      </c>
      <c r="K235" s="2">
        <v>1033.2</v>
      </c>
      <c r="L235" s="2">
        <v>1094.4000000000001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25</v>
      </c>
      <c r="U235">
        <f t="shared" si="3"/>
        <v>0</v>
      </c>
      <c r="V235">
        <v>0</v>
      </c>
      <c r="W235">
        <v>0</v>
      </c>
      <c r="X235">
        <v>0</v>
      </c>
      <c r="Y235">
        <v>0</v>
      </c>
      <c r="Z235" s="2">
        <v>2152.6</v>
      </c>
      <c r="AA235" s="2">
        <v>33847.4</v>
      </c>
      <c r="AB235">
        <v>0</v>
      </c>
      <c r="AC235" t="s">
        <v>31</v>
      </c>
      <c r="AD235" t="s">
        <v>32</v>
      </c>
      <c r="AE235" t="s">
        <v>32</v>
      </c>
    </row>
    <row r="236" spans="1:31">
      <c r="A236" t="s">
        <v>661</v>
      </c>
      <c r="B236" t="s">
        <v>662</v>
      </c>
      <c r="C236">
        <v>37738</v>
      </c>
      <c r="D236" t="s">
        <v>598</v>
      </c>
      <c r="E236" t="s">
        <v>663</v>
      </c>
      <c r="F236" t="s">
        <v>30</v>
      </c>
      <c r="G236" s="1">
        <v>200019604332136</v>
      </c>
      <c r="H236" s="2">
        <v>25000</v>
      </c>
      <c r="I236" s="2">
        <v>25000</v>
      </c>
      <c r="J236">
        <v>0</v>
      </c>
      <c r="K236">
        <v>717.5</v>
      </c>
      <c r="L236">
        <v>760</v>
      </c>
      <c r="M236">
        <v>0</v>
      </c>
      <c r="N236">
        <v>0</v>
      </c>
      <c r="O236" s="2">
        <v>1000</v>
      </c>
      <c r="P236">
        <v>0</v>
      </c>
      <c r="Q236">
        <v>0</v>
      </c>
      <c r="R236">
        <v>0</v>
      </c>
      <c r="S236">
        <v>0</v>
      </c>
      <c r="T236">
        <v>25</v>
      </c>
      <c r="U236">
        <f t="shared" si="3"/>
        <v>0</v>
      </c>
      <c r="V236">
        <v>0</v>
      </c>
      <c r="W236">
        <v>0</v>
      </c>
      <c r="X236">
        <v>0</v>
      </c>
      <c r="Y236">
        <v>0</v>
      </c>
      <c r="Z236" s="2">
        <v>2502.5</v>
      </c>
      <c r="AA236" s="2">
        <v>22497.5</v>
      </c>
      <c r="AB236">
        <v>0</v>
      </c>
      <c r="AC236" t="s">
        <v>31</v>
      </c>
      <c r="AD236" t="s">
        <v>32</v>
      </c>
      <c r="AE236" t="s">
        <v>32</v>
      </c>
    </row>
    <row r="237" spans="1:31">
      <c r="A237" t="s">
        <v>664</v>
      </c>
      <c r="B237" t="s">
        <v>665</v>
      </c>
      <c r="C237">
        <v>40096</v>
      </c>
      <c r="D237" t="s">
        <v>598</v>
      </c>
      <c r="E237" t="s">
        <v>602</v>
      </c>
      <c r="F237" t="s">
        <v>30</v>
      </c>
      <c r="G237" s="1">
        <v>200019607284891</v>
      </c>
      <c r="H237" s="2">
        <v>20000</v>
      </c>
      <c r="I237" s="2">
        <v>20000</v>
      </c>
      <c r="J237">
        <v>0</v>
      </c>
      <c r="K237">
        <v>574</v>
      </c>
      <c r="L237">
        <v>608</v>
      </c>
      <c r="M237">
        <v>0</v>
      </c>
      <c r="N237">
        <v>0</v>
      </c>
      <c r="O237" s="2">
        <v>3402.83</v>
      </c>
      <c r="P237">
        <v>0</v>
      </c>
      <c r="Q237">
        <v>0</v>
      </c>
      <c r="R237">
        <v>0</v>
      </c>
      <c r="S237">
        <v>0</v>
      </c>
      <c r="T237">
        <v>25</v>
      </c>
      <c r="U237">
        <f t="shared" si="3"/>
        <v>0</v>
      </c>
      <c r="V237">
        <v>0</v>
      </c>
      <c r="W237">
        <v>0</v>
      </c>
      <c r="X237">
        <v>0</v>
      </c>
      <c r="Y237">
        <v>0</v>
      </c>
      <c r="Z237" s="2">
        <v>4609.83</v>
      </c>
      <c r="AA237" s="2">
        <v>15390.17</v>
      </c>
      <c r="AB237">
        <v>0</v>
      </c>
      <c r="AC237" t="s">
        <v>36</v>
      </c>
      <c r="AD237" t="s">
        <v>46</v>
      </c>
      <c r="AE237" t="s">
        <v>32</v>
      </c>
    </row>
    <row r="238" spans="1:31">
      <c r="A238" t="s">
        <v>666</v>
      </c>
      <c r="B238" t="s">
        <v>667</v>
      </c>
      <c r="C238">
        <v>38455</v>
      </c>
      <c r="D238" t="s">
        <v>598</v>
      </c>
      <c r="E238" t="s">
        <v>602</v>
      </c>
      <c r="F238" t="s">
        <v>30</v>
      </c>
      <c r="G238">
        <v>200019605266792</v>
      </c>
      <c r="H238" s="2">
        <v>21000</v>
      </c>
      <c r="I238" s="2">
        <v>21000</v>
      </c>
      <c r="J238">
        <v>0</v>
      </c>
      <c r="K238">
        <v>602.70000000000005</v>
      </c>
      <c r="L238">
        <v>638.4</v>
      </c>
      <c r="M238">
        <v>0</v>
      </c>
      <c r="N238">
        <v>0</v>
      </c>
      <c r="O238" s="2">
        <v>7439.46</v>
      </c>
      <c r="P238">
        <v>100</v>
      </c>
      <c r="Q238">
        <v>0</v>
      </c>
      <c r="R238">
        <v>0</v>
      </c>
      <c r="S238">
        <v>0</v>
      </c>
      <c r="T238">
        <v>25</v>
      </c>
      <c r="U238">
        <f t="shared" si="3"/>
        <v>100</v>
      </c>
      <c r="V238">
        <v>0</v>
      </c>
      <c r="W238">
        <v>0</v>
      </c>
      <c r="X238">
        <v>0</v>
      </c>
      <c r="Y238">
        <v>0</v>
      </c>
      <c r="Z238" s="2">
        <v>8805.56</v>
      </c>
      <c r="AA238" s="2">
        <v>12194.44</v>
      </c>
      <c r="AB238">
        <v>0</v>
      </c>
      <c r="AC238" t="s">
        <v>31</v>
      </c>
      <c r="AD238" t="s">
        <v>173</v>
      </c>
      <c r="AE238" t="s">
        <v>32</v>
      </c>
    </row>
    <row r="239" spans="1:31">
      <c r="A239" t="s">
        <v>668</v>
      </c>
      <c r="B239" t="s">
        <v>669</v>
      </c>
      <c r="C239">
        <v>37484</v>
      </c>
      <c r="D239" t="s">
        <v>598</v>
      </c>
      <c r="E239" t="s">
        <v>670</v>
      </c>
      <c r="F239" t="s">
        <v>30</v>
      </c>
      <c r="G239" s="1">
        <v>200019603822546</v>
      </c>
      <c r="H239" s="2">
        <v>35000</v>
      </c>
      <c r="I239" s="2">
        <v>35000</v>
      </c>
      <c r="J239">
        <v>0</v>
      </c>
      <c r="K239" s="2">
        <v>1004.5</v>
      </c>
      <c r="L239" s="2">
        <v>1064</v>
      </c>
      <c r="M239">
        <v>0</v>
      </c>
      <c r="N239">
        <v>0</v>
      </c>
      <c r="O239" s="2">
        <v>18384.97</v>
      </c>
      <c r="P239">
        <v>0</v>
      </c>
      <c r="Q239">
        <v>0</v>
      </c>
      <c r="R239">
        <v>0</v>
      </c>
      <c r="S239">
        <v>0</v>
      </c>
      <c r="T239">
        <v>25</v>
      </c>
      <c r="U239">
        <f t="shared" si="3"/>
        <v>0</v>
      </c>
      <c r="V239">
        <v>0</v>
      </c>
      <c r="W239">
        <v>0</v>
      </c>
      <c r="X239">
        <v>0</v>
      </c>
      <c r="Y239">
        <v>0</v>
      </c>
      <c r="Z239" s="2">
        <v>20478.47</v>
      </c>
      <c r="AA239" s="2">
        <v>14521.53</v>
      </c>
      <c r="AB239">
        <v>0</v>
      </c>
      <c r="AC239" t="s">
        <v>31</v>
      </c>
      <c r="AD239" t="s">
        <v>32</v>
      </c>
      <c r="AE239" t="s">
        <v>32</v>
      </c>
    </row>
    <row r="240" spans="1:31">
      <c r="A240" t="s">
        <v>671</v>
      </c>
      <c r="B240" t="s">
        <v>672</v>
      </c>
      <c r="C240">
        <v>32578</v>
      </c>
      <c r="D240" t="s">
        <v>598</v>
      </c>
      <c r="E240" t="s">
        <v>602</v>
      </c>
      <c r="F240" t="s">
        <v>30</v>
      </c>
      <c r="G240">
        <v>200019601243616</v>
      </c>
      <c r="H240" s="2">
        <v>25000</v>
      </c>
      <c r="I240" s="2">
        <v>25000</v>
      </c>
      <c r="J240">
        <v>0</v>
      </c>
      <c r="K240">
        <v>717.5</v>
      </c>
      <c r="L240">
        <v>760</v>
      </c>
      <c r="M240">
        <v>0</v>
      </c>
      <c r="N240">
        <v>0</v>
      </c>
      <c r="O240" s="2">
        <v>2417.0500000000002</v>
      </c>
      <c r="P240">
        <v>0</v>
      </c>
      <c r="Q240">
        <v>0</v>
      </c>
      <c r="R240">
        <v>0</v>
      </c>
      <c r="S240">
        <v>0</v>
      </c>
      <c r="T240">
        <v>25</v>
      </c>
      <c r="U240">
        <f t="shared" si="3"/>
        <v>0</v>
      </c>
      <c r="V240">
        <v>0</v>
      </c>
      <c r="W240">
        <v>0</v>
      </c>
      <c r="X240">
        <v>0</v>
      </c>
      <c r="Y240">
        <v>0</v>
      </c>
      <c r="Z240" s="2">
        <v>3919.55</v>
      </c>
      <c r="AA240" s="2">
        <v>21080.45</v>
      </c>
      <c r="AB240">
        <v>0</v>
      </c>
      <c r="AC240" t="s">
        <v>36</v>
      </c>
      <c r="AD240" t="s">
        <v>32</v>
      </c>
      <c r="AE240" t="s">
        <v>32</v>
      </c>
    </row>
    <row r="241" spans="1:31">
      <c r="A241" t="s">
        <v>673</v>
      </c>
      <c r="B241" t="s">
        <v>674</v>
      </c>
      <c r="C241">
        <v>40202</v>
      </c>
      <c r="D241" t="s">
        <v>598</v>
      </c>
      <c r="E241" t="s">
        <v>670</v>
      </c>
      <c r="F241" t="s">
        <v>30</v>
      </c>
      <c r="G241" s="1">
        <v>200019607595984</v>
      </c>
      <c r="H241" s="2">
        <v>30000</v>
      </c>
      <c r="I241" s="2">
        <v>30000</v>
      </c>
      <c r="J241">
        <v>0</v>
      </c>
      <c r="K241">
        <v>861</v>
      </c>
      <c r="L241">
        <v>912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25</v>
      </c>
      <c r="U241">
        <f t="shared" si="3"/>
        <v>0</v>
      </c>
      <c r="V241">
        <v>0</v>
      </c>
      <c r="W241">
        <v>0</v>
      </c>
      <c r="X241">
        <v>0</v>
      </c>
      <c r="Y241">
        <v>0</v>
      </c>
      <c r="Z241" s="2">
        <v>1798</v>
      </c>
      <c r="AA241" s="2">
        <v>28202</v>
      </c>
      <c r="AB241">
        <v>0</v>
      </c>
      <c r="AC241" t="s">
        <v>132</v>
      </c>
      <c r="AD241" t="s">
        <v>183</v>
      </c>
      <c r="AE241" t="s">
        <v>32</v>
      </c>
    </row>
    <row r="242" spans="1:31">
      <c r="A242" t="s">
        <v>675</v>
      </c>
      <c r="B242" t="s">
        <v>676</v>
      </c>
      <c r="C242">
        <v>40000</v>
      </c>
      <c r="D242" t="s">
        <v>598</v>
      </c>
      <c r="E242" t="s">
        <v>670</v>
      </c>
      <c r="F242" t="s">
        <v>30</v>
      </c>
      <c r="G242" s="1">
        <v>200019607140869</v>
      </c>
      <c r="H242" s="2">
        <v>36000</v>
      </c>
      <c r="I242" s="2">
        <v>36000</v>
      </c>
      <c r="J242">
        <v>0</v>
      </c>
      <c r="K242" s="2">
        <v>1033.2</v>
      </c>
      <c r="L242" s="2">
        <v>1094.4000000000001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25</v>
      </c>
      <c r="U242">
        <f t="shared" si="3"/>
        <v>0</v>
      </c>
      <c r="V242">
        <v>0</v>
      </c>
      <c r="W242">
        <v>0</v>
      </c>
      <c r="X242">
        <v>0</v>
      </c>
      <c r="Y242">
        <v>0</v>
      </c>
      <c r="Z242" s="2">
        <v>2152.6</v>
      </c>
      <c r="AA242" s="2">
        <v>33847.4</v>
      </c>
      <c r="AB242">
        <v>0</v>
      </c>
      <c r="AC242" t="s">
        <v>31</v>
      </c>
      <c r="AD242" t="s">
        <v>631</v>
      </c>
      <c r="AE242" t="s">
        <v>32</v>
      </c>
    </row>
    <row r="243" spans="1:31">
      <c r="A243" t="s">
        <v>677</v>
      </c>
      <c r="B243" t="s">
        <v>678</v>
      </c>
      <c r="C243">
        <v>37637</v>
      </c>
      <c r="D243" t="s">
        <v>598</v>
      </c>
      <c r="E243" t="s">
        <v>602</v>
      </c>
      <c r="F243" t="s">
        <v>30</v>
      </c>
      <c r="G243" s="1">
        <v>200019604075970</v>
      </c>
      <c r="H243" s="2">
        <v>21000</v>
      </c>
      <c r="I243" s="2">
        <v>21000</v>
      </c>
      <c r="J243">
        <v>0</v>
      </c>
      <c r="K243">
        <v>602.70000000000005</v>
      </c>
      <c r="L243">
        <v>638.4</v>
      </c>
      <c r="M243">
        <v>0</v>
      </c>
      <c r="N243">
        <v>0</v>
      </c>
      <c r="O243" s="2">
        <v>11333.69</v>
      </c>
      <c r="P243">
        <v>0</v>
      </c>
      <c r="Q243">
        <v>0</v>
      </c>
      <c r="R243">
        <v>0</v>
      </c>
      <c r="S243">
        <v>0</v>
      </c>
      <c r="T243">
        <v>25</v>
      </c>
      <c r="U243">
        <f t="shared" si="3"/>
        <v>0</v>
      </c>
      <c r="V243">
        <v>0</v>
      </c>
      <c r="W243">
        <v>0</v>
      </c>
      <c r="X243">
        <v>0</v>
      </c>
      <c r="Y243">
        <v>0</v>
      </c>
      <c r="Z243" s="2">
        <v>12599.79</v>
      </c>
      <c r="AA243" s="2">
        <v>8400.2099999999991</v>
      </c>
      <c r="AB243">
        <v>0</v>
      </c>
      <c r="AC243" t="s">
        <v>36</v>
      </c>
      <c r="AD243" t="s">
        <v>32</v>
      </c>
      <c r="AE243" t="s">
        <v>32</v>
      </c>
    </row>
    <row r="244" spans="1:31">
      <c r="A244" t="s">
        <v>679</v>
      </c>
      <c r="B244" t="s">
        <v>680</v>
      </c>
      <c r="C244">
        <v>36655</v>
      </c>
      <c r="D244" t="s">
        <v>598</v>
      </c>
      <c r="E244" t="s">
        <v>602</v>
      </c>
      <c r="F244" t="s">
        <v>30</v>
      </c>
      <c r="G244">
        <v>200019603169893</v>
      </c>
      <c r="H244" s="2">
        <v>21000</v>
      </c>
      <c r="I244" s="2">
        <v>21000</v>
      </c>
      <c r="J244">
        <v>0</v>
      </c>
      <c r="K244">
        <v>602.70000000000005</v>
      </c>
      <c r="L244">
        <v>638.4</v>
      </c>
      <c r="M244">
        <v>0</v>
      </c>
      <c r="N244">
        <v>0</v>
      </c>
      <c r="O244" s="2">
        <v>6762.61</v>
      </c>
      <c r="P244">
        <v>0</v>
      </c>
      <c r="Q244">
        <v>0</v>
      </c>
      <c r="R244">
        <v>0</v>
      </c>
      <c r="S244">
        <v>0</v>
      </c>
      <c r="T244">
        <v>25</v>
      </c>
      <c r="U244">
        <f t="shared" si="3"/>
        <v>0</v>
      </c>
      <c r="V244">
        <v>0</v>
      </c>
      <c r="W244">
        <v>0</v>
      </c>
      <c r="X244">
        <v>0</v>
      </c>
      <c r="Y244">
        <v>0</v>
      </c>
      <c r="Z244" s="2">
        <v>8028.71</v>
      </c>
      <c r="AA244" s="2">
        <v>12971.29</v>
      </c>
      <c r="AB244">
        <v>0</v>
      </c>
      <c r="AC244" t="s">
        <v>36</v>
      </c>
      <c r="AD244" t="s">
        <v>32</v>
      </c>
      <c r="AE244" t="s">
        <v>32</v>
      </c>
    </row>
    <row r="245" spans="1:31">
      <c r="A245" t="s">
        <v>681</v>
      </c>
      <c r="B245" t="s">
        <v>682</v>
      </c>
      <c r="C245">
        <v>38452</v>
      </c>
      <c r="D245" t="s">
        <v>598</v>
      </c>
      <c r="E245" t="s">
        <v>660</v>
      </c>
      <c r="F245" t="s">
        <v>30</v>
      </c>
      <c r="G245" s="1">
        <v>200019606164492</v>
      </c>
      <c r="H245" s="2">
        <v>25000</v>
      </c>
      <c r="I245" s="2">
        <v>25000</v>
      </c>
      <c r="J245">
        <v>0</v>
      </c>
      <c r="K245">
        <v>717.5</v>
      </c>
      <c r="L245">
        <v>760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25</v>
      </c>
      <c r="U245">
        <f t="shared" si="3"/>
        <v>0</v>
      </c>
      <c r="V245">
        <v>0</v>
      </c>
      <c r="W245">
        <v>0</v>
      </c>
      <c r="X245">
        <v>0</v>
      </c>
      <c r="Y245">
        <v>0</v>
      </c>
      <c r="Z245" s="2">
        <v>1502.5</v>
      </c>
      <c r="AA245" s="2">
        <v>23497.5</v>
      </c>
      <c r="AB245">
        <v>0</v>
      </c>
      <c r="AC245" t="s">
        <v>31</v>
      </c>
      <c r="AD245" t="s">
        <v>330</v>
      </c>
      <c r="AE245" t="s">
        <v>32</v>
      </c>
    </row>
    <row r="246" spans="1:31">
      <c r="A246" t="s">
        <v>683</v>
      </c>
      <c r="B246" t="s">
        <v>684</v>
      </c>
      <c r="C246">
        <v>38677</v>
      </c>
      <c r="D246" t="s">
        <v>598</v>
      </c>
      <c r="E246" t="s">
        <v>602</v>
      </c>
      <c r="F246" t="s">
        <v>30</v>
      </c>
      <c r="G246" s="1">
        <v>200019605677889</v>
      </c>
      <c r="H246" s="2">
        <v>19000</v>
      </c>
      <c r="I246" s="2">
        <v>19000</v>
      </c>
      <c r="J246">
        <v>0</v>
      </c>
      <c r="K246">
        <v>545.29999999999995</v>
      </c>
      <c r="L246">
        <v>577.6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25</v>
      </c>
      <c r="U246">
        <f t="shared" si="3"/>
        <v>0</v>
      </c>
      <c r="V246">
        <v>0</v>
      </c>
      <c r="W246">
        <v>0</v>
      </c>
      <c r="X246">
        <v>0</v>
      </c>
      <c r="Y246">
        <v>0</v>
      </c>
      <c r="Z246" s="2">
        <v>1147.9000000000001</v>
      </c>
      <c r="AA246" s="2">
        <v>17852.099999999999</v>
      </c>
      <c r="AB246">
        <v>0</v>
      </c>
      <c r="AC246" t="s">
        <v>36</v>
      </c>
      <c r="AD246" t="s">
        <v>685</v>
      </c>
      <c r="AE246" t="s">
        <v>32</v>
      </c>
    </row>
    <row r="247" spans="1:31">
      <c r="A247" t="s">
        <v>686</v>
      </c>
      <c r="B247" t="s">
        <v>687</v>
      </c>
      <c r="C247">
        <v>40163</v>
      </c>
      <c r="D247" t="s">
        <v>598</v>
      </c>
      <c r="E247" t="s">
        <v>688</v>
      </c>
      <c r="F247" t="s">
        <v>30</v>
      </c>
      <c r="G247">
        <v>200019606939419</v>
      </c>
      <c r="H247" s="2">
        <v>25000</v>
      </c>
      <c r="I247" s="2">
        <v>25000</v>
      </c>
      <c r="J247">
        <v>0</v>
      </c>
      <c r="K247">
        <v>717.5</v>
      </c>
      <c r="L247">
        <v>760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25</v>
      </c>
      <c r="U247">
        <f t="shared" si="3"/>
        <v>0</v>
      </c>
      <c r="V247">
        <v>0</v>
      </c>
      <c r="W247">
        <v>0</v>
      </c>
      <c r="X247">
        <v>0</v>
      </c>
      <c r="Y247">
        <v>0</v>
      </c>
      <c r="Z247" s="2">
        <v>1502.5</v>
      </c>
      <c r="AA247" s="2">
        <v>23497.5</v>
      </c>
      <c r="AB247">
        <v>0</v>
      </c>
      <c r="AC247" t="s">
        <v>31</v>
      </c>
      <c r="AD247" t="s">
        <v>183</v>
      </c>
      <c r="AE247" t="s">
        <v>32</v>
      </c>
    </row>
    <row r="248" spans="1:31">
      <c r="A248" t="s">
        <v>689</v>
      </c>
      <c r="B248" t="s">
        <v>690</v>
      </c>
      <c r="C248">
        <v>35220</v>
      </c>
      <c r="D248" t="s">
        <v>598</v>
      </c>
      <c r="E248" t="s">
        <v>602</v>
      </c>
      <c r="F248" t="s">
        <v>30</v>
      </c>
      <c r="G248" s="1">
        <v>200019603169905</v>
      </c>
      <c r="H248" s="2">
        <v>21000</v>
      </c>
      <c r="I248" s="2">
        <v>21000</v>
      </c>
      <c r="J248">
        <v>0</v>
      </c>
      <c r="K248">
        <v>602.70000000000005</v>
      </c>
      <c r="L248">
        <v>638.4</v>
      </c>
      <c r="M248">
        <v>0</v>
      </c>
      <c r="N248">
        <v>0</v>
      </c>
      <c r="O248" s="2">
        <v>5931.36</v>
      </c>
      <c r="P248">
        <v>0</v>
      </c>
      <c r="Q248">
        <v>0</v>
      </c>
      <c r="R248">
        <v>0</v>
      </c>
      <c r="S248">
        <v>0</v>
      </c>
      <c r="T248">
        <v>25</v>
      </c>
      <c r="U248">
        <f t="shared" si="3"/>
        <v>0</v>
      </c>
      <c r="V248">
        <v>0</v>
      </c>
      <c r="W248">
        <v>0</v>
      </c>
      <c r="X248">
        <v>0</v>
      </c>
      <c r="Y248">
        <v>0</v>
      </c>
      <c r="Z248" s="2">
        <v>7197.46</v>
      </c>
      <c r="AA248" s="2">
        <v>13802.54</v>
      </c>
      <c r="AB248">
        <v>0</v>
      </c>
      <c r="AC248" t="s">
        <v>36</v>
      </c>
      <c r="AD248" t="s">
        <v>32</v>
      </c>
      <c r="AE248" t="s">
        <v>32</v>
      </c>
    </row>
    <row r="249" spans="1:31">
      <c r="A249" t="s">
        <v>691</v>
      </c>
      <c r="B249" t="s">
        <v>692</v>
      </c>
      <c r="C249">
        <v>39733</v>
      </c>
      <c r="D249" t="s">
        <v>598</v>
      </c>
      <c r="E249" t="s">
        <v>693</v>
      </c>
      <c r="F249" t="s">
        <v>30</v>
      </c>
      <c r="G249">
        <v>200019606796045</v>
      </c>
      <c r="H249" s="2">
        <v>23000</v>
      </c>
      <c r="I249" s="2">
        <v>23000</v>
      </c>
      <c r="J249">
        <v>0</v>
      </c>
      <c r="K249">
        <v>660.1</v>
      </c>
      <c r="L249">
        <v>699.2</v>
      </c>
      <c r="M249">
        <v>0</v>
      </c>
      <c r="N249">
        <v>0</v>
      </c>
      <c r="O249" s="2">
        <v>3036.63</v>
      </c>
      <c r="P249">
        <v>100</v>
      </c>
      <c r="Q249">
        <v>0</v>
      </c>
      <c r="R249">
        <v>0</v>
      </c>
      <c r="S249">
        <v>0</v>
      </c>
      <c r="T249">
        <v>25</v>
      </c>
      <c r="U249">
        <f t="shared" si="3"/>
        <v>100</v>
      </c>
      <c r="V249">
        <v>0</v>
      </c>
      <c r="W249">
        <v>0</v>
      </c>
      <c r="X249">
        <v>0</v>
      </c>
      <c r="Y249">
        <v>0</v>
      </c>
      <c r="Z249" s="2">
        <v>4520.93</v>
      </c>
      <c r="AA249" s="2">
        <v>18479.07</v>
      </c>
      <c r="AB249">
        <v>0</v>
      </c>
      <c r="AC249" t="s">
        <v>31</v>
      </c>
      <c r="AD249" t="s">
        <v>694</v>
      </c>
      <c r="AE249" t="s">
        <v>32</v>
      </c>
    </row>
    <row r="250" spans="1:31">
      <c r="A250" t="s">
        <v>695</v>
      </c>
      <c r="B250" t="s">
        <v>696</v>
      </c>
      <c r="C250">
        <v>39864</v>
      </c>
      <c r="D250" t="s">
        <v>598</v>
      </c>
      <c r="E250" t="s">
        <v>697</v>
      </c>
      <c r="F250" t="s">
        <v>30</v>
      </c>
      <c r="G250">
        <v>200019606939410</v>
      </c>
      <c r="H250" s="2">
        <v>25000</v>
      </c>
      <c r="I250" s="2">
        <v>25000</v>
      </c>
      <c r="J250">
        <v>0</v>
      </c>
      <c r="K250">
        <v>717.5</v>
      </c>
      <c r="L250">
        <v>760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25</v>
      </c>
      <c r="U250">
        <f t="shared" si="3"/>
        <v>0</v>
      </c>
      <c r="V250">
        <v>0</v>
      </c>
      <c r="W250">
        <v>0</v>
      </c>
      <c r="X250">
        <v>0</v>
      </c>
      <c r="Y250">
        <v>0</v>
      </c>
      <c r="Z250" s="2">
        <v>1502.5</v>
      </c>
      <c r="AA250" s="2">
        <v>23497.5</v>
      </c>
      <c r="AB250">
        <v>0</v>
      </c>
      <c r="AC250" t="s">
        <v>31</v>
      </c>
      <c r="AD250" t="s">
        <v>193</v>
      </c>
      <c r="AE250" t="s">
        <v>32</v>
      </c>
    </row>
    <row r="251" spans="1:31">
      <c r="A251" t="s">
        <v>698</v>
      </c>
      <c r="B251" t="s">
        <v>699</v>
      </c>
      <c r="C251">
        <v>34084</v>
      </c>
      <c r="D251" t="s">
        <v>598</v>
      </c>
      <c r="E251" t="s">
        <v>602</v>
      </c>
      <c r="F251" t="s">
        <v>30</v>
      </c>
      <c r="G251" s="1">
        <v>200019602215751</v>
      </c>
      <c r="H251" s="2">
        <v>21000</v>
      </c>
      <c r="I251" s="2">
        <v>21000</v>
      </c>
      <c r="J251">
        <v>0</v>
      </c>
      <c r="K251">
        <v>602.70000000000005</v>
      </c>
      <c r="L251">
        <v>638.4</v>
      </c>
      <c r="M251">
        <v>0</v>
      </c>
      <c r="N251">
        <v>0</v>
      </c>
      <c r="O251" s="2">
        <v>1000</v>
      </c>
      <c r="P251">
        <v>0</v>
      </c>
      <c r="Q251">
        <v>0</v>
      </c>
      <c r="R251">
        <v>0</v>
      </c>
      <c r="S251">
        <v>0</v>
      </c>
      <c r="T251">
        <v>25</v>
      </c>
      <c r="U251">
        <f t="shared" si="3"/>
        <v>0</v>
      </c>
      <c r="V251">
        <v>0</v>
      </c>
      <c r="W251">
        <v>0</v>
      </c>
      <c r="X251">
        <v>0</v>
      </c>
      <c r="Y251">
        <v>0</v>
      </c>
      <c r="Z251" s="2">
        <v>2266.1</v>
      </c>
      <c r="AA251" s="2">
        <v>18733.900000000001</v>
      </c>
      <c r="AB251">
        <v>0</v>
      </c>
      <c r="AC251" t="s">
        <v>36</v>
      </c>
      <c r="AD251" t="s">
        <v>32</v>
      </c>
      <c r="AE251" t="s">
        <v>32</v>
      </c>
    </row>
    <row r="252" spans="1:31">
      <c r="A252" t="s">
        <v>700</v>
      </c>
      <c r="B252" t="s">
        <v>701</v>
      </c>
      <c r="C252">
        <v>40599</v>
      </c>
      <c r="D252" t="s">
        <v>598</v>
      </c>
      <c r="E252" t="s">
        <v>670</v>
      </c>
      <c r="F252" t="s">
        <v>30</v>
      </c>
      <c r="G252" s="1">
        <v>200019608193955</v>
      </c>
      <c r="H252" s="2">
        <v>25000</v>
      </c>
      <c r="I252" s="2">
        <v>25000</v>
      </c>
      <c r="J252">
        <v>0</v>
      </c>
      <c r="K252">
        <v>717.5</v>
      </c>
      <c r="L252">
        <v>760</v>
      </c>
      <c r="M252">
        <v>0</v>
      </c>
      <c r="N252">
        <v>0</v>
      </c>
      <c r="O252" s="2">
        <v>3402.83</v>
      </c>
      <c r="P252">
        <v>0</v>
      </c>
      <c r="Q252">
        <v>0</v>
      </c>
      <c r="R252">
        <v>0</v>
      </c>
      <c r="S252">
        <v>0</v>
      </c>
      <c r="T252">
        <v>25</v>
      </c>
      <c r="U252">
        <f t="shared" si="3"/>
        <v>0</v>
      </c>
      <c r="V252">
        <v>0</v>
      </c>
      <c r="W252">
        <v>0</v>
      </c>
      <c r="X252">
        <v>0</v>
      </c>
      <c r="Y252">
        <v>0</v>
      </c>
      <c r="Z252" s="2">
        <v>4905.33</v>
      </c>
      <c r="AA252" s="2">
        <v>20094.669999999998</v>
      </c>
      <c r="AB252">
        <v>0</v>
      </c>
      <c r="AC252" t="s">
        <v>36</v>
      </c>
      <c r="AD252" t="s">
        <v>146</v>
      </c>
      <c r="AE252" t="s">
        <v>32</v>
      </c>
    </row>
    <row r="253" spans="1:31">
      <c r="A253" t="s">
        <v>702</v>
      </c>
      <c r="B253" t="s">
        <v>703</v>
      </c>
      <c r="C253">
        <v>35616</v>
      </c>
      <c r="D253" t="s">
        <v>598</v>
      </c>
      <c r="E253" t="s">
        <v>602</v>
      </c>
      <c r="F253" t="s">
        <v>30</v>
      </c>
      <c r="G253" s="1">
        <v>200019603169897</v>
      </c>
      <c r="H253" s="2">
        <v>21000</v>
      </c>
      <c r="I253" s="2">
        <v>21000</v>
      </c>
      <c r="J253">
        <v>0</v>
      </c>
      <c r="K253">
        <v>602.70000000000005</v>
      </c>
      <c r="L253">
        <v>638.4</v>
      </c>
      <c r="M253">
        <v>0</v>
      </c>
      <c r="N253">
        <v>0</v>
      </c>
      <c r="O253" s="2">
        <v>8961.74</v>
      </c>
      <c r="P253">
        <v>0</v>
      </c>
      <c r="Q253">
        <v>0</v>
      </c>
      <c r="R253">
        <v>0</v>
      </c>
      <c r="S253">
        <v>0</v>
      </c>
      <c r="T253">
        <v>25</v>
      </c>
      <c r="U253">
        <f t="shared" si="3"/>
        <v>0</v>
      </c>
      <c r="V253">
        <v>0</v>
      </c>
      <c r="W253">
        <v>0</v>
      </c>
      <c r="X253">
        <v>0</v>
      </c>
      <c r="Y253">
        <v>0</v>
      </c>
      <c r="Z253" s="2">
        <v>10227.84</v>
      </c>
      <c r="AA253" s="2">
        <v>10772.16</v>
      </c>
      <c r="AB253">
        <v>0</v>
      </c>
      <c r="AC253" t="s">
        <v>36</v>
      </c>
      <c r="AD253" t="s">
        <v>32</v>
      </c>
      <c r="AE253" t="s">
        <v>32</v>
      </c>
    </row>
    <row r="254" spans="1:31">
      <c r="A254" t="s">
        <v>704</v>
      </c>
      <c r="B254" t="s">
        <v>705</v>
      </c>
      <c r="C254">
        <v>40728</v>
      </c>
      <c r="D254" t="s">
        <v>706</v>
      </c>
      <c r="E254" t="s">
        <v>35</v>
      </c>
      <c r="F254" t="s">
        <v>30</v>
      </c>
      <c r="G254">
        <v>200019608613330</v>
      </c>
      <c r="H254" s="2">
        <v>35000</v>
      </c>
      <c r="I254" s="2">
        <v>35000</v>
      </c>
      <c r="J254">
        <v>0</v>
      </c>
      <c r="K254" s="2">
        <v>1004.5</v>
      </c>
      <c r="L254" s="2">
        <v>1064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25</v>
      </c>
      <c r="U254">
        <f t="shared" si="3"/>
        <v>0</v>
      </c>
      <c r="V254">
        <v>0</v>
      </c>
      <c r="W254">
        <v>0</v>
      </c>
      <c r="X254">
        <v>0</v>
      </c>
      <c r="Y254">
        <v>0</v>
      </c>
      <c r="Z254" s="2">
        <v>2093.5</v>
      </c>
      <c r="AA254" s="2">
        <v>32906.5</v>
      </c>
      <c r="AB254">
        <v>0</v>
      </c>
      <c r="AC254" t="s">
        <v>36</v>
      </c>
      <c r="AD254" t="s">
        <v>261</v>
      </c>
      <c r="AE254" t="s">
        <v>32</v>
      </c>
    </row>
    <row r="255" spans="1:31">
      <c r="A255" t="s">
        <v>707</v>
      </c>
      <c r="B255" t="s">
        <v>708</v>
      </c>
      <c r="C255">
        <v>39998</v>
      </c>
      <c r="D255" t="s">
        <v>706</v>
      </c>
      <c r="E255" t="s">
        <v>709</v>
      </c>
      <c r="F255" t="s">
        <v>30</v>
      </c>
      <c r="G255" s="1">
        <v>200019607140870</v>
      </c>
      <c r="H255" s="2">
        <v>26000</v>
      </c>
      <c r="I255" s="2">
        <v>26000</v>
      </c>
      <c r="J255">
        <v>0</v>
      </c>
      <c r="K255">
        <v>746.2</v>
      </c>
      <c r="L255">
        <v>790.4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25</v>
      </c>
      <c r="U255">
        <f t="shared" si="3"/>
        <v>0</v>
      </c>
      <c r="V255">
        <v>0</v>
      </c>
      <c r="W255">
        <v>0</v>
      </c>
      <c r="X255">
        <v>0</v>
      </c>
      <c r="Y255">
        <v>0</v>
      </c>
      <c r="Z255" s="2">
        <v>1561.6</v>
      </c>
      <c r="AA255" s="2">
        <v>24438.400000000001</v>
      </c>
      <c r="AB255">
        <v>0</v>
      </c>
      <c r="AC255" t="s">
        <v>31</v>
      </c>
      <c r="AD255" t="s">
        <v>65</v>
      </c>
      <c r="AE255" t="s">
        <v>32</v>
      </c>
    </row>
    <row r="256" spans="1:31">
      <c r="A256" t="s">
        <v>710</v>
      </c>
      <c r="B256" t="s">
        <v>711</v>
      </c>
      <c r="C256">
        <v>37539</v>
      </c>
      <c r="D256" t="s">
        <v>712</v>
      </c>
      <c r="E256" t="s">
        <v>115</v>
      </c>
      <c r="F256" t="s">
        <v>30</v>
      </c>
      <c r="G256">
        <v>200019603919434</v>
      </c>
      <c r="H256" s="2">
        <v>60000</v>
      </c>
      <c r="I256" s="2">
        <v>60000</v>
      </c>
      <c r="J256" s="2">
        <v>3486.65</v>
      </c>
      <c r="K256" s="2">
        <v>1722</v>
      </c>
      <c r="L256" s="2">
        <v>1824</v>
      </c>
      <c r="M256">
        <v>0</v>
      </c>
      <c r="N256">
        <v>0</v>
      </c>
      <c r="O256" s="2">
        <v>17622.04</v>
      </c>
      <c r="P256">
        <v>0</v>
      </c>
      <c r="Q256">
        <v>0</v>
      </c>
      <c r="R256">
        <v>0</v>
      </c>
      <c r="S256">
        <v>0</v>
      </c>
      <c r="T256">
        <v>25</v>
      </c>
      <c r="U256">
        <f t="shared" si="3"/>
        <v>0</v>
      </c>
      <c r="V256">
        <v>0</v>
      </c>
      <c r="W256">
        <v>0</v>
      </c>
      <c r="X256">
        <v>0</v>
      </c>
      <c r="Y256">
        <v>0</v>
      </c>
      <c r="Z256" s="2">
        <v>24679.69</v>
      </c>
      <c r="AA256" s="2">
        <v>35320.31</v>
      </c>
      <c r="AB256">
        <v>0</v>
      </c>
      <c r="AC256" t="s">
        <v>31</v>
      </c>
      <c r="AD256" t="s">
        <v>32</v>
      </c>
      <c r="AE256" t="s">
        <v>32</v>
      </c>
    </row>
    <row r="257" spans="1:31">
      <c r="A257" t="s">
        <v>713</v>
      </c>
      <c r="B257" t="s">
        <v>714</v>
      </c>
      <c r="C257">
        <v>4851</v>
      </c>
      <c r="D257" t="s">
        <v>712</v>
      </c>
      <c r="E257" t="s">
        <v>715</v>
      </c>
      <c r="F257" t="s">
        <v>30</v>
      </c>
      <c r="G257" s="1">
        <v>200013200259903</v>
      </c>
      <c r="H257" s="2">
        <v>30000</v>
      </c>
      <c r="I257" s="2">
        <v>30000</v>
      </c>
      <c r="J257">
        <v>0</v>
      </c>
      <c r="K257">
        <v>861</v>
      </c>
      <c r="L257">
        <v>912</v>
      </c>
      <c r="M257">
        <v>0</v>
      </c>
      <c r="N257">
        <v>0</v>
      </c>
      <c r="O257">
        <v>0</v>
      </c>
      <c r="P257">
        <v>100</v>
      </c>
      <c r="Q257">
        <v>0</v>
      </c>
      <c r="R257">
        <v>0</v>
      </c>
      <c r="S257">
        <v>0</v>
      </c>
      <c r="T257">
        <v>25</v>
      </c>
      <c r="U257">
        <f t="shared" si="3"/>
        <v>100</v>
      </c>
      <c r="V257">
        <v>0</v>
      </c>
      <c r="W257">
        <v>0</v>
      </c>
      <c r="X257">
        <v>0</v>
      </c>
      <c r="Y257">
        <v>0</v>
      </c>
      <c r="Z257" s="2">
        <v>1898</v>
      </c>
      <c r="AA257" s="2">
        <v>28102</v>
      </c>
      <c r="AB257">
        <v>0</v>
      </c>
      <c r="AC257" t="s">
        <v>31</v>
      </c>
      <c r="AD257" t="s">
        <v>32</v>
      </c>
      <c r="AE257" t="s">
        <v>32</v>
      </c>
    </row>
    <row r="258" spans="1:31">
      <c r="A258" t="s">
        <v>716</v>
      </c>
      <c r="B258" t="s">
        <v>717</v>
      </c>
      <c r="C258">
        <v>38791</v>
      </c>
      <c r="D258" t="s">
        <v>712</v>
      </c>
      <c r="E258" t="s">
        <v>35</v>
      </c>
      <c r="F258" t="s">
        <v>30</v>
      </c>
      <c r="G258" s="1">
        <v>200019605852014</v>
      </c>
      <c r="H258" s="2">
        <v>30000</v>
      </c>
      <c r="I258" s="2">
        <v>30000</v>
      </c>
      <c r="J258">
        <v>0</v>
      </c>
      <c r="K258">
        <v>861</v>
      </c>
      <c r="L258">
        <v>912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25</v>
      </c>
      <c r="U258">
        <f t="shared" si="3"/>
        <v>0</v>
      </c>
      <c r="V258">
        <v>0</v>
      </c>
      <c r="W258">
        <v>0</v>
      </c>
      <c r="X258">
        <v>0</v>
      </c>
      <c r="Y258">
        <v>0</v>
      </c>
      <c r="Z258" s="2">
        <v>1798</v>
      </c>
      <c r="AA258" s="2">
        <v>28202</v>
      </c>
      <c r="AB258">
        <v>0</v>
      </c>
      <c r="AC258" t="s">
        <v>36</v>
      </c>
      <c r="AD258" t="s">
        <v>718</v>
      </c>
      <c r="AE258" t="s">
        <v>32</v>
      </c>
    </row>
    <row r="259" spans="1:31">
      <c r="A259" t="s">
        <v>719</v>
      </c>
      <c r="B259" t="s">
        <v>720</v>
      </c>
      <c r="C259">
        <v>39539</v>
      </c>
      <c r="D259" t="s">
        <v>712</v>
      </c>
      <c r="E259" t="s">
        <v>715</v>
      </c>
      <c r="F259" t="s">
        <v>30</v>
      </c>
      <c r="G259">
        <v>200019606674072</v>
      </c>
      <c r="H259" s="2">
        <v>25000</v>
      </c>
      <c r="I259" s="2">
        <v>25000</v>
      </c>
      <c r="J259">
        <v>0</v>
      </c>
      <c r="K259">
        <v>717.5</v>
      </c>
      <c r="L259">
        <v>760</v>
      </c>
      <c r="M259">
        <v>0</v>
      </c>
      <c r="N259">
        <v>0</v>
      </c>
      <c r="O259" s="2">
        <v>7475.67</v>
      </c>
      <c r="P259">
        <v>0</v>
      </c>
      <c r="Q259">
        <v>0</v>
      </c>
      <c r="R259">
        <v>0</v>
      </c>
      <c r="S259">
        <v>0</v>
      </c>
      <c r="T259">
        <v>25</v>
      </c>
      <c r="U259">
        <f t="shared" ref="U259:U322" si="4">P259+Q259+S259</f>
        <v>0</v>
      </c>
      <c r="V259">
        <v>0</v>
      </c>
      <c r="W259">
        <v>0</v>
      </c>
      <c r="X259">
        <v>0</v>
      </c>
      <c r="Y259">
        <v>0</v>
      </c>
      <c r="Z259" s="2">
        <v>8978.17</v>
      </c>
      <c r="AA259" s="2">
        <v>16021.83</v>
      </c>
      <c r="AB259">
        <v>0</v>
      </c>
      <c r="AC259" t="s">
        <v>31</v>
      </c>
      <c r="AD259" t="s">
        <v>400</v>
      </c>
      <c r="AE259" t="s">
        <v>32</v>
      </c>
    </row>
    <row r="260" spans="1:31">
      <c r="A260" t="s">
        <v>721</v>
      </c>
      <c r="B260" t="s">
        <v>722</v>
      </c>
      <c r="C260">
        <v>38951</v>
      </c>
      <c r="D260" t="s">
        <v>712</v>
      </c>
      <c r="E260" t="s">
        <v>515</v>
      </c>
      <c r="F260" t="s">
        <v>30</v>
      </c>
      <c r="G260">
        <v>200019605913121</v>
      </c>
      <c r="H260" s="2">
        <v>25000</v>
      </c>
      <c r="I260" s="2">
        <v>25000</v>
      </c>
      <c r="J260">
        <v>0</v>
      </c>
      <c r="K260">
        <v>717.5</v>
      </c>
      <c r="L260">
        <v>760</v>
      </c>
      <c r="M260">
        <v>0</v>
      </c>
      <c r="N260">
        <v>0</v>
      </c>
      <c r="O260" s="2">
        <v>10399.290000000001</v>
      </c>
      <c r="P260">
        <v>0</v>
      </c>
      <c r="Q260">
        <v>0</v>
      </c>
      <c r="R260">
        <v>0</v>
      </c>
      <c r="S260">
        <v>0</v>
      </c>
      <c r="T260">
        <v>25</v>
      </c>
      <c r="U260">
        <f t="shared" si="4"/>
        <v>0</v>
      </c>
      <c r="V260">
        <v>0</v>
      </c>
      <c r="W260">
        <v>0</v>
      </c>
      <c r="X260">
        <v>0</v>
      </c>
      <c r="Y260">
        <v>0</v>
      </c>
      <c r="Z260" s="2">
        <v>11901.79</v>
      </c>
      <c r="AA260" s="2">
        <v>13098.21</v>
      </c>
      <c r="AB260">
        <v>0</v>
      </c>
      <c r="AC260" t="s">
        <v>31</v>
      </c>
      <c r="AD260" t="s">
        <v>74</v>
      </c>
      <c r="AE260" t="s">
        <v>32</v>
      </c>
    </row>
    <row r="261" spans="1:31">
      <c r="A261" t="s">
        <v>723</v>
      </c>
      <c r="B261" t="s">
        <v>724</v>
      </c>
      <c r="C261">
        <v>40201</v>
      </c>
      <c r="D261" t="s">
        <v>712</v>
      </c>
      <c r="E261" t="s">
        <v>715</v>
      </c>
      <c r="F261" t="s">
        <v>30</v>
      </c>
      <c r="G261" s="1">
        <v>200019607595994</v>
      </c>
      <c r="H261" s="2">
        <v>35000</v>
      </c>
      <c r="I261" s="2">
        <v>35000</v>
      </c>
      <c r="J261">
        <v>0</v>
      </c>
      <c r="K261" s="2">
        <v>1004.5</v>
      </c>
      <c r="L261" s="2">
        <v>1064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25</v>
      </c>
      <c r="U261">
        <f t="shared" si="4"/>
        <v>0</v>
      </c>
      <c r="V261">
        <v>0</v>
      </c>
      <c r="W261">
        <v>0</v>
      </c>
      <c r="X261">
        <v>0</v>
      </c>
      <c r="Y261">
        <v>0</v>
      </c>
      <c r="Z261" s="2">
        <v>2093.5</v>
      </c>
      <c r="AA261" s="2">
        <v>32906.5</v>
      </c>
      <c r="AB261">
        <v>0</v>
      </c>
      <c r="AC261" t="s">
        <v>31</v>
      </c>
      <c r="AD261" t="s">
        <v>183</v>
      </c>
      <c r="AE261" t="s">
        <v>32</v>
      </c>
    </row>
    <row r="262" spans="1:31">
      <c r="A262" t="s">
        <v>725</v>
      </c>
      <c r="B262" t="s">
        <v>726</v>
      </c>
      <c r="C262">
        <v>40094</v>
      </c>
      <c r="D262" t="s">
        <v>712</v>
      </c>
      <c r="E262" t="s">
        <v>727</v>
      </c>
      <c r="F262" t="s">
        <v>30</v>
      </c>
      <c r="G262">
        <v>200019607284887</v>
      </c>
      <c r="H262" s="2">
        <v>21000</v>
      </c>
      <c r="I262" s="2">
        <v>21000</v>
      </c>
      <c r="J262">
        <v>0</v>
      </c>
      <c r="K262">
        <v>602.70000000000005</v>
      </c>
      <c r="L262">
        <v>638.4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25</v>
      </c>
      <c r="U262">
        <f t="shared" si="4"/>
        <v>0</v>
      </c>
      <c r="V262">
        <v>0</v>
      </c>
      <c r="W262">
        <v>0</v>
      </c>
      <c r="X262">
        <v>0</v>
      </c>
      <c r="Y262">
        <v>0</v>
      </c>
      <c r="Z262" s="2">
        <v>1266.0999999999999</v>
      </c>
      <c r="AA262" s="2">
        <v>19733.900000000001</v>
      </c>
      <c r="AB262">
        <v>0</v>
      </c>
      <c r="AC262" t="s">
        <v>36</v>
      </c>
      <c r="AD262" t="s">
        <v>46</v>
      </c>
      <c r="AE262" t="s">
        <v>32</v>
      </c>
    </row>
    <row r="263" spans="1:31">
      <c r="A263" t="s">
        <v>728</v>
      </c>
      <c r="B263" t="s">
        <v>729</v>
      </c>
      <c r="C263">
        <v>40485</v>
      </c>
      <c r="D263" t="s">
        <v>730</v>
      </c>
      <c r="E263" t="s">
        <v>35</v>
      </c>
      <c r="F263" t="s">
        <v>30</v>
      </c>
      <c r="G263">
        <v>200019607955649</v>
      </c>
      <c r="H263" s="2">
        <v>26000</v>
      </c>
      <c r="I263" s="2">
        <v>26000</v>
      </c>
      <c r="J263">
        <v>0</v>
      </c>
      <c r="K263">
        <v>746.2</v>
      </c>
      <c r="L263">
        <v>790.4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25</v>
      </c>
      <c r="U263">
        <f t="shared" si="4"/>
        <v>0</v>
      </c>
      <c r="V263">
        <v>0</v>
      </c>
      <c r="W263">
        <v>0</v>
      </c>
      <c r="X263">
        <v>0</v>
      </c>
      <c r="Y263">
        <v>0</v>
      </c>
      <c r="Z263" s="2">
        <v>1561.6</v>
      </c>
      <c r="AA263" s="2">
        <v>24438.400000000001</v>
      </c>
      <c r="AB263">
        <v>0</v>
      </c>
      <c r="AC263" t="s">
        <v>31</v>
      </c>
      <c r="AD263" t="s">
        <v>731</v>
      </c>
      <c r="AE263" t="s">
        <v>32</v>
      </c>
    </row>
    <row r="264" spans="1:31">
      <c r="A264" t="s">
        <v>732</v>
      </c>
      <c r="B264" t="s">
        <v>733</v>
      </c>
      <c r="C264">
        <v>40770</v>
      </c>
      <c r="D264" t="s">
        <v>730</v>
      </c>
      <c r="E264" t="s">
        <v>734</v>
      </c>
      <c r="F264" t="s">
        <v>30</v>
      </c>
      <c r="G264">
        <v>200019607750983</v>
      </c>
      <c r="H264" s="2">
        <v>30000</v>
      </c>
      <c r="I264" s="2">
        <v>30000</v>
      </c>
      <c r="J264">
        <v>0</v>
      </c>
      <c r="K264">
        <v>861</v>
      </c>
      <c r="L264">
        <v>912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25</v>
      </c>
      <c r="U264">
        <f t="shared" si="4"/>
        <v>0</v>
      </c>
      <c r="V264">
        <v>0</v>
      </c>
      <c r="W264">
        <v>0</v>
      </c>
      <c r="X264">
        <v>0</v>
      </c>
      <c r="Y264">
        <v>0</v>
      </c>
      <c r="Z264" s="2">
        <v>1798</v>
      </c>
      <c r="AA264" s="2">
        <v>28202</v>
      </c>
      <c r="AB264">
        <v>0</v>
      </c>
      <c r="AC264" t="s">
        <v>31</v>
      </c>
      <c r="AD264" t="s">
        <v>297</v>
      </c>
      <c r="AE264" t="s">
        <v>32</v>
      </c>
    </row>
    <row r="265" spans="1:31">
      <c r="A265" t="s">
        <v>735</v>
      </c>
      <c r="B265" t="s">
        <v>736</v>
      </c>
      <c r="C265">
        <v>40414</v>
      </c>
      <c r="D265" t="s">
        <v>730</v>
      </c>
      <c r="E265" t="s">
        <v>515</v>
      </c>
      <c r="F265" t="s">
        <v>30</v>
      </c>
      <c r="G265">
        <v>200019607781277</v>
      </c>
      <c r="H265" s="2">
        <v>25000</v>
      </c>
      <c r="I265" s="2">
        <v>25000</v>
      </c>
      <c r="J265">
        <v>0</v>
      </c>
      <c r="K265">
        <v>717.5</v>
      </c>
      <c r="L265">
        <v>760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25</v>
      </c>
      <c r="U265">
        <f t="shared" si="4"/>
        <v>0</v>
      </c>
      <c r="V265">
        <v>0</v>
      </c>
      <c r="W265">
        <v>0</v>
      </c>
      <c r="X265">
        <v>0</v>
      </c>
      <c r="Y265">
        <v>0</v>
      </c>
      <c r="Z265" s="2">
        <v>1502.5</v>
      </c>
      <c r="AA265" s="2">
        <v>23497.5</v>
      </c>
      <c r="AB265">
        <v>0</v>
      </c>
      <c r="AC265" t="s">
        <v>31</v>
      </c>
      <c r="AD265" t="s">
        <v>190</v>
      </c>
      <c r="AE265" t="s">
        <v>32</v>
      </c>
    </row>
    <row r="266" spans="1:31">
      <c r="A266" t="s">
        <v>737</v>
      </c>
      <c r="B266" t="s">
        <v>738</v>
      </c>
      <c r="C266">
        <v>39867</v>
      </c>
      <c r="D266" t="s">
        <v>730</v>
      </c>
      <c r="E266" t="s">
        <v>515</v>
      </c>
      <c r="F266" t="s">
        <v>30</v>
      </c>
      <c r="G266">
        <v>200019606939411</v>
      </c>
      <c r="H266" s="2">
        <v>25000</v>
      </c>
      <c r="I266" s="2">
        <v>25000</v>
      </c>
      <c r="J266">
        <v>0</v>
      </c>
      <c r="K266">
        <v>717.5</v>
      </c>
      <c r="L266">
        <v>760</v>
      </c>
      <c r="M266">
        <v>0</v>
      </c>
      <c r="N266">
        <v>0</v>
      </c>
      <c r="O266" s="2">
        <v>7902.83</v>
      </c>
      <c r="P266">
        <v>0</v>
      </c>
      <c r="Q266">
        <v>0</v>
      </c>
      <c r="R266">
        <v>0</v>
      </c>
      <c r="S266">
        <v>0</v>
      </c>
      <c r="T266">
        <v>25</v>
      </c>
      <c r="U266">
        <f t="shared" si="4"/>
        <v>0</v>
      </c>
      <c r="V266">
        <v>0</v>
      </c>
      <c r="W266">
        <v>0</v>
      </c>
      <c r="X266">
        <v>0</v>
      </c>
      <c r="Y266">
        <v>0</v>
      </c>
      <c r="Z266" s="2">
        <v>9405.33</v>
      </c>
      <c r="AA266" s="2">
        <v>15594.67</v>
      </c>
      <c r="AB266">
        <v>0</v>
      </c>
      <c r="AC266" t="s">
        <v>36</v>
      </c>
      <c r="AD266" t="s">
        <v>193</v>
      </c>
      <c r="AE266" t="s">
        <v>32</v>
      </c>
    </row>
    <row r="267" spans="1:31">
      <c r="A267" t="s">
        <v>739</v>
      </c>
      <c r="B267" t="s">
        <v>740</v>
      </c>
      <c r="C267">
        <v>23525</v>
      </c>
      <c r="D267" t="s">
        <v>730</v>
      </c>
      <c r="E267" t="s">
        <v>82</v>
      </c>
      <c r="F267" t="s">
        <v>30</v>
      </c>
      <c r="G267">
        <v>200013200255512</v>
      </c>
      <c r="H267" s="2">
        <v>38000</v>
      </c>
      <c r="I267" s="2">
        <v>38000</v>
      </c>
      <c r="J267">
        <v>160.38</v>
      </c>
      <c r="K267" s="2">
        <v>1090.5999999999999</v>
      </c>
      <c r="L267" s="2">
        <v>1155.2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25</v>
      </c>
      <c r="U267">
        <f t="shared" si="4"/>
        <v>0</v>
      </c>
      <c r="V267">
        <v>0</v>
      </c>
      <c r="W267">
        <v>0</v>
      </c>
      <c r="X267">
        <v>0</v>
      </c>
      <c r="Y267">
        <v>0</v>
      </c>
      <c r="Z267" s="2">
        <v>2431.1799999999998</v>
      </c>
      <c r="AA267" s="2">
        <v>35568.82</v>
      </c>
      <c r="AB267">
        <v>0</v>
      </c>
      <c r="AC267" t="s">
        <v>36</v>
      </c>
      <c r="AD267" t="s">
        <v>32</v>
      </c>
      <c r="AE267" t="s">
        <v>32</v>
      </c>
    </row>
    <row r="268" spans="1:31">
      <c r="A268" t="s">
        <v>741</v>
      </c>
      <c r="B268" t="s">
        <v>742</v>
      </c>
      <c r="C268">
        <v>34082</v>
      </c>
      <c r="D268" t="s">
        <v>730</v>
      </c>
      <c r="E268" t="s">
        <v>515</v>
      </c>
      <c r="F268" t="s">
        <v>30</v>
      </c>
      <c r="G268">
        <v>200019602183183</v>
      </c>
      <c r="H268" s="2">
        <v>25000</v>
      </c>
      <c r="I268" s="2">
        <v>25000</v>
      </c>
      <c r="J268">
        <v>0</v>
      </c>
      <c r="K268">
        <v>717.5</v>
      </c>
      <c r="L268">
        <v>760</v>
      </c>
      <c r="M268">
        <v>0</v>
      </c>
      <c r="N268">
        <v>0</v>
      </c>
      <c r="O268" s="2">
        <v>7939.46</v>
      </c>
      <c r="P268">
        <v>0</v>
      </c>
      <c r="Q268">
        <v>0</v>
      </c>
      <c r="R268">
        <v>0</v>
      </c>
      <c r="S268">
        <v>0</v>
      </c>
      <c r="T268">
        <v>25</v>
      </c>
      <c r="U268">
        <f t="shared" si="4"/>
        <v>0</v>
      </c>
      <c r="V268">
        <v>0</v>
      </c>
      <c r="W268">
        <v>0</v>
      </c>
      <c r="X268">
        <v>0</v>
      </c>
      <c r="Y268">
        <v>0</v>
      </c>
      <c r="Z268" s="2">
        <v>9441.9599999999991</v>
      </c>
      <c r="AA268" s="2">
        <v>15558.04</v>
      </c>
      <c r="AB268">
        <v>0</v>
      </c>
      <c r="AC268" t="s">
        <v>36</v>
      </c>
      <c r="AD268" t="s">
        <v>32</v>
      </c>
      <c r="AE268" t="s">
        <v>32</v>
      </c>
    </row>
    <row r="269" spans="1:31">
      <c r="A269" t="s">
        <v>743</v>
      </c>
      <c r="B269" t="s">
        <v>744</v>
      </c>
      <c r="C269">
        <v>37543</v>
      </c>
      <c r="D269" t="s">
        <v>730</v>
      </c>
      <c r="E269" t="s">
        <v>515</v>
      </c>
      <c r="F269" t="s">
        <v>30</v>
      </c>
      <c r="G269">
        <v>200019603919426</v>
      </c>
      <c r="H269" s="2">
        <v>30000</v>
      </c>
      <c r="I269" s="2">
        <v>30000</v>
      </c>
      <c r="J269">
        <v>0</v>
      </c>
      <c r="K269">
        <v>861</v>
      </c>
      <c r="L269">
        <v>912</v>
      </c>
      <c r="M269">
        <v>0</v>
      </c>
      <c r="N269">
        <v>0</v>
      </c>
      <c r="O269" s="2">
        <v>12466.41</v>
      </c>
      <c r="P269">
        <v>0</v>
      </c>
      <c r="Q269">
        <v>0</v>
      </c>
      <c r="R269">
        <v>0</v>
      </c>
      <c r="S269">
        <v>0</v>
      </c>
      <c r="T269">
        <v>25</v>
      </c>
      <c r="U269">
        <f t="shared" si="4"/>
        <v>0</v>
      </c>
      <c r="V269">
        <v>0</v>
      </c>
      <c r="W269">
        <v>0</v>
      </c>
      <c r="X269">
        <v>0</v>
      </c>
      <c r="Y269">
        <v>0</v>
      </c>
      <c r="Z269" s="2">
        <v>14264.41</v>
      </c>
      <c r="AA269" s="2">
        <v>15735.59</v>
      </c>
      <c r="AB269">
        <v>0</v>
      </c>
      <c r="AC269" t="s">
        <v>36</v>
      </c>
      <c r="AD269" t="s">
        <v>32</v>
      </c>
      <c r="AE269" t="s">
        <v>32</v>
      </c>
    </row>
    <row r="270" spans="1:31">
      <c r="A270" t="s">
        <v>745</v>
      </c>
      <c r="B270" t="s">
        <v>746</v>
      </c>
      <c r="C270">
        <v>40098</v>
      </c>
      <c r="D270" t="s">
        <v>730</v>
      </c>
      <c r="E270" t="s">
        <v>734</v>
      </c>
      <c r="F270" t="s">
        <v>30</v>
      </c>
      <c r="G270" s="1">
        <v>200019607284890</v>
      </c>
      <c r="H270" s="2">
        <v>25000</v>
      </c>
      <c r="I270" s="2">
        <v>25000</v>
      </c>
      <c r="J270">
        <v>0</v>
      </c>
      <c r="K270">
        <v>717.5</v>
      </c>
      <c r="L270">
        <v>760</v>
      </c>
      <c r="M270">
        <v>0</v>
      </c>
      <c r="N270">
        <v>0</v>
      </c>
      <c r="O270" s="2">
        <v>4402.83</v>
      </c>
      <c r="P270">
        <v>0</v>
      </c>
      <c r="Q270">
        <v>0</v>
      </c>
      <c r="R270">
        <v>0</v>
      </c>
      <c r="S270">
        <v>0</v>
      </c>
      <c r="T270">
        <v>25</v>
      </c>
      <c r="U270">
        <f t="shared" si="4"/>
        <v>0</v>
      </c>
      <c r="V270">
        <v>0</v>
      </c>
      <c r="W270">
        <v>0</v>
      </c>
      <c r="X270">
        <v>0</v>
      </c>
      <c r="Y270">
        <v>0</v>
      </c>
      <c r="Z270" s="2">
        <v>5905.33</v>
      </c>
      <c r="AA270" s="2">
        <v>19094.669999999998</v>
      </c>
      <c r="AB270">
        <v>0</v>
      </c>
      <c r="AC270" t="s">
        <v>31</v>
      </c>
      <c r="AD270" t="s">
        <v>46</v>
      </c>
      <c r="AE270" t="s">
        <v>32</v>
      </c>
    </row>
    <row r="271" spans="1:31">
      <c r="A271" t="s">
        <v>747</v>
      </c>
      <c r="B271" t="s">
        <v>748</v>
      </c>
      <c r="C271">
        <v>37471</v>
      </c>
      <c r="D271" t="s">
        <v>730</v>
      </c>
      <c r="E271" t="s">
        <v>515</v>
      </c>
      <c r="F271" t="s">
        <v>30</v>
      </c>
      <c r="G271" s="1">
        <v>200019603789287</v>
      </c>
      <c r="H271" s="2">
        <v>23000</v>
      </c>
      <c r="I271" s="2">
        <v>23000</v>
      </c>
      <c r="J271">
        <v>0</v>
      </c>
      <c r="K271">
        <v>660.1</v>
      </c>
      <c r="L271">
        <v>699.2</v>
      </c>
      <c r="M271">
        <v>0</v>
      </c>
      <c r="N271">
        <v>0</v>
      </c>
      <c r="O271" s="2">
        <v>2921.42</v>
      </c>
      <c r="P271">
        <v>0</v>
      </c>
      <c r="Q271">
        <v>0</v>
      </c>
      <c r="R271">
        <v>0</v>
      </c>
      <c r="S271">
        <v>0</v>
      </c>
      <c r="T271">
        <v>25</v>
      </c>
      <c r="U271">
        <f t="shared" si="4"/>
        <v>0</v>
      </c>
      <c r="V271">
        <v>0</v>
      </c>
      <c r="W271">
        <v>0</v>
      </c>
      <c r="X271">
        <v>0</v>
      </c>
      <c r="Y271">
        <v>0</v>
      </c>
      <c r="Z271" s="2">
        <v>4305.72</v>
      </c>
      <c r="AA271" s="2">
        <v>18694.28</v>
      </c>
      <c r="AB271">
        <v>0</v>
      </c>
      <c r="AC271" t="s">
        <v>31</v>
      </c>
      <c r="AD271" t="s">
        <v>32</v>
      </c>
      <c r="AE271" t="s">
        <v>32</v>
      </c>
    </row>
    <row r="272" spans="1:31">
      <c r="A272" t="s">
        <v>749</v>
      </c>
      <c r="B272" t="s">
        <v>750</v>
      </c>
      <c r="C272">
        <v>2286</v>
      </c>
      <c r="D272" t="s">
        <v>730</v>
      </c>
      <c r="E272" t="s">
        <v>82</v>
      </c>
      <c r="F272" t="s">
        <v>30</v>
      </c>
      <c r="G272" s="1">
        <v>200013200259327</v>
      </c>
      <c r="H272" s="2">
        <v>38000</v>
      </c>
      <c r="I272" s="2">
        <v>38000</v>
      </c>
      <c r="J272">
        <v>160.38</v>
      </c>
      <c r="K272" s="2">
        <v>1090.5999999999999</v>
      </c>
      <c r="L272" s="2">
        <v>1155.2</v>
      </c>
      <c r="M272">
        <v>0</v>
      </c>
      <c r="N272">
        <v>0</v>
      </c>
      <c r="O272" s="2">
        <v>1500</v>
      </c>
      <c r="P272">
        <v>0</v>
      </c>
      <c r="Q272">
        <v>0</v>
      </c>
      <c r="R272">
        <v>0</v>
      </c>
      <c r="S272">
        <v>0</v>
      </c>
      <c r="T272">
        <v>25</v>
      </c>
      <c r="U272">
        <f t="shared" si="4"/>
        <v>0</v>
      </c>
      <c r="V272">
        <v>0</v>
      </c>
      <c r="W272">
        <v>0</v>
      </c>
      <c r="X272">
        <v>0</v>
      </c>
      <c r="Y272">
        <v>0</v>
      </c>
      <c r="Z272" s="2">
        <v>3931.18</v>
      </c>
      <c r="AA272" s="2">
        <v>34068.82</v>
      </c>
      <c r="AB272">
        <v>0</v>
      </c>
      <c r="AC272" t="s">
        <v>31</v>
      </c>
      <c r="AD272" t="s">
        <v>32</v>
      </c>
      <c r="AE272" t="s">
        <v>32</v>
      </c>
    </row>
    <row r="273" spans="1:31">
      <c r="A273" t="s">
        <v>751</v>
      </c>
      <c r="B273" t="s">
        <v>752</v>
      </c>
      <c r="C273">
        <v>40176</v>
      </c>
      <c r="D273" t="s">
        <v>730</v>
      </c>
      <c r="E273" t="s">
        <v>734</v>
      </c>
      <c r="F273" t="s">
        <v>30</v>
      </c>
      <c r="G273" s="1">
        <v>200019607595983</v>
      </c>
      <c r="H273" s="2">
        <v>20000</v>
      </c>
      <c r="I273" s="2">
        <v>20000</v>
      </c>
      <c r="J273">
        <v>0</v>
      </c>
      <c r="K273">
        <v>574</v>
      </c>
      <c r="L273">
        <v>608</v>
      </c>
      <c r="M273">
        <v>0</v>
      </c>
      <c r="N273">
        <v>0</v>
      </c>
      <c r="O273" s="2">
        <v>5939.46</v>
      </c>
      <c r="P273">
        <v>0</v>
      </c>
      <c r="Q273">
        <v>0</v>
      </c>
      <c r="R273">
        <v>0</v>
      </c>
      <c r="S273">
        <v>0</v>
      </c>
      <c r="T273">
        <v>25</v>
      </c>
      <c r="U273">
        <f t="shared" si="4"/>
        <v>0</v>
      </c>
      <c r="V273">
        <v>0</v>
      </c>
      <c r="W273">
        <v>0</v>
      </c>
      <c r="X273">
        <v>0</v>
      </c>
      <c r="Y273">
        <v>0</v>
      </c>
      <c r="Z273" s="2">
        <v>7146.46</v>
      </c>
      <c r="AA273" s="2">
        <v>12853.54</v>
      </c>
      <c r="AB273">
        <v>0</v>
      </c>
      <c r="AC273" t="s">
        <v>31</v>
      </c>
      <c r="AD273" t="s">
        <v>183</v>
      </c>
      <c r="AE273" t="s">
        <v>32</v>
      </c>
    </row>
    <row r="274" spans="1:31">
      <c r="A274" t="s">
        <v>753</v>
      </c>
      <c r="B274" t="s">
        <v>754</v>
      </c>
      <c r="C274">
        <v>39868</v>
      </c>
      <c r="D274" t="s">
        <v>730</v>
      </c>
      <c r="E274" t="s">
        <v>734</v>
      </c>
      <c r="F274" t="s">
        <v>30</v>
      </c>
      <c r="G274" s="1">
        <v>200019606939421</v>
      </c>
      <c r="H274" s="2">
        <v>25000</v>
      </c>
      <c r="I274" s="2">
        <v>25000</v>
      </c>
      <c r="J274">
        <v>0</v>
      </c>
      <c r="K274">
        <v>717.5</v>
      </c>
      <c r="L274">
        <v>760</v>
      </c>
      <c r="M274">
        <v>0</v>
      </c>
      <c r="N274">
        <v>0</v>
      </c>
      <c r="O274" s="2">
        <v>11095.31</v>
      </c>
      <c r="P274">
        <v>0</v>
      </c>
      <c r="Q274">
        <v>0</v>
      </c>
      <c r="R274">
        <v>0</v>
      </c>
      <c r="S274">
        <v>0</v>
      </c>
      <c r="T274">
        <v>25</v>
      </c>
      <c r="U274">
        <f t="shared" si="4"/>
        <v>0</v>
      </c>
      <c r="V274">
        <v>0</v>
      </c>
      <c r="W274">
        <v>0</v>
      </c>
      <c r="X274">
        <v>0</v>
      </c>
      <c r="Y274">
        <v>0</v>
      </c>
      <c r="Z274" s="2">
        <v>12597.81</v>
      </c>
      <c r="AA274" s="2">
        <v>12402.19</v>
      </c>
      <c r="AB274">
        <v>0</v>
      </c>
      <c r="AC274" t="s">
        <v>31</v>
      </c>
      <c r="AD274" t="s">
        <v>193</v>
      </c>
      <c r="AE274" t="s">
        <v>32</v>
      </c>
    </row>
    <row r="275" spans="1:31">
      <c r="A275" t="s">
        <v>755</v>
      </c>
      <c r="B275" t="s">
        <v>756</v>
      </c>
      <c r="C275">
        <v>39056</v>
      </c>
      <c r="D275" t="s">
        <v>730</v>
      </c>
      <c r="E275" t="s">
        <v>35</v>
      </c>
      <c r="F275" t="s">
        <v>30</v>
      </c>
      <c r="G275">
        <v>200019606066356</v>
      </c>
      <c r="H275" s="2">
        <v>26000</v>
      </c>
      <c r="I275" s="2">
        <v>26000</v>
      </c>
      <c r="J275">
        <v>0</v>
      </c>
      <c r="K275">
        <v>746.2</v>
      </c>
      <c r="L275">
        <v>790.4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25</v>
      </c>
      <c r="U275">
        <f t="shared" si="4"/>
        <v>0</v>
      </c>
      <c r="V275">
        <v>0</v>
      </c>
      <c r="W275">
        <v>0</v>
      </c>
      <c r="X275">
        <v>0</v>
      </c>
      <c r="Y275">
        <v>0</v>
      </c>
      <c r="Z275" s="2">
        <v>1561.6</v>
      </c>
      <c r="AA275" s="2">
        <v>24438.400000000001</v>
      </c>
      <c r="AB275">
        <v>0</v>
      </c>
      <c r="AC275" t="s">
        <v>36</v>
      </c>
      <c r="AD275" t="s">
        <v>61</v>
      </c>
      <c r="AE275" t="s">
        <v>32</v>
      </c>
    </row>
    <row r="276" spans="1:31">
      <c r="A276" t="s">
        <v>757</v>
      </c>
      <c r="B276" t="s">
        <v>758</v>
      </c>
      <c r="C276">
        <v>37365</v>
      </c>
      <c r="D276" t="s">
        <v>759</v>
      </c>
      <c r="E276" t="s">
        <v>115</v>
      </c>
      <c r="F276" t="s">
        <v>30</v>
      </c>
      <c r="G276">
        <v>200019603543757</v>
      </c>
      <c r="H276" s="2">
        <v>120000</v>
      </c>
      <c r="I276" s="2">
        <v>120000</v>
      </c>
      <c r="J276" s="2">
        <v>16809.939999999999</v>
      </c>
      <c r="K276" s="2">
        <v>3444</v>
      </c>
      <c r="L276" s="2">
        <v>3648</v>
      </c>
      <c r="M276">
        <v>0</v>
      </c>
      <c r="N276">
        <v>0</v>
      </c>
      <c r="O276" s="2">
        <v>2000</v>
      </c>
      <c r="P276">
        <v>200</v>
      </c>
      <c r="Q276">
        <v>0</v>
      </c>
      <c r="R276">
        <v>0</v>
      </c>
      <c r="S276">
        <v>0</v>
      </c>
      <c r="T276">
        <v>25</v>
      </c>
      <c r="U276">
        <f t="shared" si="4"/>
        <v>200</v>
      </c>
      <c r="V276">
        <v>0</v>
      </c>
      <c r="W276">
        <v>0</v>
      </c>
      <c r="X276">
        <v>0</v>
      </c>
      <c r="Y276">
        <v>0</v>
      </c>
      <c r="Z276" s="2">
        <v>26126.94</v>
      </c>
      <c r="AA276" s="2">
        <v>93873.06</v>
      </c>
      <c r="AB276">
        <v>0</v>
      </c>
      <c r="AC276" t="s">
        <v>31</v>
      </c>
      <c r="AD276" t="s">
        <v>32</v>
      </c>
      <c r="AE276" t="s">
        <v>32</v>
      </c>
    </row>
    <row r="277" spans="1:31">
      <c r="A277" t="s">
        <v>760</v>
      </c>
      <c r="B277" t="s">
        <v>761</v>
      </c>
      <c r="C277">
        <v>8026</v>
      </c>
      <c r="D277" t="s">
        <v>759</v>
      </c>
      <c r="E277" t="s">
        <v>762</v>
      </c>
      <c r="F277" t="s">
        <v>30</v>
      </c>
      <c r="G277" s="1">
        <v>200013200261629</v>
      </c>
      <c r="H277" s="2">
        <v>50000</v>
      </c>
      <c r="I277" s="2">
        <v>50000</v>
      </c>
      <c r="J277" s="2">
        <v>1566.03</v>
      </c>
      <c r="K277" s="2">
        <v>1435</v>
      </c>
      <c r="L277" s="2">
        <v>1520</v>
      </c>
      <c r="M277" s="2">
        <v>1919.78</v>
      </c>
      <c r="N277">
        <v>0</v>
      </c>
      <c r="O277" s="2">
        <v>8265.39</v>
      </c>
      <c r="P277">
        <v>0</v>
      </c>
      <c r="Q277">
        <v>0</v>
      </c>
      <c r="R277">
        <v>0</v>
      </c>
      <c r="S277">
        <v>0</v>
      </c>
      <c r="T277">
        <v>25</v>
      </c>
      <c r="U277">
        <f t="shared" si="4"/>
        <v>0</v>
      </c>
      <c r="V277">
        <v>0</v>
      </c>
      <c r="W277">
        <v>0</v>
      </c>
      <c r="X277">
        <v>0</v>
      </c>
      <c r="Y277">
        <v>0</v>
      </c>
      <c r="Z277" s="2">
        <v>14731.2</v>
      </c>
      <c r="AA277" s="2">
        <v>35268.800000000003</v>
      </c>
      <c r="AB277">
        <v>0</v>
      </c>
      <c r="AC277" t="s">
        <v>36</v>
      </c>
      <c r="AD277" t="s">
        <v>32</v>
      </c>
      <c r="AE277" t="s">
        <v>32</v>
      </c>
    </row>
    <row r="278" spans="1:31">
      <c r="A278" t="s">
        <v>763</v>
      </c>
      <c r="B278" t="s">
        <v>764</v>
      </c>
      <c r="C278">
        <v>37583</v>
      </c>
      <c r="D278" t="s">
        <v>759</v>
      </c>
      <c r="E278" t="s">
        <v>35</v>
      </c>
      <c r="F278" t="s">
        <v>30</v>
      </c>
      <c r="G278">
        <v>200019604075964</v>
      </c>
      <c r="H278" s="2">
        <v>27000</v>
      </c>
      <c r="I278" s="2">
        <v>27000</v>
      </c>
      <c r="J278">
        <v>0</v>
      </c>
      <c r="K278">
        <v>774.9</v>
      </c>
      <c r="L278">
        <v>820.8</v>
      </c>
      <c r="M278">
        <v>0</v>
      </c>
      <c r="N278">
        <v>0</v>
      </c>
      <c r="O278" s="2">
        <v>7333.35</v>
      </c>
      <c r="P278">
        <v>0</v>
      </c>
      <c r="Q278">
        <v>0</v>
      </c>
      <c r="R278">
        <v>0</v>
      </c>
      <c r="S278">
        <v>0</v>
      </c>
      <c r="T278">
        <v>25</v>
      </c>
      <c r="U278">
        <f t="shared" si="4"/>
        <v>0</v>
      </c>
      <c r="V278">
        <v>0</v>
      </c>
      <c r="W278">
        <v>0</v>
      </c>
      <c r="X278">
        <v>0</v>
      </c>
      <c r="Y278">
        <v>0</v>
      </c>
      <c r="Z278" s="2">
        <v>8954.0499999999993</v>
      </c>
      <c r="AA278" s="2">
        <v>18045.95</v>
      </c>
      <c r="AB278">
        <v>0</v>
      </c>
      <c r="AC278" t="s">
        <v>31</v>
      </c>
      <c r="AD278" t="s">
        <v>32</v>
      </c>
      <c r="AE278" t="s">
        <v>32</v>
      </c>
    </row>
    <row r="279" spans="1:31">
      <c r="A279" t="s">
        <v>765</v>
      </c>
      <c r="B279" t="s">
        <v>766</v>
      </c>
      <c r="C279">
        <v>23535</v>
      </c>
      <c r="D279" t="s">
        <v>759</v>
      </c>
      <c r="E279" t="s">
        <v>96</v>
      </c>
      <c r="F279" t="s">
        <v>30</v>
      </c>
      <c r="G279">
        <v>200013200253501</v>
      </c>
      <c r="H279" s="2">
        <v>27000</v>
      </c>
      <c r="I279" s="2">
        <v>27000</v>
      </c>
      <c r="J279">
        <v>0</v>
      </c>
      <c r="K279">
        <v>774.9</v>
      </c>
      <c r="L279">
        <v>820.8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25</v>
      </c>
      <c r="U279">
        <f t="shared" si="4"/>
        <v>0</v>
      </c>
      <c r="V279">
        <v>0</v>
      </c>
      <c r="W279">
        <v>0</v>
      </c>
      <c r="X279">
        <v>0</v>
      </c>
      <c r="Y279">
        <v>0</v>
      </c>
      <c r="Z279" s="2">
        <v>1620.7</v>
      </c>
      <c r="AA279" s="2">
        <v>25379.3</v>
      </c>
      <c r="AB279">
        <v>0</v>
      </c>
      <c r="AC279" t="s">
        <v>36</v>
      </c>
      <c r="AD279" t="s">
        <v>32</v>
      </c>
      <c r="AE279" t="s">
        <v>32</v>
      </c>
    </row>
    <row r="280" spans="1:31">
      <c r="A280" t="s">
        <v>767</v>
      </c>
      <c r="B280" t="s">
        <v>768</v>
      </c>
      <c r="C280">
        <v>3463</v>
      </c>
      <c r="D280" t="s">
        <v>759</v>
      </c>
      <c r="E280" t="s">
        <v>769</v>
      </c>
      <c r="F280" t="s">
        <v>30</v>
      </c>
      <c r="G280" s="1">
        <v>200013200259013</v>
      </c>
      <c r="H280" s="2">
        <v>50000</v>
      </c>
      <c r="I280" s="2">
        <v>50000</v>
      </c>
      <c r="J280" s="2">
        <v>1854</v>
      </c>
      <c r="K280" s="2">
        <v>1435</v>
      </c>
      <c r="L280" s="2">
        <v>1520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25</v>
      </c>
      <c r="U280">
        <f t="shared" si="4"/>
        <v>0</v>
      </c>
      <c r="V280">
        <v>0</v>
      </c>
      <c r="W280">
        <v>0</v>
      </c>
      <c r="X280">
        <v>0</v>
      </c>
      <c r="Y280">
        <v>0</v>
      </c>
      <c r="Z280" s="2">
        <v>4834</v>
      </c>
      <c r="AA280" s="2">
        <v>45166</v>
      </c>
      <c r="AB280">
        <v>0</v>
      </c>
      <c r="AC280" t="s">
        <v>36</v>
      </c>
      <c r="AD280" t="s">
        <v>32</v>
      </c>
      <c r="AE280" t="s">
        <v>32</v>
      </c>
    </row>
    <row r="281" spans="1:31">
      <c r="A281" t="s">
        <v>770</v>
      </c>
      <c r="B281" t="s">
        <v>771</v>
      </c>
      <c r="C281">
        <v>39971</v>
      </c>
      <c r="D281" t="s">
        <v>772</v>
      </c>
      <c r="E281" t="s">
        <v>29</v>
      </c>
      <c r="F281" t="s">
        <v>30</v>
      </c>
      <c r="G281" s="1">
        <v>200019607049363</v>
      </c>
      <c r="H281" s="2">
        <v>20000</v>
      </c>
      <c r="I281" s="2">
        <v>20000</v>
      </c>
      <c r="J281">
        <v>0</v>
      </c>
      <c r="K281">
        <v>574</v>
      </c>
      <c r="L281">
        <v>608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25</v>
      </c>
      <c r="U281">
        <f t="shared" si="4"/>
        <v>0</v>
      </c>
      <c r="V281">
        <v>0</v>
      </c>
      <c r="W281">
        <v>0</v>
      </c>
      <c r="X281">
        <v>0</v>
      </c>
      <c r="Y281">
        <v>0</v>
      </c>
      <c r="Z281" s="2">
        <v>1207</v>
      </c>
      <c r="AA281" s="2">
        <v>18793</v>
      </c>
      <c r="AB281">
        <v>0</v>
      </c>
      <c r="AC281" t="s">
        <v>31</v>
      </c>
      <c r="AD281" t="s">
        <v>198</v>
      </c>
      <c r="AE281" t="s">
        <v>32</v>
      </c>
    </row>
    <row r="282" spans="1:31">
      <c r="A282" t="s">
        <v>773</v>
      </c>
      <c r="B282" t="s">
        <v>774</v>
      </c>
      <c r="C282">
        <v>36920</v>
      </c>
      <c r="D282" t="s">
        <v>772</v>
      </c>
      <c r="E282" t="s">
        <v>775</v>
      </c>
      <c r="F282" t="s">
        <v>30</v>
      </c>
      <c r="G282" s="1">
        <v>200019603509837</v>
      </c>
      <c r="H282" s="2">
        <v>25000</v>
      </c>
      <c r="I282" s="2">
        <v>25000</v>
      </c>
      <c r="J282">
        <v>0</v>
      </c>
      <c r="K282">
        <v>717.5</v>
      </c>
      <c r="L282">
        <v>760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25</v>
      </c>
      <c r="U282">
        <f t="shared" si="4"/>
        <v>0</v>
      </c>
      <c r="V282">
        <v>0</v>
      </c>
      <c r="W282">
        <v>0</v>
      </c>
      <c r="X282">
        <v>0</v>
      </c>
      <c r="Y282">
        <v>0</v>
      </c>
      <c r="Z282" s="2">
        <v>1502.5</v>
      </c>
      <c r="AA282" s="2">
        <v>23497.5</v>
      </c>
      <c r="AB282">
        <v>0</v>
      </c>
      <c r="AC282" t="s">
        <v>31</v>
      </c>
      <c r="AD282" t="s">
        <v>32</v>
      </c>
      <c r="AE282" t="s">
        <v>32</v>
      </c>
    </row>
    <row r="283" spans="1:31">
      <c r="A283" t="s">
        <v>776</v>
      </c>
      <c r="B283" t="s">
        <v>777</v>
      </c>
      <c r="C283">
        <v>35069</v>
      </c>
      <c r="D283" t="s">
        <v>772</v>
      </c>
      <c r="E283" t="s">
        <v>775</v>
      </c>
      <c r="F283" t="s">
        <v>30</v>
      </c>
      <c r="G283">
        <v>200019603509839</v>
      </c>
      <c r="H283" s="2">
        <v>30000</v>
      </c>
      <c r="I283" s="2">
        <v>30000</v>
      </c>
      <c r="J283">
        <v>0</v>
      </c>
      <c r="K283">
        <v>861</v>
      </c>
      <c r="L283">
        <v>912</v>
      </c>
      <c r="M283">
        <v>0</v>
      </c>
      <c r="N283">
        <v>0</v>
      </c>
      <c r="O283" s="2">
        <v>10654.04</v>
      </c>
      <c r="P283">
        <v>0</v>
      </c>
      <c r="Q283">
        <v>0</v>
      </c>
      <c r="R283">
        <v>0</v>
      </c>
      <c r="S283">
        <v>0</v>
      </c>
      <c r="T283">
        <v>25</v>
      </c>
      <c r="U283">
        <f t="shared" si="4"/>
        <v>0</v>
      </c>
      <c r="V283">
        <v>0</v>
      </c>
      <c r="W283">
        <v>0</v>
      </c>
      <c r="X283">
        <v>0</v>
      </c>
      <c r="Y283">
        <v>0</v>
      </c>
      <c r="Z283" s="2">
        <v>12452.04</v>
      </c>
      <c r="AA283" s="2">
        <v>17547.96</v>
      </c>
      <c r="AB283">
        <v>0</v>
      </c>
      <c r="AC283" t="s">
        <v>31</v>
      </c>
      <c r="AD283" t="s">
        <v>32</v>
      </c>
      <c r="AE283" t="s">
        <v>32</v>
      </c>
    </row>
    <row r="284" spans="1:31">
      <c r="A284" t="s">
        <v>778</v>
      </c>
      <c r="B284" t="s">
        <v>779</v>
      </c>
      <c r="C284">
        <v>34482</v>
      </c>
      <c r="D284" t="s">
        <v>772</v>
      </c>
      <c r="E284" t="s">
        <v>775</v>
      </c>
      <c r="F284" t="s">
        <v>30</v>
      </c>
      <c r="G284">
        <v>200019601450996</v>
      </c>
      <c r="H284" s="2">
        <v>22000</v>
      </c>
      <c r="I284" s="2">
        <v>22000</v>
      </c>
      <c r="J284">
        <v>0</v>
      </c>
      <c r="K284">
        <v>631.4</v>
      </c>
      <c r="L284">
        <v>668.8</v>
      </c>
      <c r="M284">
        <v>0</v>
      </c>
      <c r="N284">
        <v>0</v>
      </c>
      <c r="O284" s="2">
        <v>11615.61</v>
      </c>
      <c r="P284">
        <v>0</v>
      </c>
      <c r="Q284">
        <v>0</v>
      </c>
      <c r="R284">
        <v>0</v>
      </c>
      <c r="S284">
        <v>0</v>
      </c>
      <c r="T284">
        <v>25</v>
      </c>
      <c r="U284">
        <f t="shared" si="4"/>
        <v>0</v>
      </c>
      <c r="V284">
        <v>0</v>
      </c>
      <c r="W284">
        <v>0</v>
      </c>
      <c r="X284">
        <v>0</v>
      </c>
      <c r="Y284">
        <v>0</v>
      </c>
      <c r="Z284" s="2">
        <v>12940.81</v>
      </c>
      <c r="AA284" s="2">
        <v>9059.19</v>
      </c>
      <c r="AB284">
        <v>0</v>
      </c>
      <c r="AC284" t="s">
        <v>31</v>
      </c>
      <c r="AD284" t="s">
        <v>32</v>
      </c>
      <c r="AE284" t="s">
        <v>32</v>
      </c>
    </row>
    <row r="285" spans="1:31">
      <c r="A285" t="s">
        <v>780</v>
      </c>
      <c r="B285" t="s">
        <v>781</v>
      </c>
      <c r="C285">
        <v>37885</v>
      </c>
      <c r="D285" t="s">
        <v>772</v>
      </c>
      <c r="E285" t="s">
        <v>29</v>
      </c>
      <c r="F285" t="s">
        <v>30</v>
      </c>
      <c r="G285" s="1">
        <v>200019607390248</v>
      </c>
      <c r="H285" s="2">
        <v>20000</v>
      </c>
      <c r="I285" s="2">
        <v>20000</v>
      </c>
      <c r="J285">
        <v>0</v>
      </c>
      <c r="K285">
        <v>574</v>
      </c>
      <c r="L285">
        <v>608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25</v>
      </c>
      <c r="U285">
        <f t="shared" si="4"/>
        <v>0</v>
      </c>
      <c r="V285">
        <v>0</v>
      </c>
      <c r="W285">
        <v>0</v>
      </c>
      <c r="X285">
        <v>0</v>
      </c>
      <c r="Y285">
        <v>0</v>
      </c>
      <c r="Z285" s="2">
        <v>1207</v>
      </c>
      <c r="AA285" s="2">
        <v>18793</v>
      </c>
      <c r="AB285">
        <v>0</v>
      </c>
      <c r="AC285" t="s">
        <v>31</v>
      </c>
      <c r="AD285" t="s">
        <v>154</v>
      </c>
      <c r="AE285" t="s">
        <v>32</v>
      </c>
    </row>
    <row r="286" spans="1:31">
      <c r="A286" t="s">
        <v>782</v>
      </c>
      <c r="B286" t="s">
        <v>783</v>
      </c>
      <c r="C286">
        <v>39968</v>
      </c>
      <c r="D286" t="s">
        <v>772</v>
      </c>
      <c r="E286" t="s">
        <v>29</v>
      </c>
      <c r="F286" t="s">
        <v>30</v>
      </c>
      <c r="G286" s="1">
        <v>200019607049368</v>
      </c>
      <c r="H286" s="2">
        <v>20000</v>
      </c>
      <c r="I286" s="2">
        <v>20000</v>
      </c>
      <c r="J286">
        <v>0</v>
      </c>
      <c r="K286">
        <v>574</v>
      </c>
      <c r="L286">
        <v>608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25</v>
      </c>
      <c r="U286">
        <f t="shared" si="4"/>
        <v>0</v>
      </c>
      <c r="V286">
        <v>0</v>
      </c>
      <c r="W286">
        <v>0</v>
      </c>
      <c r="X286">
        <v>0</v>
      </c>
      <c r="Y286">
        <v>0</v>
      </c>
      <c r="Z286" s="2">
        <v>1207</v>
      </c>
      <c r="AA286" s="2">
        <v>18793</v>
      </c>
      <c r="AB286">
        <v>0</v>
      </c>
      <c r="AC286" t="s">
        <v>31</v>
      </c>
      <c r="AD286" t="s">
        <v>198</v>
      </c>
      <c r="AE286" t="s">
        <v>32</v>
      </c>
    </row>
    <row r="287" spans="1:31">
      <c r="A287" t="s">
        <v>784</v>
      </c>
      <c r="B287" t="s">
        <v>785</v>
      </c>
      <c r="C287">
        <v>35071</v>
      </c>
      <c r="D287" t="s">
        <v>772</v>
      </c>
      <c r="E287" t="s">
        <v>775</v>
      </c>
      <c r="F287" t="s">
        <v>30</v>
      </c>
      <c r="G287" s="1">
        <v>200019603509842</v>
      </c>
      <c r="H287" s="2">
        <v>25000</v>
      </c>
      <c r="I287" s="2">
        <v>25000</v>
      </c>
      <c r="J287">
        <v>0</v>
      </c>
      <c r="K287">
        <v>717.5</v>
      </c>
      <c r="L287">
        <v>760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25</v>
      </c>
      <c r="U287">
        <f t="shared" si="4"/>
        <v>0</v>
      </c>
      <c r="V287">
        <v>0</v>
      </c>
      <c r="W287">
        <v>0</v>
      </c>
      <c r="X287">
        <v>0</v>
      </c>
      <c r="Y287">
        <v>0</v>
      </c>
      <c r="Z287" s="2">
        <v>1502.5</v>
      </c>
      <c r="AA287" s="2">
        <v>23497.5</v>
      </c>
      <c r="AB287">
        <v>0</v>
      </c>
      <c r="AC287" t="s">
        <v>31</v>
      </c>
      <c r="AD287" t="s">
        <v>32</v>
      </c>
      <c r="AE287" t="s">
        <v>32</v>
      </c>
    </row>
    <row r="288" spans="1:31">
      <c r="A288" t="s">
        <v>786</v>
      </c>
      <c r="B288" t="s">
        <v>787</v>
      </c>
      <c r="C288">
        <v>11718</v>
      </c>
      <c r="D288" t="s">
        <v>772</v>
      </c>
      <c r="E288" t="s">
        <v>775</v>
      </c>
      <c r="F288" t="s">
        <v>30</v>
      </c>
      <c r="G288">
        <v>200013200259796</v>
      </c>
      <c r="H288" s="2">
        <v>25000</v>
      </c>
      <c r="I288" s="2">
        <v>25000</v>
      </c>
      <c r="J288">
        <v>0</v>
      </c>
      <c r="K288">
        <v>717.5</v>
      </c>
      <c r="L288">
        <v>760</v>
      </c>
      <c r="M288">
        <v>0</v>
      </c>
      <c r="N288">
        <v>0</v>
      </c>
      <c r="O288" s="2">
        <v>17052.87</v>
      </c>
      <c r="P288">
        <v>0</v>
      </c>
      <c r="Q288">
        <v>0</v>
      </c>
      <c r="R288">
        <v>0</v>
      </c>
      <c r="S288">
        <v>0</v>
      </c>
      <c r="T288">
        <v>25</v>
      </c>
      <c r="U288">
        <f t="shared" si="4"/>
        <v>0</v>
      </c>
      <c r="V288">
        <v>0</v>
      </c>
      <c r="W288">
        <v>0</v>
      </c>
      <c r="X288">
        <v>0</v>
      </c>
      <c r="Y288">
        <v>0</v>
      </c>
      <c r="Z288" s="2">
        <v>18555.37</v>
      </c>
      <c r="AA288" s="2">
        <v>6444.63</v>
      </c>
      <c r="AB288">
        <v>0</v>
      </c>
      <c r="AC288" t="s">
        <v>31</v>
      </c>
      <c r="AD288" t="s">
        <v>32</v>
      </c>
      <c r="AE288" t="s">
        <v>32</v>
      </c>
    </row>
    <row r="289" spans="1:31">
      <c r="A289" t="s">
        <v>788</v>
      </c>
      <c r="B289" t="s">
        <v>789</v>
      </c>
      <c r="C289">
        <v>37737</v>
      </c>
      <c r="D289" t="s">
        <v>772</v>
      </c>
      <c r="E289" t="s">
        <v>697</v>
      </c>
      <c r="F289" t="s">
        <v>30</v>
      </c>
      <c r="G289">
        <v>200019604332144</v>
      </c>
      <c r="H289" s="2">
        <v>35000</v>
      </c>
      <c r="I289" s="2">
        <v>35000</v>
      </c>
      <c r="J289">
        <v>0</v>
      </c>
      <c r="K289" s="2">
        <v>1004.5</v>
      </c>
      <c r="L289" s="2">
        <v>1064</v>
      </c>
      <c r="M289">
        <v>0</v>
      </c>
      <c r="N289">
        <v>0</v>
      </c>
      <c r="O289" s="2">
        <v>3895.29</v>
      </c>
      <c r="P289">
        <v>0</v>
      </c>
      <c r="Q289">
        <v>0</v>
      </c>
      <c r="R289">
        <v>0</v>
      </c>
      <c r="S289">
        <v>0</v>
      </c>
      <c r="T289">
        <v>25</v>
      </c>
      <c r="U289">
        <f t="shared" si="4"/>
        <v>0</v>
      </c>
      <c r="V289">
        <v>0</v>
      </c>
      <c r="W289">
        <v>0</v>
      </c>
      <c r="X289">
        <v>0</v>
      </c>
      <c r="Y289">
        <v>0</v>
      </c>
      <c r="Z289" s="2">
        <v>5988.79</v>
      </c>
      <c r="AA289" s="2">
        <v>29011.21</v>
      </c>
      <c r="AB289">
        <v>0</v>
      </c>
      <c r="AC289" t="s">
        <v>31</v>
      </c>
      <c r="AD289" t="s">
        <v>32</v>
      </c>
      <c r="AE289" t="s">
        <v>32</v>
      </c>
    </row>
    <row r="290" spans="1:31">
      <c r="A290" t="s">
        <v>790</v>
      </c>
      <c r="B290" t="s">
        <v>791</v>
      </c>
      <c r="C290">
        <v>37442</v>
      </c>
      <c r="D290" t="s">
        <v>772</v>
      </c>
      <c r="E290" t="s">
        <v>775</v>
      </c>
      <c r="F290" t="s">
        <v>30</v>
      </c>
      <c r="G290">
        <v>200019603706887</v>
      </c>
      <c r="H290" s="2">
        <v>22000</v>
      </c>
      <c r="I290" s="2">
        <v>22000</v>
      </c>
      <c r="J290">
        <v>0</v>
      </c>
      <c r="K290">
        <v>631.4</v>
      </c>
      <c r="L290">
        <v>668.8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25</v>
      </c>
      <c r="U290">
        <f t="shared" si="4"/>
        <v>0</v>
      </c>
      <c r="V290">
        <v>0</v>
      </c>
      <c r="W290">
        <v>0</v>
      </c>
      <c r="X290">
        <v>0</v>
      </c>
      <c r="Y290">
        <v>0</v>
      </c>
      <c r="Z290" s="2">
        <v>1325.2</v>
      </c>
      <c r="AA290" s="2">
        <v>20674.8</v>
      </c>
      <c r="AB290">
        <v>0</v>
      </c>
      <c r="AC290" t="s">
        <v>31</v>
      </c>
      <c r="AD290" t="s">
        <v>32</v>
      </c>
      <c r="AE290" t="s">
        <v>32</v>
      </c>
    </row>
    <row r="291" spans="1:31">
      <c r="A291" t="s">
        <v>792</v>
      </c>
      <c r="B291" t="s">
        <v>793</v>
      </c>
      <c r="C291">
        <v>40674</v>
      </c>
      <c r="D291" t="s">
        <v>772</v>
      </c>
      <c r="E291" t="s">
        <v>29</v>
      </c>
      <c r="F291" t="s">
        <v>30</v>
      </c>
      <c r="G291">
        <v>200019608425065</v>
      </c>
      <c r="H291" s="2">
        <v>25000</v>
      </c>
      <c r="I291" s="2">
        <v>25000</v>
      </c>
      <c r="J291">
        <v>0</v>
      </c>
      <c r="K291">
        <v>717.5</v>
      </c>
      <c r="L291">
        <v>760</v>
      </c>
      <c r="M291">
        <v>0</v>
      </c>
      <c r="N291">
        <v>0</v>
      </c>
      <c r="O291">
        <v>350</v>
      </c>
      <c r="P291">
        <v>0</v>
      </c>
      <c r="Q291">
        <v>0</v>
      </c>
      <c r="R291">
        <v>0</v>
      </c>
      <c r="S291">
        <v>0</v>
      </c>
      <c r="T291">
        <v>25</v>
      </c>
      <c r="U291">
        <f t="shared" si="4"/>
        <v>0</v>
      </c>
      <c r="V291">
        <v>0</v>
      </c>
      <c r="W291">
        <v>0</v>
      </c>
      <c r="X291">
        <v>0</v>
      </c>
      <c r="Y291">
        <v>0</v>
      </c>
      <c r="Z291" s="2">
        <v>1852.5</v>
      </c>
      <c r="AA291" s="2">
        <v>23147.5</v>
      </c>
      <c r="AB291">
        <v>0</v>
      </c>
      <c r="AC291" t="s">
        <v>31</v>
      </c>
      <c r="AD291" t="s">
        <v>146</v>
      </c>
      <c r="AE291" t="s">
        <v>32</v>
      </c>
    </row>
    <row r="292" spans="1:31">
      <c r="A292" t="s">
        <v>794</v>
      </c>
      <c r="B292" t="s">
        <v>795</v>
      </c>
      <c r="C292">
        <v>35503</v>
      </c>
      <c r="D292" t="s">
        <v>772</v>
      </c>
      <c r="E292" t="s">
        <v>796</v>
      </c>
      <c r="F292" t="s">
        <v>30</v>
      </c>
      <c r="G292" s="1">
        <v>200019603509838</v>
      </c>
      <c r="H292" s="2">
        <v>25000</v>
      </c>
      <c r="I292" s="2">
        <v>25000</v>
      </c>
      <c r="J292">
        <v>0</v>
      </c>
      <c r="K292">
        <v>717.5</v>
      </c>
      <c r="L292">
        <v>760</v>
      </c>
      <c r="M292">
        <v>0</v>
      </c>
      <c r="N292">
        <v>0</v>
      </c>
      <c r="O292" s="2">
        <v>3100.93</v>
      </c>
      <c r="P292">
        <v>0</v>
      </c>
      <c r="Q292">
        <v>0</v>
      </c>
      <c r="R292">
        <v>0</v>
      </c>
      <c r="S292">
        <v>0</v>
      </c>
      <c r="T292">
        <v>25</v>
      </c>
      <c r="U292">
        <f t="shared" si="4"/>
        <v>0</v>
      </c>
      <c r="V292">
        <v>0</v>
      </c>
      <c r="W292">
        <v>0</v>
      </c>
      <c r="X292">
        <v>0</v>
      </c>
      <c r="Y292">
        <v>0</v>
      </c>
      <c r="Z292" s="2">
        <v>4603.43</v>
      </c>
      <c r="AA292" s="2">
        <v>20396.57</v>
      </c>
      <c r="AB292">
        <v>0</v>
      </c>
      <c r="AC292" t="s">
        <v>31</v>
      </c>
      <c r="AD292" t="s">
        <v>32</v>
      </c>
      <c r="AE292" t="s">
        <v>32</v>
      </c>
    </row>
    <row r="293" spans="1:31">
      <c r="A293" t="s">
        <v>797</v>
      </c>
      <c r="B293" t="s">
        <v>798</v>
      </c>
      <c r="C293">
        <v>40221</v>
      </c>
      <c r="D293" t="s">
        <v>772</v>
      </c>
      <c r="E293" t="s">
        <v>29</v>
      </c>
      <c r="F293" t="s">
        <v>30</v>
      </c>
      <c r="G293" s="1">
        <v>200019607641545</v>
      </c>
      <c r="H293" s="2">
        <v>15000</v>
      </c>
      <c r="I293" s="2">
        <v>15000</v>
      </c>
      <c r="J293">
        <v>0</v>
      </c>
      <c r="K293">
        <v>430.5</v>
      </c>
      <c r="L293">
        <v>456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25</v>
      </c>
      <c r="U293">
        <f t="shared" si="4"/>
        <v>0</v>
      </c>
      <c r="V293">
        <v>0</v>
      </c>
      <c r="W293">
        <v>0</v>
      </c>
      <c r="X293">
        <v>0</v>
      </c>
      <c r="Y293">
        <v>0</v>
      </c>
      <c r="Z293">
        <v>911.5</v>
      </c>
      <c r="AA293" s="2">
        <v>14088.5</v>
      </c>
      <c r="AB293">
        <v>0</v>
      </c>
      <c r="AC293" t="s">
        <v>31</v>
      </c>
      <c r="AD293" t="s">
        <v>190</v>
      </c>
      <c r="AE293" t="s">
        <v>32</v>
      </c>
    </row>
    <row r="294" spans="1:31">
      <c r="A294" t="s">
        <v>799</v>
      </c>
      <c r="B294" t="s">
        <v>800</v>
      </c>
      <c r="C294">
        <v>39996</v>
      </c>
      <c r="D294" t="s">
        <v>772</v>
      </c>
      <c r="E294" t="s">
        <v>29</v>
      </c>
      <c r="F294" t="s">
        <v>30</v>
      </c>
      <c r="G294">
        <v>200019607140872</v>
      </c>
      <c r="H294" s="2">
        <v>25000</v>
      </c>
      <c r="I294" s="2">
        <v>25000</v>
      </c>
      <c r="J294">
        <v>0</v>
      </c>
      <c r="K294">
        <v>717.5</v>
      </c>
      <c r="L294">
        <v>760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25</v>
      </c>
      <c r="U294">
        <f t="shared" si="4"/>
        <v>0</v>
      </c>
      <c r="V294">
        <v>0</v>
      </c>
      <c r="W294">
        <v>0</v>
      </c>
      <c r="X294">
        <v>0</v>
      </c>
      <c r="Y294">
        <v>0</v>
      </c>
      <c r="Z294" s="2">
        <v>1502.5</v>
      </c>
      <c r="AA294" s="2">
        <v>23497.5</v>
      </c>
      <c r="AB294">
        <v>0</v>
      </c>
      <c r="AC294" t="s">
        <v>31</v>
      </c>
      <c r="AD294" t="s">
        <v>183</v>
      </c>
      <c r="AE294" t="s">
        <v>32</v>
      </c>
    </row>
    <row r="295" spans="1:31">
      <c r="A295" t="s">
        <v>801</v>
      </c>
      <c r="B295" t="s">
        <v>802</v>
      </c>
      <c r="C295">
        <v>37522</v>
      </c>
      <c r="D295" t="s">
        <v>772</v>
      </c>
      <c r="E295" t="s">
        <v>775</v>
      </c>
      <c r="F295" t="s">
        <v>30</v>
      </c>
      <c r="G295" s="1">
        <v>200019603919438</v>
      </c>
      <c r="H295" s="2">
        <v>22000</v>
      </c>
      <c r="I295" s="2">
        <v>22000</v>
      </c>
      <c r="J295">
        <v>0</v>
      </c>
      <c r="K295">
        <v>631.4</v>
      </c>
      <c r="L295">
        <v>668.8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25</v>
      </c>
      <c r="U295">
        <f t="shared" si="4"/>
        <v>0</v>
      </c>
      <c r="V295">
        <v>0</v>
      </c>
      <c r="W295">
        <v>0</v>
      </c>
      <c r="X295">
        <v>0</v>
      </c>
      <c r="Y295">
        <v>0</v>
      </c>
      <c r="Z295" s="2">
        <v>1325.2</v>
      </c>
      <c r="AA295" s="2">
        <v>20674.8</v>
      </c>
      <c r="AB295">
        <v>0</v>
      </c>
      <c r="AC295" t="s">
        <v>31</v>
      </c>
      <c r="AD295" t="s">
        <v>32</v>
      </c>
      <c r="AE295" t="s">
        <v>32</v>
      </c>
    </row>
    <row r="296" spans="1:31">
      <c r="A296" t="s">
        <v>803</v>
      </c>
      <c r="B296" t="s">
        <v>804</v>
      </c>
      <c r="C296">
        <v>4549</v>
      </c>
      <c r="D296" t="s">
        <v>772</v>
      </c>
      <c r="E296" t="s">
        <v>49</v>
      </c>
      <c r="F296" t="s">
        <v>30</v>
      </c>
      <c r="G296">
        <v>200013200258072</v>
      </c>
      <c r="H296" s="2">
        <v>50000</v>
      </c>
      <c r="I296" s="2">
        <v>50000</v>
      </c>
      <c r="J296" s="2">
        <v>1854</v>
      </c>
      <c r="K296" s="2">
        <v>1435</v>
      </c>
      <c r="L296" s="2">
        <v>1520</v>
      </c>
      <c r="M296">
        <v>0</v>
      </c>
      <c r="N296">
        <v>0</v>
      </c>
      <c r="O296">
        <v>0</v>
      </c>
      <c r="P296">
        <v>50</v>
      </c>
      <c r="Q296">
        <v>0</v>
      </c>
      <c r="R296">
        <v>0</v>
      </c>
      <c r="S296">
        <v>0</v>
      </c>
      <c r="T296">
        <v>25</v>
      </c>
      <c r="U296">
        <f t="shared" si="4"/>
        <v>50</v>
      </c>
      <c r="V296">
        <v>0</v>
      </c>
      <c r="W296">
        <v>0</v>
      </c>
      <c r="X296">
        <v>0</v>
      </c>
      <c r="Y296">
        <v>0</v>
      </c>
      <c r="Z296" s="2">
        <v>4884</v>
      </c>
      <c r="AA296" s="2">
        <v>45116</v>
      </c>
      <c r="AB296">
        <v>0</v>
      </c>
      <c r="AC296" t="s">
        <v>36</v>
      </c>
      <c r="AD296" t="s">
        <v>32</v>
      </c>
      <c r="AE296" t="s">
        <v>32</v>
      </c>
    </row>
    <row r="297" spans="1:31">
      <c r="A297" t="s">
        <v>805</v>
      </c>
      <c r="B297" t="s">
        <v>806</v>
      </c>
      <c r="C297">
        <v>36883</v>
      </c>
      <c r="D297" t="s">
        <v>772</v>
      </c>
      <c r="E297" t="s">
        <v>775</v>
      </c>
      <c r="F297" t="s">
        <v>30</v>
      </c>
      <c r="G297" s="1">
        <v>200019603509845</v>
      </c>
      <c r="H297" s="2">
        <v>25000</v>
      </c>
      <c r="I297" s="2">
        <v>25000</v>
      </c>
      <c r="J297">
        <v>0</v>
      </c>
      <c r="K297">
        <v>717.5</v>
      </c>
      <c r="L297">
        <v>760</v>
      </c>
      <c r="M297">
        <v>0</v>
      </c>
      <c r="N297">
        <v>0</v>
      </c>
      <c r="O297" s="2">
        <v>13083.37</v>
      </c>
      <c r="P297">
        <v>0</v>
      </c>
      <c r="Q297">
        <v>0</v>
      </c>
      <c r="R297">
        <v>0</v>
      </c>
      <c r="S297">
        <v>0</v>
      </c>
      <c r="T297">
        <v>25</v>
      </c>
      <c r="U297">
        <f t="shared" si="4"/>
        <v>0</v>
      </c>
      <c r="V297">
        <v>0</v>
      </c>
      <c r="W297">
        <v>0</v>
      </c>
      <c r="X297">
        <v>0</v>
      </c>
      <c r="Y297">
        <v>0</v>
      </c>
      <c r="Z297" s="2">
        <v>14585.87</v>
      </c>
      <c r="AA297" s="2">
        <v>10414.129999999999</v>
      </c>
      <c r="AB297">
        <v>0</v>
      </c>
      <c r="AC297" t="s">
        <v>31</v>
      </c>
      <c r="AD297" t="s">
        <v>32</v>
      </c>
      <c r="AE297" t="s">
        <v>32</v>
      </c>
    </row>
    <row r="298" spans="1:31">
      <c r="A298" t="s">
        <v>807</v>
      </c>
      <c r="B298" t="s">
        <v>808</v>
      </c>
      <c r="C298">
        <v>35074</v>
      </c>
      <c r="D298" t="s">
        <v>772</v>
      </c>
      <c r="E298" t="s">
        <v>775</v>
      </c>
      <c r="F298" t="s">
        <v>30</v>
      </c>
      <c r="G298" s="1">
        <v>200019603509836</v>
      </c>
      <c r="H298" s="2">
        <v>25000</v>
      </c>
      <c r="I298" s="2">
        <v>25000</v>
      </c>
      <c r="J298">
        <v>0</v>
      </c>
      <c r="K298">
        <v>717.5</v>
      </c>
      <c r="L298">
        <v>760</v>
      </c>
      <c r="M298">
        <v>0</v>
      </c>
      <c r="N298">
        <v>0</v>
      </c>
      <c r="O298" s="2">
        <v>14666.71</v>
      </c>
      <c r="P298">
        <v>0</v>
      </c>
      <c r="Q298">
        <v>0</v>
      </c>
      <c r="R298">
        <v>0</v>
      </c>
      <c r="S298">
        <v>0</v>
      </c>
      <c r="T298">
        <v>25</v>
      </c>
      <c r="U298">
        <f t="shared" si="4"/>
        <v>0</v>
      </c>
      <c r="V298">
        <v>0</v>
      </c>
      <c r="W298">
        <v>0</v>
      </c>
      <c r="X298">
        <v>0</v>
      </c>
      <c r="Y298">
        <v>0</v>
      </c>
      <c r="Z298" s="2">
        <v>16169.21</v>
      </c>
      <c r="AA298" s="2">
        <v>8830.7900000000009</v>
      </c>
      <c r="AB298">
        <v>0</v>
      </c>
      <c r="AC298" t="s">
        <v>31</v>
      </c>
      <c r="AD298" t="s">
        <v>32</v>
      </c>
      <c r="AE298" t="s">
        <v>32</v>
      </c>
    </row>
    <row r="299" spans="1:31">
      <c r="A299" t="s">
        <v>809</v>
      </c>
      <c r="B299" t="s">
        <v>810</v>
      </c>
      <c r="C299">
        <v>37653</v>
      </c>
      <c r="D299" t="s">
        <v>772</v>
      </c>
      <c r="E299" t="s">
        <v>49</v>
      </c>
      <c r="F299" t="s">
        <v>30</v>
      </c>
      <c r="G299">
        <v>200010301240940</v>
      </c>
      <c r="H299" s="2">
        <v>75000</v>
      </c>
      <c r="I299" s="2">
        <v>75000</v>
      </c>
      <c r="J299" s="2">
        <v>5925.39</v>
      </c>
      <c r="K299" s="2">
        <v>2152.5</v>
      </c>
      <c r="L299" s="2">
        <v>2280</v>
      </c>
      <c r="M299" s="2">
        <v>1919.78</v>
      </c>
      <c r="N299">
        <v>0</v>
      </c>
      <c r="O299" s="2">
        <v>10616.98</v>
      </c>
      <c r="P299">
        <v>0</v>
      </c>
      <c r="Q299">
        <v>0</v>
      </c>
      <c r="R299">
        <v>0</v>
      </c>
      <c r="S299">
        <v>0</v>
      </c>
      <c r="T299">
        <v>25</v>
      </c>
      <c r="U299">
        <f t="shared" si="4"/>
        <v>0</v>
      </c>
      <c r="V299">
        <v>0</v>
      </c>
      <c r="W299">
        <v>0</v>
      </c>
      <c r="X299">
        <v>0</v>
      </c>
      <c r="Y299">
        <v>0</v>
      </c>
      <c r="Z299" s="2">
        <v>22919.65</v>
      </c>
      <c r="AA299" s="2">
        <v>52080.35</v>
      </c>
      <c r="AB299">
        <v>0</v>
      </c>
      <c r="AC299" t="s">
        <v>31</v>
      </c>
      <c r="AD299" t="s">
        <v>32</v>
      </c>
      <c r="AE299" t="s">
        <v>32</v>
      </c>
    </row>
    <row r="300" spans="1:31">
      <c r="A300" t="s">
        <v>811</v>
      </c>
      <c r="B300" t="s">
        <v>812</v>
      </c>
      <c r="C300">
        <v>39121</v>
      </c>
      <c r="D300" t="s">
        <v>772</v>
      </c>
      <c r="E300" t="s">
        <v>29</v>
      </c>
      <c r="F300" t="s">
        <v>30</v>
      </c>
      <c r="G300">
        <v>200019607077889</v>
      </c>
      <c r="H300" s="2">
        <v>20000</v>
      </c>
      <c r="I300" s="2">
        <v>20000</v>
      </c>
      <c r="J300">
        <v>0</v>
      </c>
      <c r="K300">
        <v>574</v>
      </c>
      <c r="L300">
        <v>608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25</v>
      </c>
      <c r="U300">
        <f t="shared" si="4"/>
        <v>0</v>
      </c>
      <c r="V300">
        <v>0</v>
      </c>
      <c r="W300">
        <v>0</v>
      </c>
      <c r="X300">
        <v>0</v>
      </c>
      <c r="Y300">
        <v>0</v>
      </c>
      <c r="Z300" s="2">
        <v>1207</v>
      </c>
      <c r="AA300" s="2">
        <v>18793</v>
      </c>
      <c r="AB300">
        <v>0</v>
      </c>
      <c r="AC300" t="s">
        <v>31</v>
      </c>
      <c r="AD300" t="s">
        <v>154</v>
      </c>
      <c r="AE300" t="s">
        <v>32</v>
      </c>
    </row>
    <row r="301" spans="1:31">
      <c r="A301" t="s">
        <v>813</v>
      </c>
      <c r="B301" t="s">
        <v>814</v>
      </c>
      <c r="C301">
        <v>32391</v>
      </c>
      <c r="D301" t="s">
        <v>772</v>
      </c>
      <c r="E301" t="s">
        <v>796</v>
      </c>
      <c r="F301" t="s">
        <v>30</v>
      </c>
      <c r="G301" s="1">
        <v>200019601450994</v>
      </c>
      <c r="H301" s="2">
        <v>35000</v>
      </c>
      <c r="I301" s="2">
        <v>35000</v>
      </c>
      <c r="J301">
        <v>0</v>
      </c>
      <c r="K301" s="2">
        <v>1004.5</v>
      </c>
      <c r="L301" s="2">
        <v>1064</v>
      </c>
      <c r="M301">
        <v>0</v>
      </c>
      <c r="N301">
        <v>0</v>
      </c>
      <c r="O301" s="2">
        <v>1500</v>
      </c>
      <c r="P301">
        <v>100</v>
      </c>
      <c r="Q301">
        <v>0</v>
      </c>
      <c r="R301">
        <v>0</v>
      </c>
      <c r="S301">
        <v>0</v>
      </c>
      <c r="T301">
        <v>25</v>
      </c>
      <c r="U301">
        <f t="shared" si="4"/>
        <v>100</v>
      </c>
      <c r="V301">
        <v>0</v>
      </c>
      <c r="W301">
        <v>0</v>
      </c>
      <c r="X301">
        <v>0</v>
      </c>
      <c r="Y301">
        <v>0</v>
      </c>
      <c r="Z301" s="2">
        <v>3693.5</v>
      </c>
      <c r="AA301" s="2">
        <v>31306.5</v>
      </c>
      <c r="AB301">
        <v>0</v>
      </c>
      <c r="AC301" t="s">
        <v>31</v>
      </c>
      <c r="AD301" t="s">
        <v>32</v>
      </c>
      <c r="AE301" t="s">
        <v>32</v>
      </c>
    </row>
    <row r="302" spans="1:31">
      <c r="A302" t="s">
        <v>815</v>
      </c>
      <c r="B302" t="s">
        <v>816</v>
      </c>
      <c r="C302">
        <v>40215</v>
      </c>
      <c r="D302" t="s">
        <v>772</v>
      </c>
      <c r="E302" t="s">
        <v>29</v>
      </c>
      <c r="F302" t="s">
        <v>30</v>
      </c>
      <c r="G302" s="1">
        <v>200019607641536</v>
      </c>
      <c r="H302" s="2">
        <v>25000</v>
      </c>
      <c r="I302" s="2">
        <v>25000</v>
      </c>
      <c r="J302">
        <v>0</v>
      </c>
      <c r="K302">
        <v>717.5</v>
      </c>
      <c r="L302">
        <v>760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25</v>
      </c>
      <c r="U302">
        <f t="shared" si="4"/>
        <v>0</v>
      </c>
      <c r="V302">
        <v>0</v>
      </c>
      <c r="W302">
        <v>0</v>
      </c>
      <c r="X302">
        <v>0</v>
      </c>
      <c r="Y302">
        <v>0</v>
      </c>
      <c r="Z302" s="2">
        <v>1502.5</v>
      </c>
      <c r="AA302" s="2">
        <v>23497.5</v>
      </c>
      <c r="AB302">
        <v>0</v>
      </c>
      <c r="AC302" t="s">
        <v>31</v>
      </c>
      <c r="AD302" t="s">
        <v>817</v>
      </c>
      <c r="AE302" t="s">
        <v>32</v>
      </c>
    </row>
    <row r="303" spans="1:31">
      <c r="A303" t="s">
        <v>818</v>
      </c>
      <c r="B303" t="s">
        <v>819</v>
      </c>
      <c r="C303">
        <v>37906</v>
      </c>
      <c r="D303" t="s">
        <v>772</v>
      </c>
      <c r="E303" t="s">
        <v>29</v>
      </c>
      <c r="F303" t="s">
        <v>30</v>
      </c>
      <c r="G303" s="1">
        <v>200019604668133</v>
      </c>
      <c r="H303" s="2">
        <v>20000</v>
      </c>
      <c r="I303" s="2">
        <v>20000</v>
      </c>
      <c r="J303">
        <v>0</v>
      </c>
      <c r="K303">
        <v>574</v>
      </c>
      <c r="L303">
        <v>608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25</v>
      </c>
      <c r="U303">
        <f t="shared" si="4"/>
        <v>0</v>
      </c>
      <c r="V303">
        <v>0</v>
      </c>
      <c r="W303">
        <v>0</v>
      </c>
      <c r="X303">
        <v>0</v>
      </c>
      <c r="Y303">
        <v>0</v>
      </c>
      <c r="Z303" s="2">
        <v>1207</v>
      </c>
      <c r="AA303" s="2">
        <v>18793</v>
      </c>
      <c r="AB303">
        <v>0</v>
      </c>
      <c r="AC303" t="s">
        <v>31</v>
      </c>
      <c r="AD303" t="s">
        <v>32</v>
      </c>
      <c r="AE303" t="s">
        <v>32</v>
      </c>
    </row>
    <row r="304" spans="1:31">
      <c r="A304" t="s">
        <v>820</v>
      </c>
      <c r="B304" t="s">
        <v>821</v>
      </c>
      <c r="C304">
        <v>11687</v>
      </c>
      <c r="D304" t="s">
        <v>772</v>
      </c>
      <c r="E304" t="s">
        <v>775</v>
      </c>
      <c r="F304" t="s">
        <v>30</v>
      </c>
      <c r="G304" s="1">
        <v>200012800210201</v>
      </c>
      <c r="H304" s="2">
        <v>28000</v>
      </c>
      <c r="I304" s="2">
        <v>28000</v>
      </c>
      <c r="J304">
        <v>0</v>
      </c>
      <c r="K304">
        <v>803.6</v>
      </c>
      <c r="L304">
        <v>851.2</v>
      </c>
      <c r="M304">
        <v>0</v>
      </c>
      <c r="N304">
        <v>0</v>
      </c>
      <c r="O304" s="2">
        <v>5137.5600000000004</v>
      </c>
      <c r="P304">
        <v>0</v>
      </c>
      <c r="Q304">
        <v>0</v>
      </c>
      <c r="R304">
        <v>0</v>
      </c>
      <c r="S304">
        <v>0</v>
      </c>
      <c r="T304">
        <v>25</v>
      </c>
      <c r="U304">
        <f t="shared" si="4"/>
        <v>0</v>
      </c>
      <c r="V304">
        <v>0</v>
      </c>
      <c r="W304">
        <v>0</v>
      </c>
      <c r="X304">
        <v>0</v>
      </c>
      <c r="Y304">
        <v>0</v>
      </c>
      <c r="Z304" s="2">
        <v>6817.36</v>
      </c>
      <c r="AA304" s="2">
        <v>21182.639999999999</v>
      </c>
      <c r="AB304">
        <v>0</v>
      </c>
      <c r="AC304" t="s">
        <v>31</v>
      </c>
      <c r="AD304" t="s">
        <v>32</v>
      </c>
      <c r="AE304" t="s">
        <v>32</v>
      </c>
    </row>
    <row r="305" spans="1:31">
      <c r="A305" t="s">
        <v>822</v>
      </c>
      <c r="B305" t="s">
        <v>823</v>
      </c>
      <c r="C305">
        <v>34452</v>
      </c>
      <c r="D305" t="s">
        <v>772</v>
      </c>
      <c r="E305" t="s">
        <v>29</v>
      </c>
      <c r="F305" t="s">
        <v>30</v>
      </c>
      <c r="G305">
        <v>200019604271033</v>
      </c>
      <c r="H305" s="2">
        <v>25000</v>
      </c>
      <c r="I305" s="2">
        <v>25000</v>
      </c>
      <c r="J305">
        <v>0</v>
      </c>
      <c r="K305">
        <v>717.5</v>
      </c>
      <c r="L305">
        <v>760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25</v>
      </c>
      <c r="U305">
        <f t="shared" si="4"/>
        <v>0</v>
      </c>
      <c r="V305">
        <v>0</v>
      </c>
      <c r="W305">
        <v>0</v>
      </c>
      <c r="X305">
        <v>0</v>
      </c>
      <c r="Y305">
        <v>0</v>
      </c>
      <c r="Z305" s="2">
        <v>1502.5</v>
      </c>
      <c r="AA305" s="2">
        <v>23497.5</v>
      </c>
      <c r="AB305">
        <v>0</v>
      </c>
      <c r="AC305" t="s">
        <v>31</v>
      </c>
      <c r="AD305" t="s">
        <v>32</v>
      </c>
      <c r="AE305" t="s">
        <v>32</v>
      </c>
    </row>
    <row r="306" spans="1:31">
      <c r="A306" t="s">
        <v>824</v>
      </c>
      <c r="B306" t="s">
        <v>825</v>
      </c>
      <c r="C306">
        <v>39194</v>
      </c>
      <c r="D306" t="s">
        <v>772</v>
      </c>
      <c r="E306" t="s">
        <v>29</v>
      </c>
      <c r="F306" t="s">
        <v>30</v>
      </c>
      <c r="G306">
        <v>200019606339633</v>
      </c>
      <c r="H306" s="2">
        <v>25000</v>
      </c>
      <c r="I306" s="2">
        <v>25000</v>
      </c>
      <c r="J306">
        <v>0</v>
      </c>
      <c r="K306">
        <v>717.5</v>
      </c>
      <c r="L306">
        <v>760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25</v>
      </c>
      <c r="U306">
        <f t="shared" si="4"/>
        <v>0</v>
      </c>
      <c r="V306">
        <v>0</v>
      </c>
      <c r="W306">
        <v>0</v>
      </c>
      <c r="X306">
        <v>0</v>
      </c>
      <c r="Y306">
        <v>0</v>
      </c>
      <c r="Z306" s="2">
        <v>1502.5</v>
      </c>
      <c r="AA306" s="2">
        <v>23497.5</v>
      </c>
      <c r="AB306">
        <v>0</v>
      </c>
      <c r="AC306" t="s">
        <v>31</v>
      </c>
      <c r="AD306" t="s">
        <v>187</v>
      </c>
      <c r="AE306" t="s">
        <v>32</v>
      </c>
    </row>
    <row r="307" spans="1:31">
      <c r="A307" t="s">
        <v>826</v>
      </c>
      <c r="B307" t="s">
        <v>827</v>
      </c>
      <c r="C307">
        <v>40214</v>
      </c>
      <c r="D307" t="s">
        <v>772</v>
      </c>
      <c r="E307" t="s">
        <v>29</v>
      </c>
      <c r="F307" t="s">
        <v>30</v>
      </c>
      <c r="G307" s="1">
        <v>200019607641537</v>
      </c>
      <c r="H307" s="2">
        <v>23000</v>
      </c>
      <c r="I307" s="2">
        <v>23000</v>
      </c>
      <c r="J307">
        <v>0</v>
      </c>
      <c r="K307">
        <v>660.1</v>
      </c>
      <c r="L307">
        <v>699.2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25</v>
      </c>
      <c r="U307">
        <f t="shared" si="4"/>
        <v>0</v>
      </c>
      <c r="V307">
        <v>0</v>
      </c>
      <c r="W307">
        <v>0</v>
      </c>
      <c r="X307">
        <v>0</v>
      </c>
      <c r="Y307">
        <v>0</v>
      </c>
      <c r="Z307" s="2">
        <v>1384.3</v>
      </c>
      <c r="AA307" s="2">
        <v>21615.7</v>
      </c>
      <c r="AB307">
        <v>0</v>
      </c>
      <c r="AC307" t="s">
        <v>31</v>
      </c>
      <c r="AD307" t="s">
        <v>190</v>
      </c>
      <c r="AE307" t="s">
        <v>32</v>
      </c>
    </row>
    <row r="308" spans="1:31">
      <c r="A308" t="s">
        <v>828</v>
      </c>
      <c r="B308" t="s">
        <v>829</v>
      </c>
      <c r="C308">
        <v>38550</v>
      </c>
      <c r="D308" t="s">
        <v>772</v>
      </c>
      <c r="E308" t="s">
        <v>29</v>
      </c>
      <c r="F308" t="s">
        <v>30</v>
      </c>
      <c r="G308" s="1">
        <v>200019605487725</v>
      </c>
      <c r="H308" s="2">
        <v>25000</v>
      </c>
      <c r="I308" s="2">
        <v>25000</v>
      </c>
      <c r="J308">
        <v>0</v>
      </c>
      <c r="K308">
        <v>717.5</v>
      </c>
      <c r="L308">
        <v>760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25</v>
      </c>
      <c r="U308">
        <f t="shared" si="4"/>
        <v>0</v>
      </c>
      <c r="V308">
        <v>0</v>
      </c>
      <c r="W308">
        <v>0</v>
      </c>
      <c r="X308">
        <v>0</v>
      </c>
      <c r="Y308">
        <v>0</v>
      </c>
      <c r="Z308" s="2">
        <v>1502.5</v>
      </c>
      <c r="AA308" s="2">
        <v>23497.5</v>
      </c>
      <c r="AB308">
        <v>0</v>
      </c>
      <c r="AC308" t="s">
        <v>31</v>
      </c>
      <c r="AD308" t="s">
        <v>830</v>
      </c>
      <c r="AE308" t="s">
        <v>32</v>
      </c>
    </row>
    <row r="309" spans="1:31">
      <c r="A309" t="s">
        <v>831</v>
      </c>
      <c r="B309" t="s">
        <v>832</v>
      </c>
      <c r="C309">
        <v>37382</v>
      </c>
      <c r="D309" t="s">
        <v>772</v>
      </c>
      <c r="E309" t="s">
        <v>115</v>
      </c>
      <c r="F309" t="s">
        <v>30</v>
      </c>
      <c r="G309" s="1">
        <v>200019603585102</v>
      </c>
      <c r="H309" s="2">
        <v>120000</v>
      </c>
      <c r="I309" s="2">
        <v>120000</v>
      </c>
      <c r="J309" s="2">
        <v>16809.939999999999</v>
      </c>
      <c r="K309" s="2">
        <v>3444</v>
      </c>
      <c r="L309" s="2">
        <v>3648</v>
      </c>
      <c r="M309">
        <v>0</v>
      </c>
      <c r="N309">
        <v>0</v>
      </c>
      <c r="O309" s="2">
        <v>37877.279999999999</v>
      </c>
      <c r="P309">
        <v>300</v>
      </c>
      <c r="Q309">
        <v>0</v>
      </c>
      <c r="R309">
        <v>0</v>
      </c>
      <c r="S309">
        <v>0</v>
      </c>
      <c r="T309">
        <v>25</v>
      </c>
      <c r="U309">
        <f t="shared" si="4"/>
        <v>300</v>
      </c>
      <c r="V309">
        <v>0</v>
      </c>
      <c r="W309">
        <v>0</v>
      </c>
      <c r="X309">
        <v>0</v>
      </c>
      <c r="Y309">
        <v>0</v>
      </c>
      <c r="Z309" s="2">
        <v>62104.22</v>
      </c>
      <c r="AA309" s="2">
        <v>57895.78</v>
      </c>
      <c r="AB309">
        <v>0</v>
      </c>
      <c r="AC309" t="s">
        <v>31</v>
      </c>
      <c r="AD309" t="s">
        <v>32</v>
      </c>
      <c r="AE309" t="s">
        <v>32</v>
      </c>
    </row>
    <row r="310" spans="1:31">
      <c r="A310" t="s">
        <v>833</v>
      </c>
      <c r="B310" t="s">
        <v>834</v>
      </c>
      <c r="C310">
        <v>37527</v>
      </c>
      <c r="D310" t="s">
        <v>772</v>
      </c>
      <c r="E310" t="s">
        <v>775</v>
      </c>
      <c r="F310" t="s">
        <v>30</v>
      </c>
      <c r="G310" s="1">
        <v>200019603919425</v>
      </c>
      <c r="H310" s="2">
        <v>22000</v>
      </c>
      <c r="I310" s="2">
        <v>22000</v>
      </c>
      <c r="J310">
        <v>0</v>
      </c>
      <c r="K310">
        <v>631.4</v>
      </c>
      <c r="L310">
        <v>668.8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25</v>
      </c>
      <c r="U310">
        <f t="shared" si="4"/>
        <v>0</v>
      </c>
      <c r="V310">
        <v>0</v>
      </c>
      <c r="W310">
        <v>0</v>
      </c>
      <c r="X310">
        <v>0</v>
      </c>
      <c r="Y310">
        <v>0</v>
      </c>
      <c r="Z310" s="2">
        <v>1325.2</v>
      </c>
      <c r="AA310" s="2">
        <v>20674.8</v>
      </c>
      <c r="AB310">
        <v>0</v>
      </c>
      <c r="AC310" t="s">
        <v>31</v>
      </c>
      <c r="AD310" t="s">
        <v>32</v>
      </c>
      <c r="AE310" t="s">
        <v>32</v>
      </c>
    </row>
    <row r="311" spans="1:31">
      <c r="A311" t="s">
        <v>835</v>
      </c>
      <c r="B311" t="s">
        <v>836</v>
      </c>
      <c r="C311">
        <v>37855</v>
      </c>
      <c r="D311" t="s">
        <v>772</v>
      </c>
      <c r="E311" t="s">
        <v>29</v>
      </c>
      <c r="F311" t="s">
        <v>30</v>
      </c>
      <c r="G311" s="1">
        <v>200019604546412</v>
      </c>
      <c r="H311" s="2">
        <v>25000</v>
      </c>
      <c r="I311" s="2">
        <v>25000</v>
      </c>
      <c r="J311">
        <v>0</v>
      </c>
      <c r="K311">
        <v>717.5</v>
      </c>
      <c r="L311">
        <v>760</v>
      </c>
      <c r="M311">
        <v>0</v>
      </c>
      <c r="N311">
        <v>0</v>
      </c>
      <c r="O311" s="2">
        <v>12249.16</v>
      </c>
      <c r="P311">
        <v>0</v>
      </c>
      <c r="Q311">
        <v>0</v>
      </c>
      <c r="R311">
        <v>0</v>
      </c>
      <c r="S311">
        <v>0</v>
      </c>
      <c r="T311">
        <v>25</v>
      </c>
      <c r="U311">
        <f t="shared" si="4"/>
        <v>0</v>
      </c>
      <c r="V311">
        <v>0</v>
      </c>
      <c r="W311">
        <v>0</v>
      </c>
      <c r="X311">
        <v>0</v>
      </c>
      <c r="Y311">
        <v>0</v>
      </c>
      <c r="Z311" s="2">
        <v>13751.66</v>
      </c>
      <c r="AA311" s="2">
        <v>11248.34</v>
      </c>
      <c r="AB311">
        <v>0</v>
      </c>
      <c r="AC311" t="s">
        <v>31</v>
      </c>
      <c r="AD311" t="s">
        <v>32</v>
      </c>
      <c r="AE311" t="s">
        <v>32</v>
      </c>
    </row>
    <row r="312" spans="1:31">
      <c r="A312" t="s">
        <v>837</v>
      </c>
      <c r="B312" t="s">
        <v>838</v>
      </c>
      <c r="C312">
        <v>37363</v>
      </c>
      <c r="D312" t="s">
        <v>772</v>
      </c>
      <c r="E312" t="s">
        <v>29</v>
      </c>
      <c r="F312" t="s">
        <v>30</v>
      </c>
      <c r="G312" s="1">
        <v>200019603534444</v>
      </c>
      <c r="H312" s="2">
        <v>28000</v>
      </c>
      <c r="I312" s="2">
        <v>28000</v>
      </c>
      <c r="J312">
        <v>0</v>
      </c>
      <c r="K312">
        <v>803.6</v>
      </c>
      <c r="L312">
        <v>851.2</v>
      </c>
      <c r="M312">
        <v>0</v>
      </c>
      <c r="N312">
        <v>0</v>
      </c>
      <c r="O312" s="2">
        <v>14787.68</v>
      </c>
      <c r="P312">
        <v>100</v>
      </c>
      <c r="Q312">
        <v>0</v>
      </c>
      <c r="R312">
        <v>0</v>
      </c>
      <c r="S312" s="2">
        <v>1799.5</v>
      </c>
      <c r="T312">
        <v>25</v>
      </c>
      <c r="U312">
        <f t="shared" si="4"/>
        <v>1899.5</v>
      </c>
      <c r="V312">
        <v>0</v>
      </c>
      <c r="W312">
        <v>0</v>
      </c>
      <c r="X312">
        <v>0</v>
      </c>
      <c r="Y312">
        <v>0</v>
      </c>
      <c r="Z312" s="2">
        <v>18366.98</v>
      </c>
      <c r="AA312" s="2">
        <v>9633.02</v>
      </c>
      <c r="AB312">
        <v>0</v>
      </c>
      <c r="AC312" t="s">
        <v>31</v>
      </c>
      <c r="AD312" t="s">
        <v>32</v>
      </c>
      <c r="AE312" t="s">
        <v>32</v>
      </c>
    </row>
    <row r="313" spans="1:31">
      <c r="A313" t="s">
        <v>839</v>
      </c>
      <c r="B313" t="s">
        <v>840</v>
      </c>
      <c r="C313">
        <v>37361</v>
      </c>
      <c r="D313" t="s">
        <v>772</v>
      </c>
      <c r="E313" t="s">
        <v>841</v>
      </c>
      <c r="F313" t="s">
        <v>30</v>
      </c>
      <c r="G313" s="1">
        <v>200019603543763</v>
      </c>
      <c r="H313" s="2">
        <v>25000</v>
      </c>
      <c r="I313" s="2">
        <v>25000</v>
      </c>
      <c r="J313">
        <v>0</v>
      </c>
      <c r="K313">
        <v>717.5</v>
      </c>
      <c r="L313">
        <v>760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25</v>
      </c>
      <c r="U313">
        <f t="shared" si="4"/>
        <v>0</v>
      </c>
      <c r="V313">
        <v>0</v>
      </c>
      <c r="W313">
        <v>0</v>
      </c>
      <c r="X313">
        <v>0</v>
      </c>
      <c r="Y313">
        <v>0</v>
      </c>
      <c r="Z313" s="2">
        <v>1502.5</v>
      </c>
      <c r="AA313" s="2">
        <v>23497.5</v>
      </c>
      <c r="AB313">
        <v>0</v>
      </c>
      <c r="AC313" t="s">
        <v>31</v>
      </c>
      <c r="AD313" t="s">
        <v>32</v>
      </c>
      <c r="AE313" t="s">
        <v>32</v>
      </c>
    </row>
    <row r="314" spans="1:31">
      <c r="A314" t="s">
        <v>842</v>
      </c>
      <c r="B314" t="s">
        <v>843</v>
      </c>
      <c r="C314">
        <v>40152</v>
      </c>
      <c r="D314" t="s">
        <v>772</v>
      </c>
      <c r="E314" t="s">
        <v>29</v>
      </c>
      <c r="F314" t="s">
        <v>30</v>
      </c>
      <c r="G314">
        <v>200019607520990</v>
      </c>
      <c r="H314" s="2">
        <v>25000</v>
      </c>
      <c r="I314" s="2">
        <v>25000</v>
      </c>
      <c r="J314">
        <v>0</v>
      </c>
      <c r="K314">
        <v>717.5</v>
      </c>
      <c r="L314">
        <v>760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25</v>
      </c>
      <c r="U314">
        <f t="shared" si="4"/>
        <v>0</v>
      </c>
      <c r="V314">
        <v>0</v>
      </c>
      <c r="W314">
        <v>0</v>
      </c>
      <c r="X314">
        <v>0</v>
      </c>
      <c r="Y314">
        <v>0</v>
      </c>
      <c r="Z314" s="2">
        <v>1502.5</v>
      </c>
      <c r="AA314" s="2">
        <v>23497.5</v>
      </c>
      <c r="AB314">
        <v>0</v>
      </c>
      <c r="AC314" t="s">
        <v>31</v>
      </c>
      <c r="AD314" t="s">
        <v>190</v>
      </c>
      <c r="AE314" t="s">
        <v>32</v>
      </c>
    </row>
    <row r="315" spans="1:31">
      <c r="A315" t="s">
        <v>844</v>
      </c>
      <c r="B315" t="s">
        <v>845</v>
      </c>
      <c r="C315">
        <v>40598</v>
      </c>
      <c r="D315" t="s">
        <v>772</v>
      </c>
      <c r="E315" t="s">
        <v>29</v>
      </c>
      <c r="F315" t="s">
        <v>30</v>
      </c>
      <c r="G315">
        <v>200019608193954</v>
      </c>
      <c r="H315" s="2">
        <v>25000</v>
      </c>
      <c r="I315" s="2">
        <v>25000</v>
      </c>
      <c r="J315">
        <v>0</v>
      </c>
      <c r="K315">
        <v>717.5</v>
      </c>
      <c r="L315">
        <v>760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25</v>
      </c>
      <c r="U315">
        <f t="shared" si="4"/>
        <v>0</v>
      </c>
      <c r="V315">
        <v>0</v>
      </c>
      <c r="W315">
        <v>0</v>
      </c>
      <c r="X315">
        <v>0</v>
      </c>
      <c r="Y315">
        <v>0</v>
      </c>
      <c r="Z315" s="2">
        <v>1502.5</v>
      </c>
      <c r="AA315" s="2">
        <v>23497.5</v>
      </c>
      <c r="AB315">
        <v>0</v>
      </c>
      <c r="AC315" t="s">
        <v>31</v>
      </c>
      <c r="AD315" t="s">
        <v>146</v>
      </c>
      <c r="AE315" t="s">
        <v>32</v>
      </c>
    </row>
    <row r="316" spans="1:31">
      <c r="A316" t="s">
        <v>846</v>
      </c>
      <c r="B316" t="s">
        <v>847</v>
      </c>
      <c r="C316">
        <v>35152</v>
      </c>
      <c r="D316" t="s">
        <v>772</v>
      </c>
      <c r="E316" t="s">
        <v>697</v>
      </c>
      <c r="F316" t="s">
        <v>30</v>
      </c>
      <c r="G316" s="1">
        <v>200019603534448</v>
      </c>
      <c r="H316" s="2">
        <v>30000</v>
      </c>
      <c r="I316" s="2">
        <v>30000</v>
      </c>
      <c r="J316">
        <v>0</v>
      </c>
      <c r="K316">
        <v>861</v>
      </c>
      <c r="L316">
        <v>912</v>
      </c>
      <c r="M316">
        <v>0</v>
      </c>
      <c r="N316">
        <v>0</v>
      </c>
      <c r="O316" s="2">
        <v>4408.8900000000003</v>
      </c>
      <c r="P316">
        <v>0</v>
      </c>
      <c r="Q316">
        <v>0</v>
      </c>
      <c r="R316">
        <v>0</v>
      </c>
      <c r="S316">
        <v>0</v>
      </c>
      <c r="T316">
        <v>25</v>
      </c>
      <c r="U316">
        <f t="shared" si="4"/>
        <v>0</v>
      </c>
      <c r="V316">
        <v>0</v>
      </c>
      <c r="W316">
        <v>0</v>
      </c>
      <c r="X316">
        <v>0</v>
      </c>
      <c r="Y316">
        <v>0</v>
      </c>
      <c r="Z316" s="2">
        <v>6206.89</v>
      </c>
      <c r="AA316" s="2">
        <v>23793.11</v>
      </c>
      <c r="AB316">
        <v>0</v>
      </c>
      <c r="AC316" t="s">
        <v>31</v>
      </c>
      <c r="AD316" t="s">
        <v>32</v>
      </c>
      <c r="AE316" t="s">
        <v>32</v>
      </c>
    </row>
    <row r="317" spans="1:31">
      <c r="A317" t="s">
        <v>848</v>
      </c>
      <c r="B317" t="s">
        <v>849</v>
      </c>
      <c r="C317">
        <v>37788</v>
      </c>
      <c r="D317" t="s">
        <v>772</v>
      </c>
      <c r="E317" t="s">
        <v>29</v>
      </c>
      <c r="F317" t="s">
        <v>30</v>
      </c>
      <c r="G317">
        <v>200019604431036</v>
      </c>
      <c r="H317" s="2">
        <v>15000</v>
      </c>
      <c r="I317" s="2">
        <v>15000</v>
      </c>
      <c r="J317">
        <v>0</v>
      </c>
      <c r="K317">
        <v>430.5</v>
      </c>
      <c r="L317">
        <v>456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25</v>
      </c>
      <c r="U317">
        <f t="shared" si="4"/>
        <v>0</v>
      </c>
      <c r="V317">
        <v>0</v>
      </c>
      <c r="W317">
        <v>0</v>
      </c>
      <c r="X317">
        <v>0</v>
      </c>
      <c r="Y317">
        <v>0</v>
      </c>
      <c r="Z317">
        <v>911.5</v>
      </c>
      <c r="AA317" s="2">
        <v>14088.5</v>
      </c>
      <c r="AB317">
        <v>0</v>
      </c>
      <c r="AC317" t="s">
        <v>31</v>
      </c>
      <c r="AD317" t="s">
        <v>32</v>
      </c>
      <c r="AE317" t="s">
        <v>32</v>
      </c>
    </row>
    <row r="318" spans="1:31">
      <c r="A318" t="s">
        <v>850</v>
      </c>
      <c r="B318" t="s">
        <v>851</v>
      </c>
      <c r="C318">
        <v>37511</v>
      </c>
      <c r="D318" t="s">
        <v>772</v>
      </c>
      <c r="E318" t="s">
        <v>29</v>
      </c>
      <c r="F318" t="s">
        <v>30</v>
      </c>
      <c r="G318" s="1">
        <v>200019606728151</v>
      </c>
      <c r="H318" s="2">
        <v>20000</v>
      </c>
      <c r="I318" s="2">
        <v>20000</v>
      </c>
      <c r="J318">
        <v>0</v>
      </c>
      <c r="K318">
        <v>574</v>
      </c>
      <c r="L318">
        <v>608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25</v>
      </c>
      <c r="U318">
        <f t="shared" si="4"/>
        <v>0</v>
      </c>
      <c r="V318">
        <v>0</v>
      </c>
      <c r="W318">
        <v>0</v>
      </c>
      <c r="X318">
        <v>0</v>
      </c>
      <c r="Y318">
        <v>0</v>
      </c>
      <c r="Z318" s="2">
        <v>1207</v>
      </c>
      <c r="AA318" s="2">
        <v>18793</v>
      </c>
      <c r="AB318">
        <v>0</v>
      </c>
      <c r="AC318" t="s">
        <v>31</v>
      </c>
      <c r="AD318" t="s">
        <v>154</v>
      </c>
      <c r="AE318" t="s">
        <v>32</v>
      </c>
    </row>
    <row r="319" spans="1:31">
      <c r="A319" t="s">
        <v>852</v>
      </c>
      <c r="B319" t="s">
        <v>853</v>
      </c>
      <c r="C319">
        <v>40402</v>
      </c>
      <c r="D319" t="s">
        <v>772</v>
      </c>
      <c r="E319" t="s">
        <v>35</v>
      </c>
      <c r="F319" t="s">
        <v>30</v>
      </c>
      <c r="G319">
        <v>200019607781279</v>
      </c>
      <c r="H319" s="2">
        <v>30000</v>
      </c>
      <c r="I319" s="2">
        <v>30000</v>
      </c>
      <c r="J319">
        <v>0</v>
      </c>
      <c r="K319">
        <v>861</v>
      </c>
      <c r="L319">
        <v>912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25</v>
      </c>
      <c r="U319">
        <f t="shared" si="4"/>
        <v>0</v>
      </c>
      <c r="V319">
        <v>0</v>
      </c>
      <c r="W319">
        <v>0</v>
      </c>
      <c r="X319">
        <v>0</v>
      </c>
      <c r="Y319">
        <v>0</v>
      </c>
      <c r="Z319" s="2">
        <v>1798</v>
      </c>
      <c r="AA319" s="2">
        <v>28202</v>
      </c>
      <c r="AB319">
        <v>0</v>
      </c>
      <c r="AC319" t="s">
        <v>31</v>
      </c>
      <c r="AD319" t="s">
        <v>190</v>
      </c>
      <c r="AE319" t="s">
        <v>32</v>
      </c>
    </row>
    <row r="320" spans="1:31">
      <c r="A320" t="s">
        <v>854</v>
      </c>
      <c r="B320" t="s">
        <v>855</v>
      </c>
      <c r="C320">
        <v>5525</v>
      </c>
      <c r="D320" t="s">
        <v>772</v>
      </c>
      <c r="E320" t="s">
        <v>841</v>
      </c>
      <c r="F320" t="s">
        <v>30</v>
      </c>
      <c r="G320" s="1">
        <v>200013200258645</v>
      </c>
      <c r="H320" s="2">
        <v>25000</v>
      </c>
      <c r="I320" s="2">
        <v>25000</v>
      </c>
      <c r="J320">
        <v>0</v>
      </c>
      <c r="K320">
        <v>717.5</v>
      </c>
      <c r="L320">
        <v>760</v>
      </c>
      <c r="M320">
        <v>0</v>
      </c>
      <c r="N320">
        <v>0</v>
      </c>
      <c r="O320" s="2">
        <v>9104.7099999999991</v>
      </c>
      <c r="P320">
        <v>100</v>
      </c>
      <c r="Q320">
        <v>0</v>
      </c>
      <c r="R320">
        <v>0</v>
      </c>
      <c r="S320" s="2">
        <v>2065</v>
      </c>
      <c r="T320">
        <v>25</v>
      </c>
      <c r="U320">
        <f t="shared" si="4"/>
        <v>2165</v>
      </c>
      <c r="V320">
        <v>0</v>
      </c>
      <c r="W320">
        <v>0</v>
      </c>
      <c r="X320">
        <v>0</v>
      </c>
      <c r="Y320">
        <v>0</v>
      </c>
      <c r="Z320" s="2">
        <v>12772.21</v>
      </c>
      <c r="AA320" s="2">
        <v>12227.79</v>
      </c>
      <c r="AB320">
        <v>0</v>
      </c>
      <c r="AC320" t="s">
        <v>31</v>
      </c>
      <c r="AD320" t="s">
        <v>32</v>
      </c>
      <c r="AE320" t="s">
        <v>32</v>
      </c>
    </row>
    <row r="321" spans="1:31">
      <c r="A321" t="s">
        <v>856</v>
      </c>
      <c r="B321" t="s">
        <v>857</v>
      </c>
      <c r="C321">
        <v>37858</v>
      </c>
      <c r="D321" t="s">
        <v>772</v>
      </c>
      <c r="E321" t="s">
        <v>29</v>
      </c>
      <c r="F321" t="s">
        <v>30</v>
      </c>
      <c r="G321">
        <v>200019604546414</v>
      </c>
      <c r="H321" s="2">
        <v>25000</v>
      </c>
      <c r="I321" s="2">
        <v>25000</v>
      </c>
      <c r="J321">
        <v>0</v>
      </c>
      <c r="K321">
        <v>717.5</v>
      </c>
      <c r="L321">
        <v>760</v>
      </c>
      <c r="M321">
        <v>0</v>
      </c>
      <c r="N321">
        <v>0</v>
      </c>
      <c r="O321" s="2">
        <v>2000</v>
      </c>
      <c r="P321">
        <v>0</v>
      </c>
      <c r="Q321">
        <v>0</v>
      </c>
      <c r="R321">
        <v>0</v>
      </c>
      <c r="S321">
        <v>0</v>
      </c>
      <c r="T321">
        <v>25</v>
      </c>
      <c r="U321">
        <f t="shared" si="4"/>
        <v>0</v>
      </c>
      <c r="V321">
        <v>0</v>
      </c>
      <c r="W321">
        <v>0</v>
      </c>
      <c r="X321">
        <v>0</v>
      </c>
      <c r="Y321">
        <v>0</v>
      </c>
      <c r="Z321" s="2">
        <v>3502.5</v>
      </c>
      <c r="AA321" s="2">
        <v>21497.5</v>
      </c>
      <c r="AB321">
        <v>0</v>
      </c>
      <c r="AC321" t="s">
        <v>31</v>
      </c>
      <c r="AD321" t="s">
        <v>32</v>
      </c>
      <c r="AE321" t="s">
        <v>32</v>
      </c>
    </row>
    <row r="322" spans="1:31">
      <c r="A322" t="s">
        <v>858</v>
      </c>
      <c r="B322" t="s">
        <v>859</v>
      </c>
      <c r="C322">
        <v>37645</v>
      </c>
      <c r="D322" t="s">
        <v>772</v>
      </c>
      <c r="E322" t="s">
        <v>841</v>
      </c>
      <c r="F322" t="s">
        <v>30</v>
      </c>
      <c r="G322">
        <v>200019604094994</v>
      </c>
      <c r="H322" s="2">
        <v>25000</v>
      </c>
      <c r="I322" s="2">
        <v>25000</v>
      </c>
      <c r="J322">
        <v>0</v>
      </c>
      <c r="K322">
        <v>717.5</v>
      </c>
      <c r="L322">
        <v>760</v>
      </c>
      <c r="M322">
        <v>0</v>
      </c>
      <c r="N322">
        <v>0</v>
      </c>
      <c r="O322" s="2">
        <v>19510.95</v>
      </c>
      <c r="P322">
        <v>0</v>
      </c>
      <c r="Q322">
        <v>0</v>
      </c>
      <c r="R322">
        <v>0</v>
      </c>
      <c r="S322">
        <v>725.7</v>
      </c>
      <c r="T322">
        <v>25</v>
      </c>
      <c r="U322">
        <f t="shared" si="4"/>
        <v>725.7</v>
      </c>
      <c r="V322">
        <v>0</v>
      </c>
      <c r="W322">
        <v>0</v>
      </c>
      <c r="X322">
        <v>0</v>
      </c>
      <c r="Y322">
        <v>0</v>
      </c>
      <c r="Z322" s="2">
        <v>21739.15</v>
      </c>
      <c r="AA322" s="2">
        <v>3260.85</v>
      </c>
      <c r="AB322">
        <v>0</v>
      </c>
      <c r="AC322" t="s">
        <v>31</v>
      </c>
      <c r="AD322" t="s">
        <v>32</v>
      </c>
      <c r="AE322" t="s">
        <v>32</v>
      </c>
    </row>
    <row r="323" spans="1:31">
      <c r="A323" t="s">
        <v>860</v>
      </c>
      <c r="B323" t="s">
        <v>861</v>
      </c>
      <c r="C323">
        <v>36500</v>
      </c>
      <c r="D323" t="s">
        <v>772</v>
      </c>
      <c r="E323" t="s">
        <v>841</v>
      </c>
      <c r="F323" t="s">
        <v>30</v>
      </c>
      <c r="G323">
        <v>200019604094988</v>
      </c>
      <c r="H323" s="2">
        <v>22000</v>
      </c>
      <c r="I323" s="2">
        <v>22000</v>
      </c>
      <c r="J323">
        <v>0</v>
      </c>
      <c r="K323">
        <v>631.4</v>
      </c>
      <c r="L323">
        <v>668.8</v>
      </c>
      <c r="M323">
        <v>0</v>
      </c>
      <c r="N323">
        <v>0</v>
      </c>
      <c r="O323" s="2">
        <v>11115.61</v>
      </c>
      <c r="P323">
        <v>0</v>
      </c>
      <c r="Q323">
        <v>0</v>
      </c>
      <c r="R323">
        <v>0</v>
      </c>
      <c r="S323">
        <v>0</v>
      </c>
      <c r="T323">
        <v>25</v>
      </c>
      <c r="U323">
        <f t="shared" ref="U323:U386" si="5">P323+Q323+S323</f>
        <v>0</v>
      </c>
      <c r="V323">
        <v>0</v>
      </c>
      <c r="W323">
        <v>0</v>
      </c>
      <c r="X323">
        <v>0</v>
      </c>
      <c r="Y323">
        <v>0</v>
      </c>
      <c r="Z323" s="2">
        <v>12440.81</v>
      </c>
      <c r="AA323" s="2">
        <v>9559.19</v>
      </c>
      <c r="AB323">
        <v>0</v>
      </c>
      <c r="AC323" t="s">
        <v>31</v>
      </c>
      <c r="AD323" t="s">
        <v>32</v>
      </c>
      <c r="AE323" t="s">
        <v>32</v>
      </c>
    </row>
    <row r="324" spans="1:31">
      <c r="A324" t="s">
        <v>862</v>
      </c>
      <c r="B324" t="s">
        <v>863</v>
      </c>
      <c r="C324">
        <v>37698</v>
      </c>
      <c r="D324" t="s">
        <v>772</v>
      </c>
      <c r="E324" t="s">
        <v>29</v>
      </c>
      <c r="F324" t="s">
        <v>30</v>
      </c>
      <c r="G324">
        <v>200019604271024</v>
      </c>
      <c r="H324" s="2">
        <v>23000</v>
      </c>
      <c r="I324" s="2">
        <v>23000</v>
      </c>
      <c r="J324">
        <v>0</v>
      </c>
      <c r="K324">
        <v>660.1</v>
      </c>
      <c r="L324">
        <v>699.2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25</v>
      </c>
      <c r="U324">
        <f t="shared" si="5"/>
        <v>0</v>
      </c>
      <c r="V324">
        <v>0</v>
      </c>
      <c r="W324">
        <v>0</v>
      </c>
      <c r="X324">
        <v>0</v>
      </c>
      <c r="Y324">
        <v>0</v>
      </c>
      <c r="Z324" s="2">
        <v>1384.3</v>
      </c>
      <c r="AA324" s="2">
        <v>21615.7</v>
      </c>
      <c r="AB324">
        <v>0</v>
      </c>
      <c r="AC324" t="s">
        <v>31</v>
      </c>
      <c r="AD324" t="s">
        <v>376</v>
      </c>
      <c r="AE324" t="s">
        <v>32</v>
      </c>
    </row>
    <row r="325" spans="1:31">
      <c r="A325" t="s">
        <v>864</v>
      </c>
      <c r="B325" t="s">
        <v>865</v>
      </c>
      <c r="C325">
        <v>37489</v>
      </c>
      <c r="D325" t="s">
        <v>772</v>
      </c>
      <c r="E325" t="s">
        <v>39</v>
      </c>
      <c r="F325" t="s">
        <v>30</v>
      </c>
      <c r="G325">
        <v>200019603822554</v>
      </c>
      <c r="H325" s="2">
        <v>50000</v>
      </c>
      <c r="I325" s="2">
        <v>50000</v>
      </c>
      <c r="J325" s="2">
        <v>1854</v>
      </c>
      <c r="K325" s="2">
        <v>1435</v>
      </c>
      <c r="L325" s="2">
        <v>1520</v>
      </c>
      <c r="M325">
        <v>0</v>
      </c>
      <c r="N325">
        <v>0</v>
      </c>
      <c r="O325" s="2">
        <v>14300.04</v>
      </c>
      <c r="P325">
        <v>50</v>
      </c>
      <c r="Q325">
        <v>0</v>
      </c>
      <c r="R325">
        <v>0</v>
      </c>
      <c r="S325">
        <v>0</v>
      </c>
      <c r="T325">
        <v>25</v>
      </c>
      <c r="U325">
        <f t="shared" si="5"/>
        <v>50</v>
      </c>
      <c r="V325">
        <v>0</v>
      </c>
      <c r="W325">
        <v>0</v>
      </c>
      <c r="X325">
        <v>0</v>
      </c>
      <c r="Y325">
        <v>0</v>
      </c>
      <c r="Z325" s="2">
        <v>19184.04</v>
      </c>
      <c r="AA325" s="2">
        <v>30815.96</v>
      </c>
      <c r="AB325">
        <v>0</v>
      </c>
      <c r="AC325" t="s">
        <v>36</v>
      </c>
      <c r="AD325" t="s">
        <v>32</v>
      </c>
      <c r="AE325" t="s">
        <v>32</v>
      </c>
    </row>
    <row r="326" spans="1:31">
      <c r="A326" t="s">
        <v>866</v>
      </c>
      <c r="B326" t="s">
        <v>867</v>
      </c>
      <c r="C326">
        <v>37655</v>
      </c>
      <c r="D326" t="s">
        <v>772</v>
      </c>
      <c r="E326" t="s">
        <v>796</v>
      </c>
      <c r="F326" t="s">
        <v>30</v>
      </c>
      <c r="G326" s="1">
        <v>200019604271025</v>
      </c>
      <c r="H326" s="2">
        <v>15000</v>
      </c>
      <c r="I326" s="2">
        <v>15000</v>
      </c>
      <c r="J326">
        <v>0</v>
      </c>
      <c r="K326">
        <v>430.5</v>
      </c>
      <c r="L326">
        <v>456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25</v>
      </c>
      <c r="U326">
        <f t="shared" si="5"/>
        <v>0</v>
      </c>
      <c r="V326">
        <v>0</v>
      </c>
      <c r="W326">
        <v>0</v>
      </c>
      <c r="X326">
        <v>0</v>
      </c>
      <c r="Y326">
        <v>0</v>
      </c>
      <c r="Z326">
        <v>911.5</v>
      </c>
      <c r="AA326" s="2">
        <v>14088.5</v>
      </c>
      <c r="AB326">
        <v>0</v>
      </c>
      <c r="AC326" t="s">
        <v>36</v>
      </c>
      <c r="AD326" t="s">
        <v>32</v>
      </c>
      <c r="AE326" t="s">
        <v>32</v>
      </c>
    </row>
    <row r="327" spans="1:31">
      <c r="A327" t="s">
        <v>868</v>
      </c>
      <c r="B327" t="s">
        <v>869</v>
      </c>
      <c r="C327">
        <v>39305</v>
      </c>
      <c r="D327" t="s">
        <v>772</v>
      </c>
      <c r="E327" t="s">
        <v>29</v>
      </c>
      <c r="F327" t="s">
        <v>30</v>
      </c>
      <c r="G327">
        <v>200019606410997</v>
      </c>
      <c r="H327" s="2">
        <v>20000</v>
      </c>
      <c r="I327" s="2">
        <v>20000</v>
      </c>
      <c r="J327">
        <v>0</v>
      </c>
      <c r="K327">
        <v>574</v>
      </c>
      <c r="L327">
        <v>608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25</v>
      </c>
      <c r="U327">
        <f t="shared" si="5"/>
        <v>0</v>
      </c>
      <c r="V327">
        <v>0</v>
      </c>
      <c r="W327">
        <v>0</v>
      </c>
      <c r="X327">
        <v>0</v>
      </c>
      <c r="Y327">
        <v>0</v>
      </c>
      <c r="Z327" s="2">
        <v>1207</v>
      </c>
      <c r="AA327" s="2">
        <v>18793</v>
      </c>
      <c r="AB327">
        <v>0</v>
      </c>
      <c r="AC327" t="s">
        <v>31</v>
      </c>
      <c r="AD327" t="s">
        <v>427</v>
      </c>
      <c r="AE327" t="s">
        <v>32</v>
      </c>
    </row>
    <row r="328" spans="1:31">
      <c r="A328" t="s">
        <v>870</v>
      </c>
      <c r="B328" t="s">
        <v>871</v>
      </c>
      <c r="C328">
        <v>34432</v>
      </c>
      <c r="D328" t="s">
        <v>772</v>
      </c>
      <c r="E328" t="s">
        <v>775</v>
      </c>
      <c r="F328" t="s">
        <v>30</v>
      </c>
      <c r="G328">
        <v>200019603518899</v>
      </c>
      <c r="H328" s="2">
        <v>24000</v>
      </c>
      <c r="I328" s="2">
        <v>24000</v>
      </c>
      <c r="J328">
        <v>0</v>
      </c>
      <c r="K328">
        <v>688.8</v>
      </c>
      <c r="L328">
        <v>729.6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25</v>
      </c>
      <c r="U328">
        <f t="shared" si="5"/>
        <v>0</v>
      </c>
      <c r="V328">
        <v>0</v>
      </c>
      <c r="W328">
        <v>0</v>
      </c>
      <c r="X328">
        <v>0</v>
      </c>
      <c r="Y328">
        <v>0</v>
      </c>
      <c r="Z328" s="2">
        <v>1443.4</v>
      </c>
      <c r="AA328" s="2">
        <v>22556.6</v>
      </c>
      <c r="AB328">
        <v>0</v>
      </c>
      <c r="AC328" t="s">
        <v>31</v>
      </c>
      <c r="AD328" t="s">
        <v>32</v>
      </c>
      <c r="AE328" t="s">
        <v>32</v>
      </c>
    </row>
    <row r="329" spans="1:31">
      <c r="A329" t="s">
        <v>872</v>
      </c>
      <c r="B329" t="s">
        <v>873</v>
      </c>
      <c r="C329">
        <v>37733</v>
      </c>
      <c r="D329" t="s">
        <v>772</v>
      </c>
      <c r="E329" t="s">
        <v>29</v>
      </c>
      <c r="F329" t="s">
        <v>30</v>
      </c>
      <c r="G329" s="1">
        <v>200019604332147</v>
      </c>
      <c r="H329" s="2">
        <v>25000</v>
      </c>
      <c r="I329" s="2">
        <v>25000</v>
      </c>
      <c r="J329">
        <v>0</v>
      </c>
      <c r="K329">
        <v>717.5</v>
      </c>
      <c r="L329">
        <v>760</v>
      </c>
      <c r="M329">
        <v>0</v>
      </c>
      <c r="N329">
        <v>0</v>
      </c>
      <c r="O329" s="2">
        <v>2820.71</v>
      </c>
      <c r="P329">
        <v>0</v>
      </c>
      <c r="Q329">
        <v>0</v>
      </c>
      <c r="R329">
        <v>0</v>
      </c>
      <c r="S329">
        <v>0</v>
      </c>
      <c r="T329">
        <v>25</v>
      </c>
      <c r="U329">
        <f t="shared" si="5"/>
        <v>0</v>
      </c>
      <c r="V329">
        <v>0</v>
      </c>
      <c r="W329">
        <v>0</v>
      </c>
      <c r="X329">
        <v>0</v>
      </c>
      <c r="Y329">
        <v>0</v>
      </c>
      <c r="Z329" s="2">
        <v>4323.21</v>
      </c>
      <c r="AA329" s="2">
        <v>20676.79</v>
      </c>
      <c r="AB329">
        <v>0</v>
      </c>
      <c r="AC329" t="s">
        <v>31</v>
      </c>
      <c r="AD329" t="s">
        <v>400</v>
      </c>
      <c r="AE329" t="s">
        <v>32</v>
      </c>
    </row>
    <row r="330" spans="1:31">
      <c r="A330" t="s">
        <v>874</v>
      </c>
      <c r="B330" t="s">
        <v>875</v>
      </c>
      <c r="C330">
        <v>37572</v>
      </c>
      <c r="D330" t="s">
        <v>772</v>
      </c>
      <c r="E330" t="s">
        <v>841</v>
      </c>
      <c r="F330" t="s">
        <v>30</v>
      </c>
      <c r="G330">
        <v>200019604005333</v>
      </c>
      <c r="H330" s="2">
        <v>20000</v>
      </c>
      <c r="I330" s="2">
        <v>20000</v>
      </c>
      <c r="J330">
        <v>0</v>
      </c>
      <c r="K330">
        <v>574</v>
      </c>
      <c r="L330">
        <v>608</v>
      </c>
      <c r="M330">
        <v>0</v>
      </c>
      <c r="N330">
        <v>0</v>
      </c>
      <c r="O330" s="2">
        <v>14615.61</v>
      </c>
      <c r="P330">
        <v>0</v>
      </c>
      <c r="Q330">
        <v>0</v>
      </c>
      <c r="R330">
        <v>0</v>
      </c>
      <c r="S330">
        <v>0</v>
      </c>
      <c r="T330">
        <v>25</v>
      </c>
      <c r="U330">
        <f t="shared" si="5"/>
        <v>0</v>
      </c>
      <c r="V330">
        <v>0</v>
      </c>
      <c r="W330">
        <v>0</v>
      </c>
      <c r="X330">
        <v>0</v>
      </c>
      <c r="Y330">
        <v>0</v>
      </c>
      <c r="Z330" s="2">
        <v>15822.61</v>
      </c>
      <c r="AA330" s="2">
        <v>4177.3900000000003</v>
      </c>
      <c r="AB330">
        <v>0</v>
      </c>
      <c r="AC330" t="s">
        <v>31</v>
      </c>
      <c r="AD330" t="s">
        <v>32</v>
      </c>
      <c r="AE330" t="s">
        <v>32</v>
      </c>
    </row>
    <row r="331" spans="1:31">
      <c r="A331" t="s">
        <v>876</v>
      </c>
      <c r="B331" t="s">
        <v>877</v>
      </c>
      <c r="C331">
        <v>39195</v>
      </c>
      <c r="D331" t="s">
        <v>772</v>
      </c>
      <c r="E331" t="s">
        <v>29</v>
      </c>
      <c r="F331" t="s">
        <v>30</v>
      </c>
      <c r="G331" s="1">
        <v>200019606345462</v>
      </c>
      <c r="H331" s="2">
        <v>25000</v>
      </c>
      <c r="I331" s="2">
        <v>25000</v>
      </c>
      <c r="J331">
        <v>0</v>
      </c>
      <c r="K331">
        <v>717.5</v>
      </c>
      <c r="L331">
        <v>760</v>
      </c>
      <c r="M331">
        <v>0</v>
      </c>
      <c r="N331">
        <v>0</v>
      </c>
      <c r="O331" s="2">
        <v>3719.93</v>
      </c>
      <c r="P331">
        <v>0</v>
      </c>
      <c r="Q331">
        <v>0</v>
      </c>
      <c r="R331">
        <v>0</v>
      </c>
      <c r="S331">
        <v>0</v>
      </c>
      <c r="T331">
        <v>25</v>
      </c>
      <c r="U331">
        <f t="shared" si="5"/>
        <v>0</v>
      </c>
      <c r="V331">
        <v>0</v>
      </c>
      <c r="W331">
        <v>0</v>
      </c>
      <c r="X331">
        <v>0</v>
      </c>
      <c r="Y331">
        <v>0</v>
      </c>
      <c r="Z331" s="2">
        <v>5222.43</v>
      </c>
      <c r="AA331" s="2">
        <v>19777.57</v>
      </c>
      <c r="AB331">
        <v>0</v>
      </c>
      <c r="AC331" t="s">
        <v>31</v>
      </c>
      <c r="AD331" t="s">
        <v>187</v>
      </c>
      <c r="AE331" t="s">
        <v>32</v>
      </c>
    </row>
    <row r="332" spans="1:31">
      <c r="A332" t="s">
        <v>878</v>
      </c>
      <c r="B332" t="s">
        <v>879</v>
      </c>
      <c r="C332">
        <v>34480</v>
      </c>
      <c r="D332" t="s">
        <v>772</v>
      </c>
      <c r="E332" t="s">
        <v>775</v>
      </c>
      <c r="F332" t="s">
        <v>30</v>
      </c>
      <c r="G332" s="1">
        <v>200019601450991</v>
      </c>
      <c r="H332" s="2">
        <v>25000</v>
      </c>
      <c r="I332" s="2">
        <v>25000</v>
      </c>
      <c r="J332">
        <v>0</v>
      </c>
      <c r="K332">
        <v>717.5</v>
      </c>
      <c r="L332">
        <v>760</v>
      </c>
      <c r="M332">
        <v>0</v>
      </c>
      <c r="N332">
        <v>0</v>
      </c>
      <c r="O332" s="2">
        <v>14038.73</v>
      </c>
      <c r="P332">
        <v>0</v>
      </c>
      <c r="Q332">
        <v>0</v>
      </c>
      <c r="R332">
        <v>0</v>
      </c>
      <c r="S332">
        <v>0</v>
      </c>
      <c r="T332">
        <v>25</v>
      </c>
      <c r="U332">
        <f t="shared" si="5"/>
        <v>0</v>
      </c>
      <c r="V332">
        <v>0</v>
      </c>
      <c r="W332">
        <v>0</v>
      </c>
      <c r="X332">
        <v>0</v>
      </c>
      <c r="Y332">
        <v>0</v>
      </c>
      <c r="Z332" s="2">
        <v>15541.23</v>
      </c>
      <c r="AA332" s="2">
        <v>9458.77</v>
      </c>
      <c r="AB332">
        <v>0</v>
      </c>
      <c r="AC332" t="s">
        <v>31</v>
      </c>
      <c r="AD332" t="s">
        <v>32</v>
      </c>
      <c r="AE332" t="s">
        <v>32</v>
      </c>
    </row>
    <row r="333" spans="1:31">
      <c r="A333" t="s">
        <v>880</v>
      </c>
      <c r="B333" t="s">
        <v>881</v>
      </c>
      <c r="C333">
        <v>38551</v>
      </c>
      <c r="D333" t="s">
        <v>772</v>
      </c>
      <c r="E333" t="s">
        <v>29</v>
      </c>
      <c r="F333" t="s">
        <v>30</v>
      </c>
      <c r="G333" s="1">
        <v>200019605483180</v>
      </c>
      <c r="H333" s="2">
        <v>18000</v>
      </c>
      <c r="I333" s="2">
        <v>18000</v>
      </c>
      <c r="J333">
        <v>0</v>
      </c>
      <c r="K333">
        <v>516.6</v>
      </c>
      <c r="L333">
        <v>547.20000000000005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25</v>
      </c>
      <c r="U333">
        <f t="shared" si="5"/>
        <v>0</v>
      </c>
      <c r="V333">
        <v>0</v>
      </c>
      <c r="W333">
        <v>0</v>
      </c>
      <c r="X333">
        <v>0</v>
      </c>
      <c r="Y333">
        <v>0</v>
      </c>
      <c r="Z333" s="2">
        <v>1088.8</v>
      </c>
      <c r="AA333" s="2">
        <v>16911.2</v>
      </c>
      <c r="AB333">
        <v>0</v>
      </c>
      <c r="AC333" t="s">
        <v>31</v>
      </c>
      <c r="AD333" t="s">
        <v>882</v>
      </c>
      <c r="AE333" t="s">
        <v>32</v>
      </c>
    </row>
    <row r="334" spans="1:31">
      <c r="A334" t="s">
        <v>883</v>
      </c>
      <c r="B334" t="s">
        <v>884</v>
      </c>
      <c r="C334">
        <v>39967</v>
      </c>
      <c r="D334" t="s">
        <v>772</v>
      </c>
      <c r="E334" t="s">
        <v>29</v>
      </c>
      <c r="F334" t="s">
        <v>30</v>
      </c>
      <c r="G334" s="1">
        <v>200019607049366</v>
      </c>
      <c r="H334" s="2">
        <v>20000</v>
      </c>
      <c r="I334" s="2">
        <v>20000</v>
      </c>
      <c r="J334">
        <v>0</v>
      </c>
      <c r="K334">
        <v>574</v>
      </c>
      <c r="L334">
        <v>608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25</v>
      </c>
      <c r="U334">
        <f t="shared" si="5"/>
        <v>0</v>
      </c>
      <c r="V334">
        <v>0</v>
      </c>
      <c r="W334">
        <v>0</v>
      </c>
      <c r="X334">
        <v>0</v>
      </c>
      <c r="Y334">
        <v>0</v>
      </c>
      <c r="Z334" s="2">
        <v>1207</v>
      </c>
      <c r="AA334" s="2">
        <v>18793</v>
      </c>
      <c r="AB334">
        <v>0</v>
      </c>
      <c r="AC334" t="s">
        <v>31</v>
      </c>
      <c r="AD334" t="s">
        <v>198</v>
      </c>
      <c r="AE334" t="s">
        <v>32</v>
      </c>
    </row>
    <row r="335" spans="1:31">
      <c r="A335" t="s">
        <v>885</v>
      </c>
      <c r="B335" t="s">
        <v>886</v>
      </c>
      <c r="C335">
        <v>38090</v>
      </c>
      <c r="D335" t="s">
        <v>772</v>
      </c>
      <c r="E335" t="s">
        <v>796</v>
      </c>
      <c r="F335" t="s">
        <v>30</v>
      </c>
      <c r="G335" s="1">
        <v>200019604821573</v>
      </c>
      <c r="H335" s="2">
        <v>35000</v>
      </c>
      <c r="I335" s="2">
        <v>35000</v>
      </c>
      <c r="J335">
        <v>0</v>
      </c>
      <c r="K335" s="2">
        <v>1004.5</v>
      </c>
      <c r="L335" s="2">
        <v>1064</v>
      </c>
      <c r="M335">
        <v>0</v>
      </c>
      <c r="N335">
        <v>0</v>
      </c>
      <c r="O335" s="2">
        <v>19938.099999999999</v>
      </c>
      <c r="P335">
        <v>100</v>
      </c>
      <c r="Q335">
        <v>0</v>
      </c>
      <c r="R335">
        <v>0</v>
      </c>
      <c r="S335" s="2">
        <v>1740.5</v>
      </c>
      <c r="T335">
        <v>25</v>
      </c>
      <c r="U335">
        <f t="shared" si="5"/>
        <v>1840.5</v>
      </c>
      <c r="V335">
        <v>0</v>
      </c>
      <c r="W335">
        <v>0</v>
      </c>
      <c r="X335">
        <v>0</v>
      </c>
      <c r="Y335">
        <v>0</v>
      </c>
      <c r="Z335" s="2">
        <v>23872.1</v>
      </c>
      <c r="AA335" s="2">
        <v>11127.9</v>
      </c>
      <c r="AB335">
        <v>0</v>
      </c>
      <c r="AC335" t="s">
        <v>31</v>
      </c>
      <c r="AD335" t="s">
        <v>32</v>
      </c>
      <c r="AE335" t="s">
        <v>32</v>
      </c>
    </row>
    <row r="336" spans="1:31">
      <c r="A336" t="s">
        <v>887</v>
      </c>
      <c r="B336" t="s">
        <v>888</v>
      </c>
      <c r="C336">
        <v>40132</v>
      </c>
      <c r="D336" t="s">
        <v>772</v>
      </c>
      <c r="E336" t="s">
        <v>29</v>
      </c>
      <c r="F336" t="s">
        <v>30</v>
      </c>
      <c r="G336">
        <v>200019607390251</v>
      </c>
      <c r="H336" s="2">
        <v>20000</v>
      </c>
      <c r="I336" s="2">
        <v>20000</v>
      </c>
      <c r="J336">
        <v>0</v>
      </c>
      <c r="K336">
        <v>574</v>
      </c>
      <c r="L336">
        <v>608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25</v>
      </c>
      <c r="U336">
        <f t="shared" si="5"/>
        <v>0</v>
      </c>
      <c r="V336">
        <v>0</v>
      </c>
      <c r="W336">
        <v>0</v>
      </c>
      <c r="X336">
        <v>0</v>
      </c>
      <c r="Y336">
        <v>0</v>
      </c>
      <c r="Z336" s="2">
        <v>1207</v>
      </c>
      <c r="AA336" s="2">
        <v>18793</v>
      </c>
      <c r="AB336">
        <v>0</v>
      </c>
      <c r="AC336" t="s">
        <v>31</v>
      </c>
      <c r="AD336" t="s">
        <v>154</v>
      </c>
      <c r="AE336" t="s">
        <v>32</v>
      </c>
    </row>
    <row r="337" spans="1:31">
      <c r="A337" t="s">
        <v>889</v>
      </c>
      <c r="B337" t="s">
        <v>890</v>
      </c>
      <c r="C337">
        <v>39527</v>
      </c>
      <c r="D337" t="s">
        <v>772</v>
      </c>
      <c r="E337" t="s">
        <v>29</v>
      </c>
      <c r="F337" t="s">
        <v>30</v>
      </c>
      <c r="G337">
        <v>200019606674069</v>
      </c>
      <c r="H337" s="2">
        <v>25000</v>
      </c>
      <c r="I337" s="2">
        <v>25000</v>
      </c>
      <c r="J337">
        <v>0</v>
      </c>
      <c r="K337">
        <v>717.5</v>
      </c>
      <c r="L337">
        <v>760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25</v>
      </c>
      <c r="U337">
        <f t="shared" si="5"/>
        <v>0</v>
      </c>
      <c r="V337">
        <v>0</v>
      </c>
      <c r="W337">
        <v>0</v>
      </c>
      <c r="X337">
        <v>0</v>
      </c>
      <c r="Y337">
        <v>0</v>
      </c>
      <c r="Z337" s="2">
        <v>1502.5</v>
      </c>
      <c r="AA337" s="2">
        <v>23497.5</v>
      </c>
      <c r="AB337">
        <v>0</v>
      </c>
      <c r="AC337" t="s">
        <v>31</v>
      </c>
      <c r="AD337" t="s">
        <v>400</v>
      </c>
      <c r="AE337" t="s">
        <v>32</v>
      </c>
    </row>
    <row r="338" spans="1:31">
      <c r="A338" t="s">
        <v>891</v>
      </c>
      <c r="B338" t="s">
        <v>892</v>
      </c>
      <c r="C338">
        <v>38586</v>
      </c>
      <c r="D338" t="s">
        <v>772</v>
      </c>
      <c r="E338" t="s">
        <v>796</v>
      </c>
      <c r="F338" t="s">
        <v>30</v>
      </c>
      <c r="G338">
        <v>200019605585473</v>
      </c>
      <c r="H338" s="2">
        <v>35000</v>
      </c>
      <c r="I338" s="2">
        <v>35000</v>
      </c>
      <c r="J338">
        <v>0</v>
      </c>
      <c r="K338" s="2">
        <v>1004.5</v>
      </c>
      <c r="L338" s="2">
        <v>1064</v>
      </c>
      <c r="M338">
        <v>0</v>
      </c>
      <c r="N338">
        <v>0</v>
      </c>
      <c r="O338" s="2">
        <v>12586.55</v>
      </c>
      <c r="P338">
        <v>100</v>
      </c>
      <c r="Q338">
        <v>0</v>
      </c>
      <c r="R338">
        <v>0</v>
      </c>
      <c r="S338">
        <v>0</v>
      </c>
      <c r="T338">
        <v>25</v>
      </c>
      <c r="U338">
        <f t="shared" si="5"/>
        <v>100</v>
      </c>
      <c r="V338">
        <v>0</v>
      </c>
      <c r="W338">
        <v>0</v>
      </c>
      <c r="X338">
        <v>0</v>
      </c>
      <c r="Y338">
        <v>0</v>
      </c>
      <c r="Z338" s="2">
        <v>14780.05</v>
      </c>
      <c r="AA338" s="2">
        <v>20219.95</v>
      </c>
      <c r="AB338">
        <v>0</v>
      </c>
      <c r="AC338" t="s">
        <v>31</v>
      </c>
      <c r="AD338" t="s">
        <v>893</v>
      </c>
      <c r="AE338" t="s">
        <v>32</v>
      </c>
    </row>
    <row r="339" spans="1:31">
      <c r="A339" t="s">
        <v>894</v>
      </c>
      <c r="B339" t="s">
        <v>895</v>
      </c>
      <c r="C339">
        <v>34481</v>
      </c>
      <c r="D339" t="s">
        <v>772</v>
      </c>
      <c r="E339" t="s">
        <v>775</v>
      </c>
      <c r="F339" t="s">
        <v>30</v>
      </c>
      <c r="G339">
        <v>200019601450999</v>
      </c>
      <c r="H339" s="2">
        <v>25000</v>
      </c>
      <c r="I339" s="2">
        <v>25000</v>
      </c>
      <c r="J339">
        <v>0</v>
      </c>
      <c r="K339">
        <v>717.5</v>
      </c>
      <c r="L339">
        <v>760</v>
      </c>
      <c r="M339" s="2">
        <v>1919.78</v>
      </c>
      <c r="N339">
        <v>0</v>
      </c>
      <c r="O339" s="2">
        <v>5000</v>
      </c>
      <c r="P339">
        <v>0</v>
      </c>
      <c r="Q339">
        <v>0</v>
      </c>
      <c r="R339">
        <v>0</v>
      </c>
      <c r="S339">
        <v>0</v>
      </c>
      <c r="T339">
        <v>25</v>
      </c>
      <c r="U339">
        <f t="shared" si="5"/>
        <v>0</v>
      </c>
      <c r="V339">
        <v>0</v>
      </c>
      <c r="W339">
        <v>0</v>
      </c>
      <c r="X339">
        <v>0</v>
      </c>
      <c r="Y339">
        <v>0</v>
      </c>
      <c r="Z339" s="2">
        <v>8422.2800000000007</v>
      </c>
      <c r="AA339" s="2">
        <v>16577.72</v>
      </c>
      <c r="AB339">
        <v>0</v>
      </c>
      <c r="AC339" t="s">
        <v>31</v>
      </c>
      <c r="AD339" t="s">
        <v>32</v>
      </c>
      <c r="AE339" t="s">
        <v>32</v>
      </c>
    </row>
    <row r="340" spans="1:31">
      <c r="A340" t="s">
        <v>896</v>
      </c>
      <c r="B340" t="s">
        <v>897</v>
      </c>
      <c r="C340">
        <v>40149</v>
      </c>
      <c r="D340" t="s">
        <v>772</v>
      </c>
      <c r="E340" t="s">
        <v>29</v>
      </c>
      <c r="F340" t="s">
        <v>30</v>
      </c>
      <c r="G340">
        <v>200019607520998</v>
      </c>
      <c r="H340" s="2">
        <v>25000</v>
      </c>
      <c r="I340" s="2">
        <v>25000</v>
      </c>
      <c r="J340">
        <v>0</v>
      </c>
      <c r="K340">
        <v>717.5</v>
      </c>
      <c r="L340">
        <v>760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25</v>
      </c>
      <c r="U340">
        <f t="shared" si="5"/>
        <v>0</v>
      </c>
      <c r="V340">
        <v>0</v>
      </c>
      <c r="W340">
        <v>0</v>
      </c>
      <c r="X340">
        <v>0</v>
      </c>
      <c r="Y340">
        <v>0</v>
      </c>
      <c r="Z340" s="2">
        <v>1502.5</v>
      </c>
      <c r="AA340" s="2">
        <v>23497.5</v>
      </c>
      <c r="AB340">
        <v>0</v>
      </c>
      <c r="AC340" t="s">
        <v>31</v>
      </c>
      <c r="AD340" t="s">
        <v>190</v>
      </c>
      <c r="AE340" t="s">
        <v>32</v>
      </c>
    </row>
    <row r="341" spans="1:31">
      <c r="A341" t="s">
        <v>898</v>
      </c>
      <c r="B341" t="s">
        <v>899</v>
      </c>
      <c r="C341">
        <v>40705</v>
      </c>
      <c r="D341" t="s">
        <v>772</v>
      </c>
      <c r="E341" t="s">
        <v>841</v>
      </c>
      <c r="F341" t="s">
        <v>30</v>
      </c>
      <c r="G341">
        <v>200019608527251</v>
      </c>
      <c r="H341" s="2">
        <v>21000</v>
      </c>
      <c r="I341" s="2">
        <v>21000</v>
      </c>
      <c r="J341">
        <v>0</v>
      </c>
      <c r="K341">
        <v>602.70000000000005</v>
      </c>
      <c r="L341">
        <v>638.4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25</v>
      </c>
      <c r="U341">
        <f t="shared" si="5"/>
        <v>0</v>
      </c>
      <c r="V341">
        <v>0</v>
      </c>
      <c r="W341">
        <v>0</v>
      </c>
      <c r="X341">
        <v>0</v>
      </c>
      <c r="Y341">
        <v>0</v>
      </c>
      <c r="Z341" s="2">
        <v>1266.0999999999999</v>
      </c>
      <c r="AA341" s="2">
        <v>19733.900000000001</v>
      </c>
      <c r="AB341">
        <v>0</v>
      </c>
      <c r="AC341" t="s">
        <v>31</v>
      </c>
      <c r="AD341" t="s">
        <v>133</v>
      </c>
      <c r="AE341" t="s">
        <v>32</v>
      </c>
    </row>
    <row r="342" spans="1:31">
      <c r="A342" t="s">
        <v>900</v>
      </c>
      <c r="B342" t="s">
        <v>901</v>
      </c>
      <c r="C342">
        <v>39528</v>
      </c>
      <c r="D342" t="s">
        <v>772</v>
      </c>
      <c r="E342" t="s">
        <v>29</v>
      </c>
      <c r="F342" t="s">
        <v>30</v>
      </c>
      <c r="G342">
        <v>200019606674071</v>
      </c>
      <c r="H342" s="2">
        <v>25000</v>
      </c>
      <c r="I342" s="2">
        <v>25000</v>
      </c>
      <c r="J342">
        <v>0</v>
      </c>
      <c r="K342">
        <v>717.5</v>
      </c>
      <c r="L342">
        <v>760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25</v>
      </c>
      <c r="U342">
        <f t="shared" si="5"/>
        <v>0</v>
      </c>
      <c r="V342">
        <v>0</v>
      </c>
      <c r="W342">
        <v>0</v>
      </c>
      <c r="X342">
        <v>0</v>
      </c>
      <c r="Y342">
        <v>0</v>
      </c>
      <c r="Z342" s="2">
        <v>1502.5</v>
      </c>
      <c r="AA342" s="2">
        <v>23497.5</v>
      </c>
      <c r="AB342">
        <v>0</v>
      </c>
      <c r="AC342" t="s">
        <v>31</v>
      </c>
      <c r="AD342" t="s">
        <v>400</v>
      </c>
      <c r="AE342" t="s">
        <v>32</v>
      </c>
    </row>
    <row r="343" spans="1:31">
      <c r="A343" t="s">
        <v>902</v>
      </c>
      <c r="B343" t="s">
        <v>903</v>
      </c>
      <c r="C343">
        <v>38123</v>
      </c>
      <c r="D343" t="s">
        <v>904</v>
      </c>
      <c r="E343" t="s">
        <v>250</v>
      </c>
      <c r="F343" t="s">
        <v>30</v>
      </c>
      <c r="G343">
        <v>200019605016672</v>
      </c>
      <c r="H343" s="2">
        <v>190000</v>
      </c>
      <c r="I343" s="2">
        <v>190000</v>
      </c>
      <c r="J343" s="2">
        <v>33275.69</v>
      </c>
      <c r="K343" s="2">
        <v>5453</v>
      </c>
      <c r="L343" s="2">
        <v>5776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25</v>
      </c>
      <c r="U343">
        <f t="shared" si="5"/>
        <v>0</v>
      </c>
      <c r="V343">
        <v>0</v>
      </c>
      <c r="W343">
        <v>0</v>
      </c>
      <c r="X343">
        <v>0</v>
      </c>
      <c r="Y343">
        <v>0</v>
      </c>
      <c r="Z343" s="2">
        <v>44529.69</v>
      </c>
      <c r="AA343" s="2">
        <v>145470.31</v>
      </c>
      <c r="AB343">
        <v>0</v>
      </c>
      <c r="AC343" t="s">
        <v>31</v>
      </c>
      <c r="AD343" t="s">
        <v>32</v>
      </c>
      <c r="AE343" t="s">
        <v>32</v>
      </c>
    </row>
    <row r="344" spans="1:31">
      <c r="A344" t="s">
        <v>905</v>
      </c>
      <c r="B344" t="s">
        <v>906</v>
      </c>
      <c r="C344">
        <v>37540</v>
      </c>
      <c r="D344" t="s">
        <v>904</v>
      </c>
      <c r="E344" t="s">
        <v>64</v>
      </c>
      <c r="F344" t="s">
        <v>30</v>
      </c>
      <c r="G344">
        <v>200019603919433</v>
      </c>
      <c r="H344" s="2">
        <v>60000</v>
      </c>
      <c r="I344" s="2">
        <v>60000</v>
      </c>
      <c r="J344" s="2">
        <v>3486.65</v>
      </c>
      <c r="K344" s="2">
        <v>1722</v>
      </c>
      <c r="L344" s="2">
        <v>1824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25</v>
      </c>
      <c r="U344">
        <f t="shared" si="5"/>
        <v>0</v>
      </c>
      <c r="V344">
        <v>0</v>
      </c>
      <c r="W344">
        <v>0</v>
      </c>
      <c r="X344">
        <v>0</v>
      </c>
      <c r="Y344">
        <v>0</v>
      </c>
      <c r="Z344" s="2">
        <v>7057.65</v>
      </c>
      <c r="AA344" s="2">
        <v>52942.35</v>
      </c>
      <c r="AB344">
        <v>0</v>
      </c>
      <c r="AC344" t="s">
        <v>31</v>
      </c>
      <c r="AD344" t="s">
        <v>32</v>
      </c>
      <c r="AE344" t="s">
        <v>32</v>
      </c>
    </row>
    <row r="345" spans="1:31">
      <c r="A345" t="s">
        <v>907</v>
      </c>
      <c r="B345" t="s">
        <v>908</v>
      </c>
      <c r="C345">
        <v>37393</v>
      </c>
      <c r="D345" t="s">
        <v>909</v>
      </c>
      <c r="E345" t="s">
        <v>205</v>
      </c>
      <c r="F345" t="s">
        <v>30</v>
      </c>
      <c r="G345">
        <v>200019603602240</v>
      </c>
      <c r="H345" s="2">
        <v>150000</v>
      </c>
      <c r="I345" s="2">
        <v>150000</v>
      </c>
      <c r="J345" s="2">
        <v>23866.69</v>
      </c>
      <c r="K345" s="2">
        <v>4305</v>
      </c>
      <c r="L345" s="2">
        <v>4560</v>
      </c>
      <c r="M345">
        <v>0</v>
      </c>
      <c r="N345" s="2">
        <v>2699.26</v>
      </c>
      <c r="O345" s="2">
        <v>67576.56</v>
      </c>
      <c r="P345">
        <v>100</v>
      </c>
      <c r="Q345">
        <v>0</v>
      </c>
      <c r="R345">
        <v>0</v>
      </c>
      <c r="S345">
        <v>0</v>
      </c>
      <c r="T345">
        <v>25</v>
      </c>
      <c r="U345">
        <f t="shared" si="5"/>
        <v>100</v>
      </c>
      <c r="V345">
        <v>0</v>
      </c>
      <c r="W345">
        <v>0</v>
      </c>
      <c r="X345">
        <v>0</v>
      </c>
      <c r="Y345">
        <v>0</v>
      </c>
      <c r="Z345" s="2">
        <v>103132.51</v>
      </c>
      <c r="AA345" s="2">
        <v>46867.49</v>
      </c>
      <c r="AB345">
        <v>0</v>
      </c>
      <c r="AC345" t="s">
        <v>31</v>
      </c>
      <c r="AD345" t="s">
        <v>32</v>
      </c>
      <c r="AE345" t="s">
        <v>32</v>
      </c>
    </row>
    <row r="346" spans="1:31">
      <c r="A346" t="s">
        <v>910</v>
      </c>
      <c r="B346" t="s">
        <v>911</v>
      </c>
      <c r="C346">
        <v>34097</v>
      </c>
      <c r="D346" t="s">
        <v>909</v>
      </c>
      <c r="E346" t="s">
        <v>35</v>
      </c>
      <c r="F346" t="s">
        <v>30</v>
      </c>
      <c r="G346" s="1">
        <v>200019602183180</v>
      </c>
      <c r="H346" s="2">
        <v>35000</v>
      </c>
      <c r="I346" s="2">
        <v>35000</v>
      </c>
      <c r="J346">
        <v>0</v>
      </c>
      <c r="K346" s="2">
        <v>1004.5</v>
      </c>
      <c r="L346" s="2">
        <v>1064</v>
      </c>
      <c r="M346">
        <v>0</v>
      </c>
      <c r="N346">
        <v>0</v>
      </c>
      <c r="O346" s="2">
        <v>3181.5</v>
      </c>
      <c r="P346">
        <v>0</v>
      </c>
      <c r="Q346">
        <v>0</v>
      </c>
      <c r="R346">
        <v>0</v>
      </c>
      <c r="S346">
        <v>0</v>
      </c>
      <c r="T346">
        <v>25</v>
      </c>
      <c r="U346">
        <f t="shared" si="5"/>
        <v>0</v>
      </c>
      <c r="V346">
        <v>0</v>
      </c>
      <c r="W346">
        <v>0</v>
      </c>
      <c r="X346">
        <v>0</v>
      </c>
      <c r="Y346">
        <v>0</v>
      </c>
      <c r="Z346" s="2">
        <v>5275</v>
      </c>
      <c r="AA346" s="2">
        <v>29725</v>
      </c>
      <c r="AB346">
        <v>0</v>
      </c>
      <c r="AC346" t="s">
        <v>36</v>
      </c>
      <c r="AD346" t="s">
        <v>32</v>
      </c>
      <c r="AE346" t="s">
        <v>32</v>
      </c>
    </row>
    <row r="347" spans="1:31">
      <c r="A347" t="s">
        <v>912</v>
      </c>
      <c r="B347" t="s">
        <v>913</v>
      </c>
      <c r="C347">
        <v>377</v>
      </c>
      <c r="D347" t="s">
        <v>909</v>
      </c>
      <c r="E347" t="s">
        <v>914</v>
      </c>
      <c r="F347" t="s">
        <v>30</v>
      </c>
      <c r="G347" s="1">
        <v>200013200257507</v>
      </c>
      <c r="H347" s="2">
        <v>95000</v>
      </c>
      <c r="I347" s="2">
        <v>95000</v>
      </c>
      <c r="J347" s="2">
        <v>10929.31</v>
      </c>
      <c r="K347" s="2">
        <v>2726.5</v>
      </c>
      <c r="L347" s="2">
        <v>2888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25</v>
      </c>
      <c r="U347">
        <f t="shared" si="5"/>
        <v>0</v>
      </c>
      <c r="V347">
        <v>0</v>
      </c>
      <c r="W347">
        <v>0</v>
      </c>
      <c r="X347">
        <v>0</v>
      </c>
      <c r="Y347">
        <v>0</v>
      </c>
      <c r="Z347" s="2">
        <v>16568.810000000001</v>
      </c>
      <c r="AA347" s="2">
        <v>78431.19</v>
      </c>
      <c r="AB347">
        <v>0</v>
      </c>
      <c r="AC347" t="s">
        <v>31</v>
      </c>
      <c r="AD347" t="s">
        <v>32</v>
      </c>
      <c r="AE347" t="s">
        <v>32</v>
      </c>
    </row>
    <row r="348" spans="1:31">
      <c r="A348" t="s">
        <v>915</v>
      </c>
      <c r="B348" t="s">
        <v>916</v>
      </c>
      <c r="C348">
        <v>38172</v>
      </c>
      <c r="D348" t="s">
        <v>909</v>
      </c>
      <c r="E348" t="s">
        <v>82</v>
      </c>
      <c r="F348" t="s">
        <v>30</v>
      </c>
      <c r="G348" s="1">
        <v>200019604959618</v>
      </c>
      <c r="H348" s="2">
        <v>45000</v>
      </c>
      <c r="I348" s="2">
        <v>45000</v>
      </c>
      <c r="J348" s="2">
        <v>1148.33</v>
      </c>
      <c r="K348" s="2">
        <v>1291.5</v>
      </c>
      <c r="L348" s="2">
        <v>1368</v>
      </c>
      <c r="M348">
        <v>0</v>
      </c>
      <c r="N348">
        <v>0</v>
      </c>
      <c r="O348" s="2">
        <v>7004.28</v>
      </c>
      <c r="P348">
        <v>100</v>
      </c>
      <c r="Q348">
        <v>0</v>
      </c>
      <c r="R348">
        <v>0</v>
      </c>
      <c r="S348">
        <v>0</v>
      </c>
      <c r="T348">
        <v>25</v>
      </c>
      <c r="U348">
        <f t="shared" si="5"/>
        <v>100</v>
      </c>
      <c r="V348">
        <v>0</v>
      </c>
      <c r="W348">
        <v>0</v>
      </c>
      <c r="X348">
        <v>0</v>
      </c>
      <c r="Y348">
        <v>0</v>
      </c>
      <c r="Z348" s="2">
        <v>10937.11</v>
      </c>
      <c r="AA348" s="2">
        <v>34062.89</v>
      </c>
      <c r="AB348">
        <v>0</v>
      </c>
      <c r="AC348" t="s">
        <v>31</v>
      </c>
      <c r="AD348" t="s">
        <v>32</v>
      </c>
      <c r="AE348" t="s">
        <v>32</v>
      </c>
    </row>
    <row r="349" spans="1:31">
      <c r="A349" t="s">
        <v>917</v>
      </c>
      <c r="B349" t="s">
        <v>918</v>
      </c>
      <c r="C349">
        <v>40407</v>
      </c>
      <c r="D349" t="s">
        <v>909</v>
      </c>
      <c r="E349" t="s">
        <v>919</v>
      </c>
      <c r="F349" t="s">
        <v>30</v>
      </c>
      <c r="G349">
        <v>200019607781280</v>
      </c>
      <c r="H349" s="2">
        <v>35000</v>
      </c>
      <c r="I349" s="2">
        <v>35000</v>
      </c>
      <c r="J349">
        <v>0</v>
      </c>
      <c r="K349" s="2">
        <v>1004.5</v>
      </c>
      <c r="L349" s="2">
        <v>1064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25</v>
      </c>
      <c r="U349">
        <f t="shared" si="5"/>
        <v>0</v>
      </c>
      <c r="V349">
        <v>0</v>
      </c>
      <c r="W349">
        <v>0</v>
      </c>
      <c r="X349">
        <v>0</v>
      </c>
      <c r="Y349">
        <v>0</v>
      </c>
      <c r="Z349" s="2">
        <v>2093.5</v>
      </c>
      <c r="AA349" s="2">
        <v>32906.5</v>
      </c>
      <c r="AB349">
        <v>0</v>
      </c>
      <c r="AC349" t="s">
        <v>36</v>
      </c>
      <c r="AD349" t="s">
        <v>190</v>
      </c>
      <c r="AE349" t="s">
        <v>32</v>
      </c>
    </row>
    <row r="350" spans="1:31">
      <c r="A350" t="s">
        <v>920</v>
      </c>
      <c r="B350" t="s">
        <v>921</v>
      </c>
      <c r="C350">
        <v>39310</v>
      </c>
      <c r="D350" t="s">
        <v>909</v>
      </c>
      <c r="E350" t="s">
        <v>60</v>
      </c>
      <c r="F350" t="s">
        <v>30</v>
      </c>
      <c r="G350">
        <v>200019606339637</v>
      </c>
      <c r="H350" s="2">
        <v>90000</v>
      </c>
      <c r="I350" s="2">
        <v>90000</v>
      </c>
      <c r="J350" s="2">
        <v>9753.19</v>
      </c>
      <c r="K350" s="2">
        <v>2583</v>
      </c>
      <c r="L350" s="2">
        <v>2736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25</v>
      </c>
      <c r="U350">
        <f t="shared" si="5"/>
        <v>0</v>
      </c>
      <c r="V350">
        <v>0</v>
      </c>
      <c r="W350">
        <v>0</v>
      </c>
      <c r="X350">
        <v>0</v>
      </c>
      <c r="Y350">
        <v>0</v>
      </c>
      <c r="Z350" s="2">
        <v>15097.19</v>
      </c>
      <c r="AA350" s="2">
        <v>74902.81</v>
      </c>
      <c r="AB350">
        <v>0</v>
      </c>
      <c r="AC350" t="s">
        <v>31</v>
      </c>
      <c r="AD350" t="s">
        <v>427</v>
      </c>
      <c r="AE350" t="s">
        <v>32</v>
      </c>
    </row>
    <row r="351" spans="1:31">
      <c r="A351" t="s">
        <v>922</v>
      </c>
      <c r="B351" t="s">
        <v>923</v>
      </c>
      <c r="C351">
        <v>37481</v>
      </c>
      <c r="D351" t="s">
        <v>909</v>
      </c>
      <c r="E351" t="s">
        <v>924</v>
      </c>
      <c r="F351" t="s">
        <v>30</v>
      </c>
      <c r="G351">
        <v>200019603790522</v>
      </c>
      <c r="H351" s="2">
        <v>60000</v>
      </c>
      <c r="I351" s="2">
        <v>60000</v>
      </c>
      <c r="J351" s="2">
        <v>3486.65</v>
      </c>
      <c r="K351" s="2">
        <v>1722</v>
      </c>
      <c r="L351" s="2">
        <v>1824</v>
      </c>
      <c r="M351">
        <v>0</v>
      </c>
      <c r="N351">
        <v>0</v>
      </c>
      <c r="O351">
        <v>0</v>
      </c>
      <c r="P351">
        <v>100</v>
      </c>
      <c r="Q351">
        <v>0</v>
      </c>
      <c r="R351">
        <v>0</v>
      </c>
      <c r="S351">
        <v>0</v>
      </c>
      <c r="T351">
        <v>25</v>
      </c>
      <c r="U351">
        <f t="shared" si="5"/>
        <v>100</v>
      </c>
      <c r="V351">
        <v>0</v>
      </c>
      <c r="W351">
        <v>0</v>
      </c>
      <c r="X351">
        <v>0</v>
      </c>
      <c r="Y351">
        <v>0</v>
      </c>
      <c r="Z351" s="2">
        <v>7157.65</v>
      </c>
      <c r="AA351" s="2">
        <v>52842.35</v>
      </c>
      <c r="AB351">
        <v>0</v>
      </c>
      <c r="AC351" t="s">
        <v>36</v>
      </c>
      <c r="AD351" t="s">
        <v>32</v>
      </c>
      <c r="AE351" t="s">
        <v>32</v>
      </c>
    </row>
    <row r="352" spans="1:31">
      <c r="A352" t="s">
        <v>925</v>
      </c>
      <c r="B352" t="s">
        <v>926</v>
      </c>
      <c r="C352">
        <v>37344</v>
      </c>
      <c r="D352" t="s">
        <v>927</v>
      </c>
      <c r="E352" t="s">
        <v>115</v>
      </c>
      <c r="F352" t="s">
        <v>30</v>
      </c>
      <c r="G352">
        <v>200019603475881</v>
      </c>
      <c r="H352" s="2">
        <v>100000</v>
      </c>
      <c r="I352" s="2">
        <v>100000</v>
      </c>
      <c r="J352" s="2">
        <v>11145.55</v>
      </c>
      <c r="K352" s="2">
        <v>2870</v>
      </c>
      <c r="L352" s="2">
        <v>3040</v>
      </c>
      <c r="M352" s="2">
        <v>3839.56</v>
      </c>
      <c r="N352">
        <v>0</v>
      </c>
      <c r="O352" s="2">
        <v>63457.83</v>
      </c>
      <c r="P352">
        <v>0</v>
      </c>
      <c r="Q352">
        <v>0</v>
      </c>
      <c r="R352">
        <v>0</v>
      </c>
      <c r="S352">
        <v>0</v>
      </c>
      <c r="T352">
        <v>25</v>
      </c>
      <c r="U352">
        <f t="shared" si="5"/>
        <v>0</v>
      </c>
      <c r="V352">
        <v>0</v>
      </c>
      <c r="W352">
        <v>0</v>
      </c>
      <c r="X352">
        <v>0</v>
      </c>
      <c r="Y352">
        <v>0</v>
      </c>
      <c r="Z352" s="2">
        <v>84377.94</v>
      </c>
      <c r="AA352" s="2">
        <v>15622.06</v>
      </c>
      <c r="AB352">
        <v>0</v>
      </c>
      <c r="AC352" t="s">
        <v>36</v>
      </c>
      <c r="AD352" t="s">
        <v>32</v>
      </c>
      <c r="AE352" t="s">
        <v>32</v>
      </c>
    </row>
    <row r="353" spans="1:31">
      <c r="A353" t="s">
        <v>928</v>
      </c>
      <c r="B353" t="s">
        <v>929</v>
      </c>
      <c r="C353">
        <v>37803</v>
      </c>
      <c r="D353" t="s">
        <v>927</v>
      </c>
      <c r="E353" t="s">
        <v>82</v>
      </c>
      <c r="F353" t="s">
        <v>30</v>
      </c>
      <c r="G353">
        <v>200019604431026</v>
      </c>
      <c r="H353" s="2">
        <v>36000</v>
      </c>
      <c r="I353" s="2">
        <v>36000</v>
      </c>
      <c r="J353">
        <v>0</v>
      </c>
      <c r="K353" s="2">
        <v>1033.2</v>
      </c>
      <c r="L353" s="2">
        <v>1094.4000000000001</v>
      </c>
      <c r="M353" s="2">
        <v>1919.78</v>
      </c>
      <c r="N353">
        <v>0</v>
      </c>
      <c r="O353" s="2">
        <v>5036.63</v>
      </c>
      <c r="P353">
        <v>0</v>
      </c>
      <c r="Q353">
        <v>0</v>
      </c>
      <c r="R353">
        <v>0</v>
      </c>
      <c r="S353">
        <v>802.4</v>
      </c>
      <c r="T353">
        <v>25</v>
      </c>
      <c r="U353">
        <f t="shared" si="5"/>
        <v>802.4</v>
      </c>
      <c r="V353">
        <v>0</v>
      </c>
      <c r="W353">
        <v>0</v>
      </c>
      <c r="X353">
        <v>0</v>
      </c>
      <c r="Y353">
        <v>0</v>
      </c>
      <c r="Z353" s="2">
        <v>9911.41</v>
      </c>
      <c r="AA353" s="2">
        <v>26088.59</v>
      </c>
      <c r="AB353">
        <v>0</v>
      </c>
      <c r="AC353" t="s">
        <v>36</v>
      </c>
      <c r="AD353" t="s">
        <v>32</v>
      </c>
      <c r="AE353" t="s">
        <v>32</v>
      </c>
    </row>
    <row r="354" spans="1:31">
      <c r="A354" t="s">
        <v>930</v>
      </c>
      <c r="B354" t="s">
        <v>931</v>
      </c>
      <c r="C354">
        <v>38555</v>
      </c>
      <c r="D354" t="s">
        <v>927</v>
      </c>
      <c r="E354" t="s">
        <v>919</v>
      </c>
      <c r="F354" t="s">
        <v>30</v>
      </c>
      <c r="G354">
        <v>200019605483183</v>
      </c>
      <c r="H354" s="2">
        <v>25000</v>
      </c>
      <c r="I354" s="2">
        <v>25000</v>
      </c>
      <c r="J354">
        <v>0</v>
      </c>
      <c r="K354">
        <v>717.5</v>
      </c>
      <c r="L354">
        <v>760</v>
      </c>
      <c r="M354">
        <v>0</v>
      </c>
      <c r="N354">
        <v>0</v>
      </c>
      <c r="O354" s="2">
        <v>1500</v>
      </c>
      <c r="P354">
        <v>0</v>
      </c>
      <c r="Q354">
        <v>0</v>
      </c>
      <c r="R354">
        <v>0</v>
      </c>
      <c r="S354">
        <v>0</v>
      </c>
      <c r="T354">
        <v>25</v>
      </c>
      <c r="U354">
        <f t="shared" si="5"/>
        <v>0</v>
      </c>
      <c r="V354">
        <v>0</v>
      </c>
      <c r="W354">
        <v>0</v>
      </c>
      <c r="X354">
        <v>0</v>
      </c>
      <c r="Y354">
        <v>0</v>
      </c>
      <c r="Z354" s="2">
        <v>3002.5</v>
      </c>
      <c r="AA354" s="2">
        <v>21997.5</v>
      </c>
      <c r="AB354">
        <v>0</v>
      </c>
      <c r="AC354" t="s">
        <v>36</v>
      </c>
      <c r="AD354" t="s">
        <v>893</v>
      </c>
      <c r="AE354" t="s">
        <v>32</v>
      </c>
    </row>
    <row r="355" spans="1:31">
      <c r="A355" t="s">
        <v>932</v>
      </c>
      <c r="B355" t="s">
        <v>933</v>
      </c>
      <c r="C355">
        <v>37396</v>
      </c>
      <c r="D355" t="s">
        <v>934</v>
      </c>
      <c r="E355" t="s">
        <v>115</v>
      </c>
      <c r="F355" t="s">
        <v>30</v>
      </c>
      <c r="G355">
        <v>200019603706885</v>
      </c>
      <c r="H355" s="2">
        <v>100000</v>
      </c>
      <c r="I355" s="2">
        <v>100000</v>
      </c>
      <c r="J355" s="2">
        <v>11625.49</v>
      </c>
      <c r="K355" s="2">
        <v>2870</v>
      </c>
      <c r="L355" s="2">
        <v>3040</v>
      </c>
      <c r="M355" s="2">
        <v>1919.78</v>
      </c>
      <c r="N355">
        <v>0</v>
      </c>
      <c r="O355">
        <v>500</v>
      </c>
      <c r="P355">
        <v>0</v>
      </c>
      <c r="Q355">
        <v>0</v>
      </c>
      <c r="R355">
        <v>0</v>
      </c>
      <c r="S355">
        <v>0</v>
      </c>
      <c r="T355">
        <v>25</v>
      </c>
      <c r="U355">
        <f t="shared" si="5"/>
        <v>0</v>
      </c>
      <c r="V355">
        <v>0</v>
      </c>
      <c r="W355">
        <v>0</v>
      </c>
      <c r="X355">
        <v>0</v>
      </c>
      <c r="Y355">
        <v>0</v>
      </c>
      <c r="Z355" s="2">
        <v>19980.27</v>
      </c>
      <c r="AA355" s="2">
        <v>80019.73</v>
      </c>
      <c r="AB355">
        <v>0</v>
      </c>
      <c r="AC355" t="s">
        <v>36</v>
      </c>
      <c r="AD355" t="s">
        <v>32</v>
      </c>
      <c r="AE355" t="s">
        <v>32</v>
      </c>
    </row>
    <row r="356" spans="1:31">
      <c r="A356" t="s">
        <v>935</v>
      </c>
      <c r="B356" t="s">
        <v>936</v>
      </c>
      <c r="C356">
        <v>40729</v>
      </c>
      <c r="D356" t="s">
        <v>934</v>
      </c>
      <c r="E356" t="s">
        <v>35</v>
      </c>
      <c r="F356" t="s">
        <v>30</v>
      </c>
      <c r="G356">
        <v>200019608613339</v>
      </c>
      <c r="H356" s="2">
        <v>35000</v>
      </c>
      <c r="I356" s="2">
        <v>35000</v>
      </c>
      <c r="J356">
        <v>0</v>
      </c>
      <c r="K356" s="2">
        <v>1004.5</v>
      </c>
      <c r="L356" s="2">
        <v>1064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25</v>
      </c>
      <c r="U356">
        <f t="shared" si="5"/>
        <v>0</v>
      </c>
      <c r="V356">
        <v>0</v>
      </c>
      <c r="W356">
        <v>0</v>
      </c>
      <c r="X356">
        <v>0</v>
      </c>
      <c r="Y356">
        <v>0</v>
      </c>
      <c r="Z356" s="2">
        <v>2093.5</v>
      </c>
      <c r="AA356" s="2">
        <v>32906.5</v>
      </c>
      <c r="AB356">
        <v>0</v>
      </c>
      <c r="AC356" t="s">
        <v>31</v>
      </c>
      <c r="AD356" t="s">
        <v>261</v>
      </c>
      <c r="AE356" t="s">
        <v>32</v>
      </c>
    </row>
    <row r="357" spans="1:31">
      <c r="A357" t="s">
        <v>937</v>
      </c>
      <c r="B357" t="s">
        <v>938</v>
      </c>
      <c r="C357">
        <v>30979</v>
      </c>
      <c r="D357" t="s">
        <v>939</v>
      </c>
      <c r="E357" t="s">
        <v>940</v>
      </c>
      <c r="F357" t="s">
        <v>30</v>
      </c>
      <c r="G357">
        <v>200019603822541</v>
      </c>
      <c r="H357" s="2">
        <v>50000</v>
      </c>
      <c r="I357" s="2">
        <v>50000</v>
      </c>
      <c r="J357" s="2">
        <v>1854</v>
      </c>
      <c r="K357" s="2">
        <v>1435</v>
      </c>
      <c r="L357" s="2">
        <v>1520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25</v>
      </c>
      <c r="U357">
        <f t="shared" si="5"/>
        <v>0</v>
      </c>
      <c r="V357">
        <v>0</v>
      </c>
      <c r="W357">
        <v>0</v>
      </c>
      <c r="X357">
        <v>0</v>
      </c>
      <c r="Y357">
        <v>0</v>
      </c>
      <c r="Z357" s="2">
        <v>4834</v>
      </c>
      <c r="AA357" s="2">
        <v>45166</v>
      </c>
      <c r="AB357">
        <v>0</v>
      </c>
      <c r="AC357" t="s">
        <v>31</v>
      </c>
      <c r="AD357" t="s">
        <v>32</v>
      </c>
      <c r="AE357" t="s">
        <v>32</v>
      </c>
    </row>
    <row r="358" spans="1:31">
      <c r="A358" t="s">
        <v>941</v>
      </c>
      <c r="B358" t="s">
        <v>942</v>
      </c>
      <c r="C358">
        <v>23312</v>
      </c>
      <c r="D358" t="s">
        <v>943</v>
      </c>
      <c r="E358" t="s">
        <v>49</v>
      </c>
      <c r="F358" t="s">
        <v>30</v>
      </c>
      <c r="G358">
        <v>200019603706911</v>
      </c>
      <c r="H358" s="2">
        <v>90000</v>
      </c>
      <c r="I358" s="2">
        <v>90000</v>
      </c>
      <c r="J358" s="2">
        <v>9753.19</v>
      </c>
      <c r="K358" s="2">
        <v>2583</v>
      </c>
      <c r="L358" s="2">
        <v>2736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25</v>
      </c>
      <c r="U358">
        <f t="shared" si="5"/>
        <v>0</v>
      </c>
      <c r="V358">
        <v>0</v>
      </c>
      <c r="W358">
        <v>0</v>
      </c>
      <c r="X358">
        <v>0</v>
      </c>
      <c r="Y358">
        <v>0</v>
      </c>
      <c r="Z358" s="2">
        <v>15097.19</v>
      </c>
      <c r="AA358" s="2">
        <v>74902.81</v>
      </c>
      <c r="AB358">
        <v>0</v>
      </c>
      <c r="AC358" t="s">
        <v>31</v>
      </c>
      <c r="AD358" t="s">
        <v>32</v>
      </c>
      <c r="AE358" t="s">
        <v>32</v>
      </c>
    </row>
    <row r="359" spans="1:31">
      <c r="A359" t="s">
        <v>944</v>
      </c>
      <c r="B359" t="s">
        <v>945</v>
      </c>
      <c r="C359">
        <v>30995</v>
      </c>
      <c r="D359" t="s">
        <v>946</v>
      </c>
      <c r="E359" t="s">
        <v>115</v>
      </c>
      <c r="F359" t="s">
        <v>30</v>
      </c>
      <c r="G359">
        <v>200013200526584</v>
      </c>
      <c r="H359" s="2">
        <v>100000</v>
      </c>
      <c r="I359" s="2">
        <v>100000</v>
      </c>
      <c r="J359" s="2">
        <v>12105.44</v>
      </c>
      <c r="K359" s="2">
        <v>2870</v>
      </c>
      <c r="L359" s="2">
        <v>3040</v>
      </c>
      <c r="M359">
        <v>0</v>
      </c>
      <c r="N359" s="2">
        <v>4048.89</v>
      </c>
      <c r="O359">
        <v>0</v>
      </c>
      <c r="P359">
        <v>100</v>
      </c>
      <c r="Q359">
        <v>0</v>
      </c>
      <c r="R359">
        <v>0</v>
      </c>
      <c r="S359">
        <v>0</v>
      </c>
      <c r="T359">
        <v>25</v>
      </c>
      <c r="U359">
        <f t="shared" si="5"/>
        <v>100</v>
      </c>
      <c r="V359">
        <v>0</v>
      </c>
      <c r="W359">
        <v>0</v>
      </c>
      <c r="X359">
        <v>0</v>
      </c>
      <c r="Y359">
        <v>0</v>
      </c>
      <c r="Z359" s="2">
        <v>22189.33</v>
      </c>
      <c r="AA359" s="2">
        <v>77810.67</v>
      </c>
      <c r="AB359">
        <v>0</v>
      </c>
      <c r="AC359" t="s">
        <v>36</v>
      </c>
      <c r="AD359" t="s">
        <v>32</v>
      </c>
      <c r="AE359" t="s">
        <v>32</v>
      </c>
    </row>
    <row r="360" spans="1:31">
      <c r="A360" t="s">
        <v>947</v>
      </c>
      <c r="B360" t="s">
        <v>948</v>
      </c>
      <c r="C360">
        <v>38171</v>
      </c>
      <c r="D360" t="s">
        <v>949</v>
      </c>
      <c r="E360" t="s">
        <v>60</v>
      </c>
      <c r="F360" t="s">
        <v>30</v>
      </c>
      <c r="G360">
        <v>200019604959611</v>
      </c>
      <c r="H360" s="2">
        <v>90000</v>
      </c>
      <c r="I360" s="2">
        <v>90000</v>
      </c>
      <c r="J360" s="2">
        <v>9753.19</v>
      </c>
      <c r="K360" s="2">
        <v>2583</v>
      </c>
      <c r="L360" s="2">
        <v>2736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25</v>
      </c>
      <c r="U360">
        <f t="shared" si="5"/>
        <v>0</v>
      </c>
      <c r="V360">
        <v>0</v>
      </c>
      <c r="W360">
        <v>0</v>
      </c>
      <c r="X360">
        <v>0</v>
      </c>
      <c r="Y360">
        <v>0</v>
      </c>
      <c r="Z360" s="2">
        <v>15097.19</v>
      </c>
      <c r="AA360" s="2">
        <v>74902.81</v>
      </c>
      <c r="AB360">
        <v>0</v>
      </c>
      <c r="AC360" t="s">
        <v>31</v>
      </c>
      <c r="AD360" t="s">
        <v>32</v>
      </c>
      <c r="AE360" t="s">
        <v>32</v>
      </c>
    </row>
    <row r="361" spans="1:31">
      <c r="A361" t="s">
        <v>950</v>
      </c>
      <c r="B361" t="s">
        <v>951</v>
      </c>
      <c r="C361">
        <v>35510</v>
      </c>
      <c r="D361" t="s">
        <v>949</v>
      </c>
      <c r="E361" t="s">
        <v>250</v>
      </c>
      <c r="F361" t="s">
        <v>30</v>
      </c>
      <c r="G361">
        <v>200019602029676</v>
      </c>
      <c r="H361" s="2">
        <v>190000</v>
      </c>
      <c r="I361" s="2">
        <v>190000</v>
      </c>
      <c r="J361" s="2">
        <v>33275.69</v>
      </c>
      <c r="K361" s="2">
        <v>5453</v>
      </c>
      <c r="L361" s="2">
        <v>5776</v>
      </c>
      <c r="M361">
        <v>0</v>
      </c>
      <c r="N361" s="2">
        <v>5842.8</v>
      </c>
      <c r="O361">
        <v>700</v>
      </c>
      <c r="P361">
        <v>0</v>
      </c>
      <c r="Q361">
        <v>0</v>
      </c>
      <c r="R361">
        <v>0</v>
      </c>
      <c r="S361">
        <v>0</v>
      </c>
      <c r="T361">
        <v>25</v>
      </c>
      <c r="U361">
        <f t="shared" si="5"/>
        <v>0</v>
      </c>
      <c r="V361">
        <v>0</v>
      </c>
      <c r="W361">
        <v>0</v>
      </c>
      <c r="X361">
        <v>0</v>
      </c>
      <c r="Y361">
        <v>0</v>
      </c>
      <c r="Z361" s="2">
        <v>51072.49</v>
      </c>
      <c r="AA361" s="2">
        <v>138927.51</v>
      </c>
      <c r="AB361">
        <v>0</v>
      </c>
      <c r="AC361" t="s">
        <v>31</v>
      </c>
      <c r="AD361" t="s">
        <v>32</v>
      </c>
      <c r="AE361" t="s">
        <v>32</v>
      </c>
    </row>
    <row r="362" spans="1:31">
      <c r="A362" t="s">
        <v>952</v>
      </c>
      <c r="B362" t="s">
        <v>953</v>
      </c>
      <c r="C362">
        <v>27951</v>
      </c>
      <c r="D362" t="s">
        <v>949</v>
      </c>
      <c r="E362" t="s">
        <v>954</v>
      </c>
      <c r="F362" t="s">
        <v>30</v>
      </c>
      <c r="G362">
        <v>200019603436234</v>
      </c>
      <c r="H362" s="2">
        <v>100000</v>
      </c>
      <c r="I362" s="2">
        <v>100000</v>
      </c>
      <c r="J362" s="2">
        <v>12105.44</v>
      </c>
      <c r="K362" s="2">
        <v>2870</v>
      </c>
      <c r="L362" s="2">
        <v>3040</v>
      </c>
      <c r="M362">
        <v>0</v>
      </c>
      <c r="N362">
        <v>0</v>
      </c>
      <c r="O362" s="2">
        <v>10000</v>
      </c>
      <c r="P362">
        <v>0</v>
      </c>
      <c r="Q362">
        <v>0</v>
      </c>
      <c r="R362">
        <v>0</v>
      </c>
      <c r="S362">
        <v>0</v>
      </c>
      <c r="T362">
        <v>25</v>
      </c>
      <c r="U362">
        <f t="shared" si="5"/>
        <v>0</v>
      </c>
      <c r="V362">
        <v>0</v>
      </c>
      <c r="W362">
        <v>0</v>
      </c>
      <c r="X362">
        <v>0</v>
      </c>
      <c r="Y362">
        <v>0</v>
      </c>
      <c r="Z362" s="2">
        <v>28040.44</v>
      </c>
      <c r="AA362" s="2">
        <v>71959.56</v>
      </c>
      <c r="AB362">
        <v>0</v>
      </c>
      <c r="AC362" t="s">
        <v>31</v>
      </c>
      <c r="AD362" t="s">
        <v>32</v>
      </c>
      <c r="AE362" t="s">
        <v>32</v>
      </c>
    </row>
    <row r="363" spans="1:31">
      <c r="A363" t="s">
        <v>955</v>
      </c>
      <c r="B363" t="s">
        <v>956</v>
      </c>
      <c r="C363">
        <v>22847</v>
      </c>
      <c r="D363" t="s">
        <v>957</v>
      </c>
      <c r="E363" t="s">
        <v>300</v>
      </c>
      <c r="F363" t="s">
        <v>30</v>
      </c>
      <c r="G363">
        <v>200013200317531</v>
      </c>
      <c r="H363" s="2">
        <v>55000</v>
      </c>
      <c r="I363" s="2">
        <v>55000</v>
      </c>
      <c r="J363" s="2">
        <v>2559.6799999999998</v>
      </c>
      <c r="K363" s="2">
        <v>1578.5</v>
      </c>
      <c r="L363" s="2">
        <v>1672</v>
      </c>
      <c r="M363">
        <v>0</v>
      </c>
      <c r="N363">
        <v>0</v>
      </c>
      <c r="O363" s="2">
        <v>29941.74</v>
      </c>
      <c r="P363">
        <v>150</v>
      </c>
      <c r="Q363">
        <v>0</v>
      </c>
      <c r="R363">
        <v>0</v>
      </c>
      <c r="S363">
        <v>0</v>
      </c>
      <c r="T363">
        <v>25</v>
      </c>
      <c r="U363">
        <f t="shared" si="5"/>
        <v>150</v>
      </c>
      <c r="V363">
        <v>0</v>
      </c>
      <c r="W363">
        <v>0</v>
      </c>
      <c r="X363">
        <v>0</v>
      </c>
      <c r="Y363">
        <v>0</v>
      </c>
      <c r="Z363" s="2">
        <v>35926.92</v>
      </c>
      <c r="AA363" s="2">
        <v>19073.080000000002</v>
      </c>
      <c r="AB363">
        <v>0</v>
      </c>
      <c r="AC363" t="s">
        <v>36</v>
      </c>
      <c r="AD363" t="s">
        <v>32</v>
      </c>
      <c r="AE363" t="s">
        <v>32</v>
      </c>
    </row>
    <row r="364" spans="1:31">
      <c r="A364" t="s">
        <v>958</v>
      </c>
      <c r="B364" t="s">
        <v>959</v>
      </c>
      <c r="C364">
        <v>23524</v>
      </c>
      <c r="D364" t="s">
        <v>957</v>
      </c>
      <c r="E364" t="s">
        <v>82</v>
      </c>
      <c r="F364" t="s">
        <v>30</v>
      </c>
      <c r="G364">
        <v>200013200253912</v>
      </c>
      <c r="H364" s="2">
        <v>38000</v>
      </c>
      <c r="I364" s="2">
        <v>38000</v>
      </c>
      <c r="J364">
        <v>160.38</v>
      </c>
      <c r="K364" s="2">
        <v>1090.5999999999999</v>
      </c>
      <c r="L364" s="2">
        <v>1155.2</v>
      </c>
      <c r="M364">
        <v>0</v>
      </c>
      <c r="N364">
        <v>0</v>
      </c>
      <c r="O364">
        <v>0</v>
      </c>
      <c r="P364">
        <v>100</v>
      </c>
      <c r="Q364">
        <v>0</v>
      </c>
      <c r="R364">
        <v>0</v>
      </c>
      <c r="S364" s="2">
        <v>4560.7</v>
      </c>
      <c r="T364">
        <v>25</v>
      </c>
      <c r="U364">
        <f t="shared" si="5"/>
        <v>4660.7</v>
      </c>
      <c r="V364">
        <v>0</v>
      </c>
      <c r="W364">
        <v>0</v>
      </c>
      <c r="X364">
        <v>0</v>
      </c>
      <c r="Y364">
        <v>0</v>
      </c>
      <c r="Z364" s="2">
        <v>7091.88</v>
      </c>
      <c r="AA364" s="2">
        <v>30908.12</v>
      </c>
      <c r="AB364">
        <v>0</v>
      </c>
      <c r="AC364" t="s">
        <v>31</v>
      </c>
      <c r="AD364" t="s">
        <v>32</v>
      </c>
      <c r="AE364" t="s">
        <v>32</v>
      </c>
    </row>
    <row r="365" spans="1:31">
      <c r="A365" t="s">
        <v>960</v>
      </c>
      <c r="B365" t="s">
        <v>961</v>
      </c>
      <c r="C365">
        <v>37477</v>
      </c>
      <c r="D365" t="s">
        <v>957</v>
      </c>
      <c r="E365" t="s">
        <v>962</v>
      </c>
      <c r="F365" t="s">
        <v>30</v>
      </c>
      <c r="G365">
        <v>200019603790527</v>
      </c>
      <c r="H365" s="2">
        <v>60000</v>
      </c>
      <c r="I365" s="2">
        <v>60000</v>
      </c>
      <c r="J365" s="2">
        <v>3486.65</v>
      </c>
      <c r="K365" s="2">
        <v>1722</v>
      </c>
      <c r="L365" s="2">
        <v>1824</v>
      </c>
      <c r="M365">
        <v>0</v>
      </c>
      <c r="N365">
        <v>748.03</v>
      </c>
      <c r="O365" s="2">
        <v>7308.49</v>
      </c>
      <c r="P365">
        <v>100</v>
      </c>
      <c r="Q365">
        <v>0</v>
      </c>
      <c r="R365">
        <v>0</v>
      </c>
      <c r="S365">
        <v>0</v>
      </c>
      <c r="T365">
        <v>25</v>
      </c>
      <c r="U365">
        <f t="shared" si="5"/>
        <v>100</v>
      </c>
      <c r="V365">
        <v>0</v>
      </c>
      <c r="W365">
        <v>0</v>
      </c>
      <c r="X365">
        <v>0</v>
      </c>
      <c r="Y365">
        <v>0</v>
      </c>
      <c r="Z365" s="2">
        <v>15214.17</v>
      </c>
      <c r="AA365" s="2">
        <v>44785.83</v>
      </c>
      <c r="AB365">
        <v>0</v>
      </c>
      <c r="AC365" t="s">
        <v>36</v>
      </c>
      <c r="AD365" t="s">
        <v>32</v>
      </c>
      <c r="AE365" t="s">
        <v>32</v>
      </c>
    </row>
    <row r="366" spans="1:31">
      <c r="A366" t="s">
        <v>963</v>
      </c>
      <c r="B366" t="s">
        <v>964</v>
      </c>
      <c r="C366">
        <v>40744</v>
      </c>
      <c r="D366" t="s">
        <v>957</v>
      </c>
      <c r="E366" t="s">
        <v>35</v>
      </c>
      <c r="F366" t="s">
        <v>30</v>
      </c>
      <c r="G366">
        <v>200019608657429</v>
      </c>
      <c r="H366" s="2">
        <v>35000</v>
      </c>
      <c r="I366" s="2">
        <v>35000</v>
      </c>
      <c r="J366">
        <v>0</v>
      </c>
      <c r="K366" s="2">
        <v>1004.5</v>
      </c>
      <c r="L366" s="2">
        <v>1064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25</v>
      </c>
      <c r="U366">
        <f t="shared" si="5"/>
        <v>0</v>
      </c>
      <c r="V366">
        <v>0</v>
      </c>
      <c r="W366">
        <v>0</v>
      </c>
      <c r="X366">
        <v>0</v>
      </c>
      <c r="Y366">
        <v>0</v>
      </c>
      <c r="Z366" s="2">
        <v>2093.5</v>
      </c>
      <c r="AA366" s="2">
        <v>32906.5</v>
      </c>
      <c r="AB366">
        <v>0</v>
      </c>
      <c r="AC366" t="s">
        <v>31</v>
      </c>
      <c r="AD366" t="s">
        <v>140</v>
      </c>
      <c r="AE366" t="s">
        <v>32</v>
      </c>
    </row>
    <row r="367" spans="1:31">
      <c r="A367" t="s">
        <v>965</v>
      </c>
      <c r="B367" t="s">
        <v>966</v>
      </c>
      <c r="C367">
        <v>37843</v>
      </c>
      <c r="D367" t="s">
        <v>957</v>
      </c>
      <c r="E367" t="s">
        <v>82</v>
      </c>
      <c r="F367" t="s">
        <v>30</v>
      </c>
      <c r="G367">
        <v>200019604546401</v>
      </c>
      <c r="H367" s="2">
        <v>36000</v>
      </c>
      <c r="I367" s="2">
        <v>36000</v>
      </c>
      <c r="J367">
        <v>0</v>
      </c>
      <c r="K367" s="2">
        <v>1033.2</v>
      </c>
      <c r="L367" s="2">
        <v>1094.4000000000001</v>
      </c>
      <c r="M367">
        <v>0</v>
      </c>
      <c r="N367">
        <v>0</v>
      </c>
      <c r="O367" s="2">
        <v>3536.63</v>
      </c>
      <c r="P367">
        <v>300</v>
      </c>
      <c r="Q367">
        <v>0</v>
      </c>
      <c r="R367">
        <v>0</v>
      </c>
      <c r="S367">
        <v>0</v>
      </c>
      <c r="T367">
        <v>25</v>
      </c>
      <c r="U367">
        <f t="shared" si="5"/>
        <v>300</v>
      </c>
      <c r="V367">
        <v>0</v>
      </c>
      <c r="W367">
        <v>0</v>
      </c>
      <c r="X367">
        <v>0</v>
      </c>
      <c r="Y367">
        <v>0</v>
      </c>
      <c r="Z367" s="2">
        <v>5989.23</v>
      </c>
      <c r="AA367" s="2">
        <v>30010.77</v>
      </c>
      <c r="AB367">
        <v>0</v>
      </c>
      <c r="AC367" t="s">
        <v>36</v>
      </c>
      <c r="AD367" t="s">
        <v>32</v>
      </c>
      <c r="AE367" t="s">
        <v>32</v>
      </c>
    </row>
    <row r="368" spans="1:31">
      <c r="A368" t="s">
        <v>967</v>
      </c>
      <c r="B368" t="s">
        <v>968</v>
      </c>
      <c r="C368">
        <v>37470</v>
      </c>
      <c r="D368" t="s">
        <v>957</v>
      </c>
      <c r="E368" t="s">
        <v>969</v>
      </c>
      <c r="F368" t="s">
        <v>30</v>
      </c>
      <c r="G368">
        <v>200019603789285</v>
      </c>
      <c r="H368" s="2">
        <v>85000</v>
      </c>
      <c r="I368" s="2">
        <v>85000</v>
      </c>
      <c r="J368" s="2">
        <v>8577.06</v>
      </c>
      <c r="K368" s="2">
        <v>2439.5</v>
      </c>
      <c r="L368" s="2">
        <v>2584</v>
      </c>
      <c r="M368">
        <v>0</v>
      </c>
      <c r="N368">
        <v>0</v>
      </c>
      <c r="O368" s="2">
        <v>4080</v>
      </c>
      <c r="P368">
        <v>200</v>
      </c>
      <c r="Q368">
        <v>0</v>
      </c>
      <c r="R368">
        <v>0</v>
      </c>
      <c r="S368">
        <v>0</v>
      </c>
      <c r="T368">
        <v>25</v>
      </c>
      <c r="U368">
        <f t="shared" si="5"/>
        <v>200</v>
      </c>
      <c r="V368">
        <v>0</v>
      </c>
      <c r="W368">
        <v>0</v>
      </c>
      <c r="X368">
        <v>0</v>
      </c>
      <c r="Y368">
        <v>0</v>
      </c>
      <c r="Z368" s="2">
        <v>17905.560000000001</v>
      </c>
      <c r="AA368" s="2">
        <v>67094.44</v>
      </c>
      <c r="AB368">
        <v>0</v>
      </c>
      <c r="AC368" t="s">
        <v>31</v>
      </c>
      <c r="AD368" t="s">
        <v>32</v>
      </c>
      <c r="AE368" t="s">
        <v>32</v>
      </c>
    </row>
    <row r="369" spans="1:31">
      <c r="A369" t="s">
        <v>970</v>
      </c>
      <c r="B369" t="s">
        <v>971</v>
      </c>
      <c r="C369">
        <v>37860</v>
      </c>
      <c r="D369" t="s">
        <v>957</v>
      </c>
      <c r="E369" t="s">
        <v>562</v>
      </c>
      <c r="F369" t="s">
        <v>30</v>
      </c>
      <c r="G369">
        <v>200019604546411</v>
      </c>
      <c r="H369" s="2">
        <v>100000</v>
      </c>
      <c r="I369" s="2">
        <v>100000</v>
      </c>
      <c r="J369" s="2">
        <v>11145.55</v>
      </c>
      <c r="K369" s="2">
        <v>2870</v>
      </c>
      <c r="L369" s="2">
        <v>3040</v>
      </c>
      <c r="M369" s="2">
        <v>3839.56</v>
      </c>
      <c r="N369">
        <v>0</v>
      </c>
      <c r="O369" s="2">
        <v>16060.26</v>
      </c>
      <c r="P369">
        <v>200</v>
      </c>
      <c r="Q369">
        <v>0</v>
      </c>
      <c r="R369">
        <v>0</v>
      </c>
      <c r="S369">
        <v>0</v>
      </c>
      <c r="T369">
        <v>25</v>
      </c>
      <c r="U369">
        <f t="shared" si="5"/>
        <v>200</v>
      </c>
      <c r="V369">
        <v>0</v>
      </c>
      <c r="W369">
        <v>0</v>
      </c>
      <c r="X369">
        <v>0</v>
      </c>
      <c r="Y369">
        <v>0</v>
      </c>
      <c r="Z369" s="2">
        <v>37180.370000000003</v>
      </c>
      <c r="AA369" s="2">
        <v>62819.63</v>
      </c>
      <c r="AB369">
        <v>0</v>
      </c>
      <c r="AC369" t="s">
        <v>31</v>
      </c>
      <c r="AD369" t="s">
        <v>32</v>
      </c>
      <c r="AE369" t="s">
        <v>32</v>
      </c>
    </row>
    <row r="370" spans="1:31">
      <c r="A370" t="s">
        <v>972</v>
      </c>
      <c r="B370" t="s">
        <v>973</v>
      </c>
      <c r="C370">
        <v>4271</v>
      </c>
      <c r="D370" t="s">
        <v>957</v>
      </c>
      <c r="E370" t="s">
        <v>974</v>
      </c>
      <c r="F370" t="s">
        <v>30</v>
      </c>
      <c r="G370">
        <v>200013200259039</v>
      </c>
      <c r="H370" s="2">
        <v>30000</v>
      </c>
      <c r="I370" s="2">
        <v>30000</v>
      </c>
      <c r="J370">
        <v>0</v>
      </c>
      <c r="K370">
        <v>861</v>
      </c>
      <c r="L370">
        <v>912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25</v>
      </c>
      <c r="U370">
        <f t="shared" si="5"/>
        <v>0</v>
      </c>
      <c r="V370">
        <v>0</v>
      </c>
      <c r="W370">
        <v>0</v>
      </c>
      <c r="X370">
        <v>0</v>
      </c>
      <c r="Y370">
        <v>0</v>
      </c>
      <c r="Z370" s="2">
        <v>1798</v>
      </c>
      <c r="AA370" s="2">
        <v>28202</v>
      </c>
      <c r="AB370">
        <v>0</v>
      </c>
      <c r="AC370" t="s">
        <v>36</v>
      </c>
      <c r="AD370" t="s">
        <v>32</v>
      </c>
      <c r="AE370" t="s">
        <v>32</v>
      </c>
    </row>
    <row r="371" spans="1:31">
      <c r="A371" t="s">
        <v>975</v>
      </c>
      <c r="B371" t="s">
        <v>976</v>
      </c>
      <c r="C371">
        <v>38454</v>
      </c>
      <c r="D371" t="s">
        <v>957</v>
      </c>
      <c r="E371" t="s">
        <v>977</v>
      </c>
      <c r="F371" t="s">
        <v>30</v>
      </c>
      <c r="G371">
        <v>200019605266781</v>
      </c>
      <c r="H371" s="2">
        <v>30000</v>
      </c>
      <c r="I371" s="2">
        <v>30000</v>
      </c>
      <c r="J371">
        <v>0</v>
      </c>
      <c r="K371">
        <v>861</v>
      </c>
      <c r="L371">
        <v>912</v>
      </c>
      <c r="M371">
        <v>0</v>
      </c>
      <c r="N371">
        <v>0</v>
      </c>
      <c r="O371" s="2">
        <v>15141.84</v>
      </c>
      <c r="P371">
        <v>0</v>
      </c>
      <c r="Q371">
        <v>0</v>
      </c>
      <c r="R371">
        <v>0</v>
      </c>
      <c r="S371">
        <v>0</v>
      </c>
      <c r="T371">
        <v>25</v>
      </c>
      <c r="U371">
        <f t="shared" si="5"/>
        <v>0</v>
      </c>
      <c r="V371">
        <v>0</v>
      </c>
      <c r="W371">
        <v>0</v>
      </c>
      <c r="X371">
        <v>0</v>
      </c>
      <c r="Y371">
        <v>0</v>
      </c>
      <c r="Z371" s="2">
        <v>16939.84</v>
      </c>
      <c r="AA371" s="2">
        <v>13060.16</v>
      </c>
      <c r="AB371">
        <v>0</v>
      </c>
      <c r="AC371" t="s">
        <v>31</v>
      </c>
      <c r="AD371" t="s">
        <v>173</v>
      </c>
      <c r="AE371" t="s">
        <v>32</v>
      </c>
    </row>
    <row r="372" spans="1:31">
      <c r="A372" t="s">
        <v>978</v>
      </c>
      <c r="B372" t="s">
        <v>979</v>
      </c>
      <c r="C372">
        <v>37500</v>
      </c>
      <c r="D372" t="s">
        <v>957</v>
      </c>
      <c r="E372" t="s">
        <v>300</v>
      </c>
      <c r="F372" t="s">
        <v>30</v>
      </c>
      <c r="G372">
        <v>200019603822558</v>
      </c>
      <c r="H372" s="2">
        <v>55000</v>
      </c>
      <c r="I372" s="2">
        <v>55000</v>
      </c>
      <c r="J372" s="2">
        <v>2559.6799999999998</v>
      </c>
      <c r="K372" s="2">
        <v>1578.5</v>
      </c>
      <c r="L372" s="2">
        <v>1672</v>
      </c>
      <c r="M372">
        <v>0</v>
      </c>
      <c r="N372">
        <v>0</v>
      </c>
      <c r="O372" s="2">
        <v>2100</v>
      </c>
      <c r="P372">
        <v>100</v>
      </c>
      <c r="Q372">
        <v>0</v>
      </c>
      <c r="R372">
        <v>0</v>
      </c>
      <c r="S372">
        <v>0</v>
      </c>
      <c r="T372">
        <v>25</v>
      </c>
      <c r="U372">
        <f t="shared" si="5"/>
        <v>100</v>
      </c>
      <c r="V372">
        <v>0</v>
      </c>
      <c r="W372">
        <v>0</v>
      </c>
      <c r="X372">
        <v>0</v>
      </c>
      <c r="Y372">
        <v>0</v>
      </c>
      <c r="Z372" s="2">
        <v>8035.18</v>
      </c>
      <c r="AA372" s="2">
        <v>46964.82</v>
      </c>
      <c r="AB372">
        <v>0</v>
      </c>
      <c r="AC372" t="s">
        <v>31</v>
      </c>
      <c r="AD372" t="s">
        <v>32</v>
      </c>
      <c r="AE372" t="s">
        <v>32</v>
      </c>
    </row>
    <row r="373" spans="1:31">
      <c r="A373" t="s">
        <v>980</v>
      </c>
      <c r="B373" t="s">
        <v>981</v>
      </c>
      <c r="C373">
        <v>37793</v>
      </c>
      <c r="D373" t="s">
        <v>957</v>
      </c>
      <c r="E373" t="s">
        <v>35</v>
      </c>
      <c r="F373" t="s">
        <v>30</v>
      </c>
      <c r="G373">
        <v>200019604431034</v>
      </c>
      <c r="H373" s="2">
        <v>30000</v>
      </c>
      <c r="I373" s="2">
        <v>30000</v>
      </c>
      <c r="J373">
        <v>0</v>
      </c>
      <c r="K373">
        <v>861</v>
      </c>
      <c r="L373">
        <v>912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25</v>
      </c>
      <c r="U373">
        <f t="shared" si="5"/>
        <v>0</v>
      </c>
      <c r="V373">
        <v>0</v>
      </c>
      <c r="W373">
        <v>0</v>
      </c>
      <c r="X373">
        <v>0</v>
      </c>
      <c r="Y373">
        <v>0</v>
      </c>
      <c r="Z373" s="2">
        <v>1798</v>
      </c>
      <c r="AA373" s="2">
        <v>28202</v>
      </c>
      <c r="AB373">
        <v>0</v>
      </c>
      <c r="AC373" t="s">
        <v>31</v>
      </c>
      <c r="AD373" t="s">
        <v>32</v>
      </c>
      <c r="AE373" t="s">
        <v>32</v>
      </c>
    </row>
    <row r="374" spans="1:31">
      <c r="A374" t="s">
        <v>982</v>
      </c>
      <c r="B374" t="s">
        <v>983</v>
      </c>
      <c r="C374">
        <v>37496</v>
      </c>
      <c r="D374" t="s">
        <v>957</v>
      </c>
      <c r="E374" t="s">
        <v>984</v>
      </c>
      <c r="F374" t="s">
        <v>30</v>
      </c>
      <c r="G374">
        <v>200019603822543</v>
      </c>
      <c r="H374" s="2">
        <v>40000</v>
      </c>
      <c r="I374" s="2">
        <v>40000</v>
      </c>
      <c r="J374">
        <v>154.68</v>
      </c>
      <c r="K374" s="2">
        <v>1148</v>
      </c>
      <c r="L374" s="2">
        <v>1216</v>
      </c>
      <c r="M374" s="2">
        <v>1919.78</v>
      </c>
      <c r="N374">
        <v>0</v>
      </c>
      <c r="O374" s="2">
        <v>1000</v>
      </c>
      <c r="P374">
        <v>400</v>
      </c>
      <c r="Q374">
        <v>0</v>
      </c>
      <c r="R374">
        <v>0</v>
      </c>
      <c r="S374">
        <v>0</v>
      </c>
      <c r="T374">
        <v>25</v>
      </c>
      <c r="U374">
        <f t="shared" si="5"/>
        <v>400</v>
      </c>
      <c r="V374">
        <v>0</v>
      </c>
      <c r="W374">
        <v>0</v>
      </c>
      <c r="X374">
        <v>0</v>
      </c>
      <c r="Y374">
        <v>0</v>
      </c>
      <c r="Z374" s="2">
        <v>5863.46</v>
      </c>
      <c r="AA374" s="2">
        <v>34136.54</v>
      </c>
      <c r="AB374">
        <v>0</v>
      </c>
      <c r="AC374" t="s">
        <v>36</v>
      </c>
      <c r="AD374" t="s">
        <v>32</v>
      </c>
      <c r="AE374" t="s">
        <v>32</v>
      </c>
    </row>
    <row r="375" spans="1:31">
      <c r="A375" t="s">
        <v>985</v>
      </c>
      <c r="B375" t="s">
        <v>986</v>
      </c>
      <c r="C375">
        <v>37487</v>
      </c>
      <c r="D375" t="s">
        <v>987</v>
      </c>
      <c r="E375" t="s">
        <v>35</v>
      </c>
      <c r="F375" t="s">
        <v>30</v>
      </c>
      <c r="G375">
        <v>200019603822557</v>
      </c>
      <c r="H375" s="2">
        <v>30000</v>
      </c>
      <c r="I375" s="2">
        <v>30000</v>
      </c>
      <c r="J375">
        <v>0</v>
      </c>
      <c r="K375">
        <v>861</v>
      </c>
      <c r="L375">
        <v>912</v>
      </c>
      <c r="M375">
        <v>0</v>
      </c>
      <c r="N375">
        <v>0</v>
      </c>
      <c r="O375" s="2">
        <v>7833.35</v>
      </c>
      <c r="P375">
        <v>100</v>
      </c>
      <c r="Q375">
        <v>0</v>
      </c>
      <c r="R375">
        <v>0</v>
      </c>
      <c r="S375">
        <v>0</v>
      </c>
      <c r="T375">
        <v>25</v>
      </c>
      <c r="U375">
        <f t="shared" si="5"/>
        <v>100</v>
      </c>
      <c r="V375">
        <v>0</v>
      </c>
      <c r="W375">
        <v>0</v>
      </c>
      <c r="X375">
        <v>0</v>
      </c>
      <c r="Y375">
        <v>0</v>
      </c>
      <c r="Z375" s="2">
        <v>9731.35</v>
      </c>
      <c r="AA375" s="2">
        <v>20268.650000000001</v>
      </c>
      <c r="AB375">
        <v>0</v>
      </c>
      <c r="AC375" t="s">
        <v>31</v>
      </c>
      <c r="AD375" t="s">
        <v>32</v>
      </c>
      <c r="AE375" t="s">
        <v>32</v>
      </c>
    </row>
    <row r="376" spans="1:31">
      <c r="A376" t="s">
        <v>988</v>
      </c>
      <c r="B376" t="s">
        <v>989</v>
      </c>
      <c r="C376">
        <v>3491</v>
      </c>
      <c r="D376" t="s">
        <v>987</v>
      </c>
      <c r="E376" t="s">
        <v>305</v>
      </c>
      <c r="F376" t="s">
        <v>30</v>
      </c>
      <c r="G376">
        <v>200013200259615</v>
      </c>
      <c r="H376" s="2">
        <v>55000</v>
      </c>
      <c r="I376" s="2">
        <v>55000</v>
      </c>
      <c r="J376" s="2">
        <v>2559.6799999999998</v>
      </c>
      <c r="K376" s="2">
        <v>1578.5</v>
      </c>
      <c r="L376" s="2">
        <v>1672</v>
      </c>
      <c r="M376">
        <v>0</v>
      </c>
      <c r="N376">
        <v>748.03</v>
      </c>
      <c r="O376" s="2">
        <v>5847.05</v>
      </c>
      <c r="P376">
        <v>100</v>
      </c>
      <c r="Q376">
        <v>0</v>
      </c>
      <c r="R376">
        <v>0</v>
      </c>
      <c r="S376">
        <v>0</v>
      </c>
      <c r="T376">
        <v>25</v>
      </c>
      <c r="U376">
        <f t="shared" si="5"/>
        <v>100</v>
      </c>
      <c r="V376">
        <v>0</v>
      </c>
      <c r="W376">
        <v>0</v>
      </c>
      <c r="X376">
        <v>0</v>
      </c>
      <c r="Y376">
        <v>0</v>
      </c>
      <c r="Z376" s="2">
        <v>12530.26</v>
      </c>
      <c r="AA376" s="2">
        <v>42469.74</v>
      </c>
      <c r="AB376">
        <v>0</v>
      </c>
      <c r="AC376" t="s">
        <v>31</v>
      </c>
      <c r="AD376" t="s">
        <v>32</v>
      </c>
      <c r="AE376" t="s">
        <v>32</v>
      </c>
    </row>
    <row r="377" spans="1:31">
      <c r="A377" t="s">
        <v>990</v>
      </c>
      <c r="B377" t="s">
        <v>991</v>
      </c>
      <c r="C377">
        <v>37494</v>
      </c>
      <c r="D377" t="s">
        <v>987</v>
      </c>
      <c r="E377" t="s">
        <v>992</v>
      </c>
      <c r="F377" t="s">
        <v>30</v>
      </c>
      <c r="G377">
        <v>200019603822542</v>
      </c>
      <c r="H377" s="2">
        <v>60000</v>
      </c>
      <c r="I377" s="2">
        <v>60000</v>
      </c>
      <c r="J377" s="2">
        <v>3486.65</v>
      </c>
      <c r="K377" s="2">
        <v>1722</v>
      </c>
      <c r="L377" s="2">
        <v>1824</v>
      </c>
      <c r="M377">
        <v>0</v>
      </c>
      <c r="N377">
        <v>0</v>
      </c>
      <c r="O377" s="2">
        <v>23092.04</v>
      </c>
      <c r="P377">
        <v>0</v>
      </c>
      <c r="Q377">
        <v>0</v>
      </c>
      <c r="R377">
        <v>0</v>
      </c>
      <c r="S377">
        <v>0</v>
      </c>
      <c r="T377">
        <v>25</v>
      </c>
      <c r="U377">
        <f t="shared" si="5"/>
        <v>0</v>
      </c>
      <c r="V377">
        <v>0</v>
      </c>
      <c r="W377">
        <v>0</v>
      </c>
      <c r="X377">
        <v>0</v>
      </c>
      <c r="Y377">
        <v>0</v>
      </c>
      <c r="Z377" s="2">
        <v>30149.69</v>
      </c>
      <c r="AA377" s="2">
        <v>29850.31</v>
      </c>
      <c r="AB377">
        <v>0</v>
      </c>
      <c r="AC377" t="s">
        <v>31</v>
      </c>
      <c r="AD377" t="s">
        <v>32</v>
      </c>
      <c r="AE377" t="s">
        <v>32</v>
      </c>
    </row>
    <row r="378" spans="1:31">
      <c r="A378" t="s">
        <v>993</v>
      </c>
      <c r="B378" t="s">
        <v>994</v>
      </c>
      <c r="C378">
        <v>37550</v>
      </c>
      <c r="D378" t="s">
        <v>987</v>
      </c>
      <c r="E378" t="s">
        <v>82</v>
      </c>
      <c r="F378" t="s">
        <v>30</v>
      </c>
      <c r="G378">
        <v>200019604005356</v>
      </c>
      <c r="H378" s="2">
        <v>40000</v>
      </c>
      <c r="I378" s="2">
        <v>40000</v>
      </c>
      <c r="J378">
        <v>442.65</v>
      </c>
      <c r="K378" s="2">
        <v>1148</v>
      </c>
      <c r="L378" s="2">
        <v>1216</v>
      </c>
      <c r="M378">
        <v>0</v>
      </c>
      <c r="N378">
        <v>0</v>
      </c>
      <c r="O378" s="2">
        <v>18469.48</v>
      </c>
      <c r="P378">
        <v>100</v>
      </c>
      <c r="Q378">
        <v>0</v>
      </c>
      <c r="R378">
        <v>0</v>
      </c>
      <c r="S378">
        <v>0</v>
      </c>
      <c r="T378">
        <v>25</v>
      </c>
      <c r="U378">
        <f t="shared" si="5"/>
        <v>100</v>
      </c>
      <c r="V378">
        <v>0</v>
      </c>
      <c r="W378">
        <v>0</v>
      </c>
      <c r="X378">
        <v>0</v>
      </c>
      <c r="Y378">
        <v>0</v>
      </c>
      <c r="Z378" s="2">
        <v>21401.13</v>
      </c>
      <c r="AA378" s="2">
        <v>18598.87</v>
      </c>
      <c r="AB378">
        <v>0</v>
      </c>
      <c r="AC378" t="s">
        <v>36</v>
      </c>
      <c r="AD378" t="s">
        <v>32</v>
      </c>
      <c r="AE378" t="s">
        <v>32</v>
      </c>
    </row>
    <row r="379" spans="1:31">
      <c r="A379" t="s">
        <v>995</v>
      </c>
      <c r="B379" t="s">
        <v>996</v>
      </c>
      <c r="C379">
        <v>22523</v>
      </c>
      <c r="D379" t="s">
        <v>997</v>
      </c>
      <c r="E379" t="s">
        <v>115</v>
      </c>
      <c r="F379" t="s">
        <v>30</v>
      </c>
      <c r="G379">
        <v>200019603543764</v>
      </c>
      <c r="H379" s="2">
        <v>100000</v>
      </c>
      <c r="I379" s="2">
        <v>100000</v>
      </c>
      <c r="J379" s="2">
        <v>12105.44</v>
      </c>
      <c r="K379" s="2">
        <v>2870</v>
      </c>
      <c r="L379" s="2">
        <v>3040</v>
      </c>
      <c r="M379">
        <v>0</v>
      </c>
      <c r="N379">
        <v>0</v>
      </c>
      <c r="O379" s="2">
        <v>6000</v>
      </c>
      <c r="P379">
        <v>0</v>
      </c>
      <c r="Q379">
        <v>0</v>
      </c>
      <c r="R379">
        <v>0</v>
      </c>
      <c r="S379">
        <v>0</v>
      </c>
      <c r="T379">
        <v>25</v>
      </c>
      <c r="U379">
        <f t="shared" si="5"/>
        <v>0</v>
      </c>
      <c r="V379">
        <v>0</v>
      </c>
      <c r="W379">
        <v>0</v>
      </c>
      <c r="X379">
        <v>0</v>
      </c>
      <c r="Y379">
        <v>0</v>
      </c>
      <c r="Z379" s="2">
        <v>24040.44</v>
      </c>
      <c r="AA379" s="2">
        <v>75959.56</v>
      </c>
      <c r="AB379">
        <v>0</v>
      </c>
      <c r="AC379" t="s">
        <v>31</v>
      </c>
      <c r="AD379" t="s">
        <v>32</v>
      </c>
      <c r="AE379" t="s">
        <v>32</v>
      </c>
    </row>
    <row r="380" spans="1:31">
      <c r="A380" t="s">
        <v>998</v>
      </c>
      <c r="B380" t="s">
        <v>999</v>
      </c>
      <c r="C380">
        <v>40</v>
      </c>
      <c r="D380" t="s">
        <v>1000</v>
      </c>
      <c r="E380" t="s">
        <v>115</v>
      </c>
      <c r="F380" t="s">
        <v>30</v>
      </c>
      <c r="G380">
        <v>200013200259123</v>
      </c>
      <c r="H380" s="2">
        <v>65000</v>
      </c>
      <c r="I380" s="2">
        <v>65000</v>
      </c>
      <c r="J380" s="2">
        <v>4427.55</v>
      </c>
      <c r="K380" s="2">
        <v>1865.5</v>
      </c>
      <c r="L380" s="2">
        <v>1976</v>
      </c>
      <c r="M380">
        <v>0</v>
      </c>
      <c r="N380">
        <v>0</v>
      </c>
      <c r="O380">
        <v>0</v>
      </c>
      <c r="P380">
        <v>100</v>
      </c>
      <c r="Q380">
        <v>0</v>
      </c>
      <c r="R380">
        <v>0</v>
      </c>
      <c r="S380">
        <v>0</v>
      </c>
      <c r="T380">
        <v>25</v>
      </c>
      <c r="U380">
        <f t="shared" si="5"/>
        <v>100</v>
      </c>
      <c r="V380">
        <v>0</v>
      </c>
      <c r="W380">
        <v>0</v>
      </c>
      <c r="X380">
        <v>0</v>
      </c>
      <c r="Y380">
        <v>0</v>
      </c>
      <c r="Z380" s="2">
        <v>8394.0499999999993</v>
      </c>
      <c r="AA380" s="2">
        <v>56605.95</v>
      </c>
      <c r="AB380">
        <v>0</v>
      </c>
      <c r="AC380" t="s">
        <v>31</v>
      </c>
      <c r="AD380" t="s">
        <v>32</v>
      </c>
      <c r="AE380" t="s">
        <v>32</v>
      </c>
    </row>
    <row r="381" spans="1:31">
      <c r="A381" t="s">
        <v>1001</v>
      </c>
      <c r="B381" t="s">
        <v>1002</v>
      </c>
      <c r="C381">
        <v>40769</v>
      </c>
      <c r="D381" t="s">
        <v>1000</v>
      </c>
      <c r="E381" t="s">
        <v>35</v>
      </c>
      <c r="F381" t="s">
        <v>30</v>
      </c>
      <c r="G381">
        <v>200019605921329</v>
      </c>
      <c r="H381" s="2">
        <v>30000</v>
      </c>
      <c r="I381" s="2">
        <v>30000</v>
      </c>
      <c r="J381">
        <v>0</v>
      </c>
      <c r="K381">
        <v>861</v>
      </c>
      <c r="L381">
        <v>912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25</v>
      </c>
      <c r="U381">
        <f t="shared" si="5"/>
        <v>0</v>
      </c>
      <c r="V381">
        <v>0</v>
      </c>
      <c r="W381">
        <v>0</v>
      </c>
      <c r="X381">
        <v>0</v>
      </c>
      <c r="Y381">
        <v>0</v>
      </c>
      <c r="Z381" s="2">
        <v>1798</v>
      </c>
      <c r="AA381" s="2">
        <v>28202</v>
      </c>
      <c r="AB381">
        <v>0</v>
      </c>
      <c r="AC381" t="s">
        <v>31</v>
      </c>
      <c r="AD381" t="s">
        <v>297</v>
      </c>
      <c r="AE381" t="s">
        <v>32</v>
      </c>
    </row>
    <row r="382" spans="1:31">
      <c r="A382" t="s">
        <v>1003</v>
      </c>
      <c r="B382" t="s">
        <v>1004</v>
      </c>
      <c r="C382">
        <v>37390</v>
      </c>
      <c r="D382" t="s">
        <v>1005</v>
      </c>
      <c r="E382" t="s">
        <v>115</v>
      </c>
      <c r="F382" t="s">
        <v>30</v>
      </c>
      <c r="G382">
        <v>200019603585106</v>
      </c>
      <c r="H382" s="2">
        <v>100000</v>
      </c>
      <c r="I382" s="2">
        <v>100000</v>
      </c>
      <c r="J382" s="2">
        <v>12105.44</v>
      </c>
      <c r="K382" s="2">
        <v>2870</v>
      </c>
      <c r="L382" s="2">
        <v>3040</v>
      </c>
      <c r="M382">
        <v>0</v>
      </c>
      <c r="N382" s="2">
        <v>1947.6</v>
      </c>
      <c r="O382" s="2">
        <v>34575.11</v>
      </c>
      <c r="P382">
        <v>0</v>
      </c>
      <c r="Q382">
        <v>0</v>
      </c>
      <c r="R382">
        <v>0</v>
      </c>
      <c r="S382" s="2">
        <v>3245</v>
      </c>
      <c r="T382">
        <v>25</v>
      </c>
      <c r="U382">
        <f t="shared" si="5"/>
        <v>3245</v>
      </c>
      <c r="V382">
        <v>0</v>
      </c>
      <c r="W382">
        <v>0</v>
      </c>
      <c r="X382">
        <v>0</v>
      </c>
      <c r="Y382">
        <v>0</v>
      </c>
      <c r="Z382" s="2">
        <v>57808.15</v>
      </c>
      <c r="AA382" s="2">
        <v>42191.85</v>
      </c>
      <c r="AB382">
        <v>0</v>
      </c>
      <c r="AC382" t="s">
        <v>36</v>
      </c>
      <c r="AD382" t="s">
        <v>32</v>
      </c>
      <c r="AE382" t="s">
        <v>32</v>
      </c>
    </row>
    <row r="383" spans="1:31">
      <c r="A383" t="s">
        <v>1006</v>
      </c>
      <c r="B383" t="s">
        <v>1007</v>
      </c>
      <c r="C383">
        <v>4412</v>
      </c>
      <c r="D383" t="s">
        <v>1005</v>
      </c>
      <c r="E383" t="s">
        <v>974</v>
      </c>
      <c r="F383" t="s">
        <v>30</v>
      </c>
      <c r="G383">
        <v>200013200258399</v>
      </c>
      <c r="H383" s="2">
        <v>26000</v>
      </c>
      <c r="I383" s="2">
        <v>26000</v>
      </c>
      <c r="J383">
        <v>0</v>
      </c>
      <c r="K383">
        <v>746.2</v>
      </c>
      <c r="L383">
        <v>790.4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25</v>
      </c>
      <c r="U383">
        <f t="shared" si="5"/>
        <v>0</v>
      </c>
      <c r="V383">
        <v>0</v>
      </c>
      <c r="W383">
        <v>0</v>
      </c>
      <c r="X383">
        <v>0</v>
      </c>
      <c r="Y383">
        <v>0</v>
      </c>
      <c r="Z383" s="2">
        <v>1561.6</v>
      </c>
      <c r="AA383" s="2">
        <v>24438.400000000001</v>
      </c>
      <c r="AB383">
        <v>0</v>
      </c>
      <c r="AC383" t="s">
        <v>36</v>
      </c>
      <c r="AD383" t="s">
        <v>32</v>
      </c>
      <c r="AE383" t="s">
        <v>32</v>
      </c>
    </row>
    <row r="384" spans="1:31">
      <c r="A384" t="s">
        <v>1008</v>
      </c>
      <c r="B384" t="s">
        <v>1009</v>
      </c>
      <c r="C384">
        <v>38089</v>
      </c>
      <c r="D384" t="s">
        <v>1010</v>
      </c>
      <c r="E384" t="s">
        <v>974</v>
      </c>
      <c r="F384" t="s">
        <v>30</v>
      </c>
      <c r="G384">
        <v>200019604821574</v>
      </c>
      <c r="H384" s="2">
        <v>26000</v>
      </c>
      <c r="I384" s="2">
        <v>26000</v>
      </c>
      <c r="J384">
        <v>0</v>
      </c>
      <c r="K384">
        <v>746.2</v>
      </c>
      <c r="L384">
        <v>790.4</v>
      </c>
      <c r="M384">
        <v>0</v>
      </c>
      <c r="N384">
        <v>0</v>
      </c>
      <c r="O384" s="2">
        <v>9806.82</v>
      </c>
      <c r="P384">
        <v>0</v>
      </c>
      <c r="Q384">
        <v>0</v>
      </c>
      <c r="R384">
        <v>0</v>
      </c>
      <c r="S384">
        <v>0</v>
      </c>
      <c r="T384">
        <v>25</v>
      </c>
      <c r="U384">
        <f t="shared" si="5"/>
        <v>0</v>
      </c>
      <c r="V384">
        <v>0</v>
      </c>
      <c r="W384">
        <v>0</v>
      </c>
      <c r="X384">
        <v>0</v>
      </c>
      <c r="Y384">
        <v>0</v>
      </c>
      <c r="Z384" s="2">
        <v>11368.42</v>
      </c>
      <c r="AA384" s="2">
        <v>14631.58</v>
      </c>
      <c r="AB384">
        <v>0</v>
      </c>
      <c r="AC384" t="s">
        <v>36</v>
      </c>
      <c r="AD384" t="s">
        <v>32</v>
      </c>
      <c r="AE384" t="s">
        <v>32</v>
      </c>
    </row>
    <row r="385" spans="1:31">
      <c r="A385" t="s">
        <v>1011</v>
      </c>
      <c r="B385" t="s">
        <v>1012</v>
      </c>
      <c r="C385">
        <v>40766</v>
      </c>
      <c r="D385" t="s">
        <v>1013</v>
      </c>
      <c r="E385" t="s">
        <v>35</v>
      </c>
      <c r="F385" t="s">
        <v>30</v>
      </c>
      <c r="G385">
        <v>200019601950157</v>
      </c>
      <c r="H385" s="2">
        <v>40000</v>
      </c>
      <c r="I385" s="2">
        <v>40000</v>
      </c>
      <c r="J385">
        <v>442.65</v>
      </c>
      <c r="K385" s="2">
        <v>1148</v>
      </c>
      <c r="L385" s="2">
        <v>1216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25</v>
      </c>
      <c r="U385">
        <f t="shared" si="5"/>
        <v>0</v>
      </c>
      <c r="V385">
        <v>0</v>
      </c>
      <c r="W385">
        <v>0</v>
      </c>
      <c r="X385">
        <v>0</v>
      </c>
      <c r="Y385">
        <v>0</v>
      </c>
      <c r="Z385" s="2">
        <v>2831.65</v>
      </c>
      <c r="AA385" s="2">
        <v>37168.35</v>
      </c>
      <c r="AB385">
        <v>0</v>
      </c>
      <c r="AC385" t="s">
        <v>31</v>
      </c>
      <c r="AD385" t="s">
        <v>297</v>
      </c>
      <c r="AE385" t="s">
        <v>32</v>
      </c>
    </row>
    <row r="386" spans="1:31">
      <c r="A386" t="s">
        <v>1014</v>
      </c>
      <c r="B386" t="s">
        <v>1015</v>
      </c>
      <c r="C386">
        <v>30999</v>
      </c>
      <c r="D386" t="s">
        <v>1016</v>
      </c>
      <c r="E386" t="s">
        <v>205</v>
      </c>
      <c r="F386" t="s">
        <v>30</v>
      </c>
      <c r="G386">
        <v>200013200526681</v>
      </c>
      <c r="H386" s="2">
        <v>150000</v>
      </c>
      <c r="I386" s="2">
        <v>150000</v>
      </c>
      <c r="J386" s="2">
        <v>23866.69</v>
      </c>
      <c r="K386" s="2">
        <v>4305</v>
      </c>
      <c r="L386" s="2">
        <v>4560</v>
      </c>
      <c r="M386">
        <v>0</v>
      </c>
      <c r="N386">
        <v>0</v>
      </c>
      <c r="O386" s="2">
        <v>7120.25</v>
      </c>
      <c r="P386">
        <v>0</v>
      </c>
      <c r="Q386">
        <v>0</v>
      </c>
      <c r="R386">
        <v>0</v>
      </c>
      <c r="S386">
        <v>0</v>
      </c>
      <c r="T386">
        <v>25</v>
      </c>
      <c r="U386">
        <f t="shared" si="5"/>
        <v>0</v>
      </c>
      <c r="V386">
        <v>0</v>
      </c>
      <c r="W386">
        <v>0</v>
      </c>
      <c r="X386">
        <v>0</v>
      </c>
      <c r="Y386">
        <v>0</v>
      </c>
      <c r="Z386" s="2">
        <v>39876.94</v>
      </c>
      <c r="AA386" s="2">
        <v>110123.06</v>
      </c>
      <c r="AB386">
        <v>0</v>
      </c>
      <c r="AC386" t="s">
        <v>31</v>
      </c>
      <c r="AD386" t="s">
        <v>32</v>
      </c>
      <c r="AE386" t="s">
        <v>32</v>
      </c>
    </row>
    <row r="387" spans="1:31">
      <c r="A387" t="s">
        <v>1017</v>
      </c>
      <c r="B387" t="s">
        <v>1018</v>
      </c>
      <c r="C387">
        <v>40771</v>
      </c>
      <c r="D387" t="s">
        <v>1019</v>
      </c>
      <c r="E387" t="s">
        <v>35</v>
      </c>
      <c r="F387" t="s">
        <v>30</v>
      </c>
      <c r="G387">
        <v>200019606136470</v>
      </c>
      <c r="H387" s="2">
        <v>35000</v>
      </c>
      <c r="I387" s="2">
        <v>35000</v>
      </c>
      <c r="J387">
        <v>0</v>
      </c>
      <c r="K387" s="2">
        <v>1004.5</v>
      </c>
      <c r="L387" s="2">
        <v>1064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25</v>
      </c>
      <c r="U387">
        <f t="shared" ref="U387:U392" si="6">P387+Q387+S387</f>
        <v>0</v>
      </c>
      <c r="V387">
        <v>0</v>
      </c>
      <c r="W387">
        <v>0</v>
      </c>
      <c r="X387">
        <v>0</v>
      </c>
      <c r="Y387">
        <v>0</v>
      </c>
      <c r="Z387" s="2">
        <v>2093.5</v>
      </c>
      <c r="AA387" s="2">
        <v>32906.5</v>
      </c>
      <c r="AB387">
        <v>0</v>
      </c>
      <c r="AC387" t="s">
        <v>36</v>
      </c>
      <c r="AD387" t="s">
        <v>297</v>
      </c>
      <c r="AE387" t="s">
        <v>32</v>
      </c>
    </row>
    <row r="388" spans="1:31">
      <c r="A388" t="s">
        <v>1020</v>
      </c>
      <c r="B388" t="s">
        <v>1021</v>
      </c>
      <c r="C388">
        <v>40762</v>
      </c>
      <c r="D388" t="s">
        <v>1022</v>
      </c>
      <c r="E388" t="s">
        <v>35</v>
      </c>
      <c r="F388" t="s">
        <v>30</v>
      </c>
      <c r="G388">
        <v>200019608873762</v>
      </c>
      <c r="H388" s="2">
        <v>36000</v>
      </c>
      <c r="I388" s="2">
        <v>36000</v>
      </c>
      <c r="J388">
        <v>0</v>
      </c>
      <c r="K388" s="2">
        <v>1033.2</v>
      </c>
      <c r="L388" s="2">
        <v>1094.4000000000001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25</v>
      </c>
      <c r="U388">
        <f t="shared" si="6"/>
        <v>0</v>
      </c>
      <c r="V388">
        <v>0</v>
      </c>
      <c r="W388">
        <v>0</v>
      </c>
      <c r="X388">
        <v>0</v>
      </c>
      <c r="Y388">
        <v>0</v>
      </c>
      <c r="Z388" s="2">
        <v>2152.6</v>
      </c>
      <c r="AA388" s="2">
        <v>33847.4</v>
      </c>
      <c r="AB388">
        <v>0</v>
      </c>
      <c r="AC388" t="s">
        <v>36</v>
      </c>
      <c r="AD388" t="s">
        <v>297</v>
      </c>
      <c r="AE388" t="s">
        <v>32</v>
      </c>
    </row>
    <row r="389" spans="1:31">
      <c r="A389" t="s">
        <v>1023</v>
      </c>
      <c r="B389" t="s">
        <v>1024</v>
      </c>
      <c r="C389">
        <v>40767</v>
      </c>
      <c r="D389" t="s">
        <v>1022</v>
      </c>
      <c r="E389" t="s">
        <v>35</v>
      </c>
      <c r="F389" t="s">
        <v>30</v>
      </c>
      <c r="G389">
        <v>200011620029933</v>
      </c>
      <c r="H389" s="2">
        <v>35000</v>
      </c>
      <c r="I389" s="2">
        <v>35000</v>
      </c>
      <c r="J389">
        <v>0</v>
      </c>
      <c r="K389" s="2">
        <v>1004.5</v>
      </c>
      <c r="L389" s="2">
        <v>1064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25</v>
      </c>
      <c r="U389">
        <f t="shared" si="6"/>
        <v>0</v>
      </c>
      <c r="V389">
        <v>0</v>
      </c>
      <c r="W389">
        <v>0</v>
      </c>
      <c r="X389">
        <v>0</v>
      </c>
      <c r="Y389">
        <v>0</v>
      </c>
      <c r="Z389" s="2">
        <v>2093.5</v>
      </c>
      <c r="AA389" s="2">
        <v>32906.5</v>
      </c>
      <c r="AB389">
        <v>0</v>
      </c>
      <c r="AC389" t="s">
        <v>31</v>
      </c>
      <c r="AD389" t="s">
        <v>297</v>
      </c>
      <c r="AE389" t="s">
        <v>32</v>
      </c>
    </row>
    <row r="390" spans="1:31">
      <c r="A390" t="s">
        <v>1025</v>
      </c>
      <c r="B390" t="s">
        <v>1026</v>
      </c>
      <c r="C390">
        <v>39347</v>
      </c>
      <c r="D390" t="s">
        <v>1022</v>
      </c>
      <c r="E390" t="s">
        <v>35</v>
      </c>
      <c r="F390" t="s">
        <v>30</v>
      </c>
      <c r="G390">
        <v>200019606398264</v>
      </c>
      <c r="H390" s="2">
        <v>44000</v>
      </c>
      <c r="I390" s="2">
        <v>44000</v>
      </c>
      <c r="J390" s="2">
        <v>1007.19</v>
      </c>
      <c r="K390" s="2">
        <v>1262.8</v>
      </c>
      <c r="L390" s="2">
        <v>1337.6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25</v>
      </c>
      <c r="U390">
        <f t="shared" si="6"/>
        <v>0</v>
      </c>
      <c r="V390">
        <v>0</v>
      </c>
      <c r="W390">
        <v>0</v>
      </c>
      <c r="X390">
        <v>0</v>
      </c>
      <c r="Y390">
        <v>0</v>
      </c>
      <c r="Z390" s="2">
        <v>3632.59</v>
      </c>
      <c r="AA390" s="2">
        <v>40367.410000000003</v>
      </c>
      <c r="AB390">
        <v>0</v>
      </c>
      <c r="AC390" t="s">
        <v>31</v>
      </c>
      <c r="AD390" t="s">
        <v>1027</v>
      </c>
      <c r="AE390" t="s">
        <v>32</v>
      </c>
    </row>
    <row r="391" spans="1:31">
      <c r="A391" t="s">
        <v>1028</v>
      </c>
      <c r="B391" t="s">
        <v>1029</v>
      </c>
      <c r="C391">
        <v>39349</v>
      </c>
      <c r="D391" t="s">
        <v>1030</v>
      </c>
      <c r="E391" t="s">
        <v>35</v>
      </c>
      <c r="F391" t="s">
        <v>30</v>
      </c>
      <c r="G391">
        <v>200019606380719</v>
      </c>
      <c r="H391" s="2">
        <v>45000</v>
      </c>
      <c r="I391" s="2">
        <v>45000</v>
      </c>
      <c r="J391" s="2">
        <v>1148.33</v>
      </c>
      <c r="K391" s="2">
        <v>1291.5</v>
      </c>
      <c r="L391" s="2">
        <v>1368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25</v>
      </c>
      <c r="U391">
        <f t="shared" si="6"/>
        <v>0</v>
      </c>
      <c r="V391">
        <v>0</v>
      </c>
      <c r="W391">
        <v>0</v>
      </c>
      <c r="X391">
        <v>0</v>
      </c>
      <c r="Y391">
        <v>0</v>
      </c>
      <c r="Z391" s="2">
        <v>3832.83</v>
      </c>
      <c r="AA391" s="2">
        <v>41167.17</v>
      </c>
      <c r="AB391">
        <v>0</v>
      </c>
      <c r="AC391" t="s">
        <v>31</v>
      </c>
      <c r="AD391" t="s">
        <v>297</v>
      </c>
      <c r="AE391" t="s">
        <v>32</v>
      </c>
    </row>
    <row r="392" spans="1:31">
      <c r="A392" t="s">
        <v>1031</v>
      </c>
      <c r="B392" t="s">
        <v>1032</v>
      </c>
      <c r="C392">
        <v>24483</v>
      </c>
      <c r="D392" t="s">
        <v>1033</v>
      </c>
      <c r="E392" t="s">
        <v>205</v>
      </c>
      <c r="F392" t="s">
        <v>30</v>
      </c>
      <c r="G392">
        <v>200013200342797</v>
      </c>
      <c r="H392" s="2">
        <v>90000</v>
      </c>
      <c r="I392" s="2">
        <v>90000</v>
      </c>
      <c r="J392" s="2">
        <v>9753.19</v>
      </c>
      <c r="K392" s="2">
        <v>2583</v>
      </c>
      <c r="L392" s="2">
        <v>2736</v>
      </c>
      <c r="M392">
        <v>0</v>
      </c>
      <c r="N392">
        <v>0</v>
      </c>
      <c r="O392" s="2">
        <v>4733.83</v>
      </c>
      <c r="P392">
        <v>200</v>
      </c>
      <c r="Q392">
        <v>0</v>
      </c>
      <c r="R392">
        <v>0</v>
      </c>
      <c r="S392">
        <v>0</v>
      </c>
      <c r="T392">
        <v>25</v>
      </c>
      <c r="U392">
        <f t="shared" si="6"/>
        <v>200</v>
      </c>
      <c r="V392">
        <v>0</v>
      </c>
      <c r="W392">
        <v>0</v>
      </c>
      <c r="X392">
        <v>0</v>
      </c>
      <c r="Y392">
        <v>0</v>
      </c>
      <c r="Z392" s="2">
        <v>20031.02</v>
      </c>
      <c r="AA392" s="2">
        <v>69968.98</v>
      </c>
      <c r="AB392">
        <v>0</v>
      </c>
      <c r="AC392" t="s">
        <v>31</v>
      </c>
      <c r="AD392" t="s">
        <v>32</v>
      </c>
      <c r="AE392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D753C-A893-40D7-A896-36A2CC51F578}">
  <dimension ref="A1:EJ404"/>
  <sheetViews>
    <sheetView tabSelected="1" topLeftCell="A368" workbookViewId="0">
      <selection activeCell="E389" sqref="E389"/>
    </sheetView>
  </sheetViews>
  <sheetFormatPr baseColWidth="10" defaultColWidth="11.44140625" defaultRowHeight="12"/>
  <cols>
    <col min="1" max="1" width="5.5546875" style="29" customWidth="1"/>
    <col min="2" max="2" width="22.6640625" style="29" customWidth="1"/>
    <col min="3" max="3" width="24.5546875" style="29" customWidth="1"/>
    <col min="4" max="4" width="25.5546875" style="40" customWidth="1"/>
    <col min="5" max="5" width="13" style="40" customWidth="1"/>
    <col min="6" max="6" width="10.109375" style="40" customWidth="1"/>
    <col min="7" max="7" width="11.6640625" style="4" customWidth="1"/>
    <col min="8" max="8" width="10.88671875" style="29" customWidth="1"/>
    <col min="9" max="9" width="10.109375" style="29" customWidth="1"/>
    <col min="10" max="10" width="9.88671875" style="29" customWidth="1"/>
    <col min="11" max="11" width="8.88671875" style="29" customWidth="1"/>
    <col min="12" max="12" width="10.109375" style="29" customWidth="1"/>
    <col min="13" max="13" width="13.88671875" style="29" customWidth="1"/>
    <col min="14" max="14" width="9.109375" style="29" customWidth="1"/>
    <col min="15" max="15" width="8.33203125" style="29" customWidth="1"/>
    <col min="16" max="16" width="11.44140625" style="29" customWidth="1"/>
    <col min="17" max="17" width="12" style="29" customWidth="1"/>
    <col min="18" max="18" width="15.109375" style="29" customWidth="1"/>
    <col min="19" max="19" width="19.6640625" style="29" customWidth="1"/>
    <col min="20" max="16384" width="11.44140625" style="29"/>
  </cols>
  <sheetData>
    <row r="1" spans="1:19" s="4" customFormat="1" ht="33.75" customHeight="1">
      <c r="A1" s="45" t="s">
        <v>1034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s="4" customFormat="1" ht="15" customHeight="1">
      <c r="A2" s="46" t="s">
        <v>1035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9" s="4" customFormat="1" ht="17.25" customHeight="1">
      <c r="A3" s="5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8"/>
    </row>
    <row r="4" spans="1:19" s="4" customFormat="1" ht="16.5" customHeight="1">
      <c r="A4" s="46" t="s">
        <v>1036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9" s="4" customFormat="1" ht="17.25" customHeight="1">
      <c r="A5" s="47" t="s">
        <v>1056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9" s="14" customFormat="1" ht="24.75" customHeight="1">
      <c r="A6" s="9" t="s">
        <v>1037</v>
      </c>
      <c r="B6" s="10" t="s">
        <v>1038</v>
      </c>
      <c r="C6" s="11" t="s">
        <v>1039</v>
      </c>
      <c r="D6" s="11" t="s">
        <v>1040</v>
      </c>
      <c r="E6" s="11" t="s">
        <v>1041</v>
      </c>
      <c r="F6" s="11" t="s">
        <v>23</v>
      </c>
      <c r="G6" s="12" t="s">
        <v>1042</v>
      </c>
      <c r="H6" s="13" t="s">
        <v>9</v>
      </c>
      <c r="I6" s="13" t="s">
        <v>10</v>
      </c>
      <c r="J6" s="13" t="s">
        <v>11</v>
      </c>
      <c r="K6" s="13" t="s">
        <v>1043</v>
      </c>
      <c r="L6" s="12" t="s">
        <v>1044</v>
      </c>
      <c r="M6" s="12" t="s">
        <v>1045</v>
      </c>
      <c r="N6" s="12" t="s">
        <v>17</v>
      </c>
      <c r="O6" s="12" t="s">
        <v>1046</v>
      </c>
      <c r="P6" s="12" t="s">
        <v>1047</v>
      </c>
      <c r="Q6" s="12" t="s">
        <v>1048</v>
      </c>
      <c r="R6" s="13" t="s">
        <v>1049</v>
      </c>
    </row>
    <row r="7" spans="1:19" s="18" customFormat="1" ht="18" customHeight="1">
      <c r="A7" s="15">
        <v>1</v>
      </c>
      <c r="B7" s="16" t="str">
        <f>Hoja1!D2</f>
        <v xml:space="preserve">1-COMITE EJECUTIVO                                                              </v>
      </c>
      <c r="C7" s="16" t="str">
        <f>Hoja1!A2</f>
        <v>FERNANDO MONTERO</v>
      </c>
      <c r="D7" s="16" t="s">
        <v>29</v>
      </c>
      <c r="E7" s="16" t="s">
        <v>1050</v>
      </c>
      <c r="F7" s="17" t="str">
        <f>Hoja1!AC2</f>
        <v xml:space="preserve">Masculino </v>
      </c>
      <c r="G7" s="41">
        <f>Hoja1!H2</f>
        <v>25000</v>
      </c>
      <c r="H7" s="41">
        <f>Hoja1!J2</f>
        <v>0</v>
      </c>
      <c r="I7" s="41">
        <f>Hoja1!K2</f>
        <v>717.5</v>
      </c>
      <c r="J7" s="41">
        <f>Hoja1!L2</f>
        <v>760</v>
      </c>
      <c r="K7" s="41">
        <f>Hoja1!M2</f>
        <v>0</v>
      </c>
      <c r="L7" s="41">
        <f>Hoja1!N2</f>
        <v>0</v>
      </c>
      <c r="M7" s="41">
        <f>Hoja1!O2</f>
        <v>2000</v>
      </c>
      <c r="N7" s="41">
        <f>Hoja1!R2</f>
        <v>0</v>
      </c>
      <c r="O7" s="41">
        <f>Hoja1!T2</f>
        <v>25</v>
      </c>
      <c r="P7" s="41">
        <f>Hoja1!U2</f>
        <v>0</v>
      </c>
      <c r="Q7" s="41">
        <f>Hoja1!Z2</f>
        <v>3502.5</v>
      </c>
      <c r="R7" s="41">
        <f>Hoja1!AA2</f>
        <v>21497.5</v>
      </c>
    </row>
    <row r="8" spans="1:19" s="20" customFormat="1" ht="18" customHeight="1">
      <c r="A8" s="19">
        <v>2</v>
      </c>
      <c r="B8" s="16" t="str">
        <f>Hoja1!D3</f>
        <v xml:space="preserve">1-COMITE EJECUTIVO                                                              </v>
      </c>
      <c r="C8" s="16" t="str">
        <f>Hoja1!A3</f>
        <v>LUZ FRANCIA MORILLO VALDEZ</v>
      </c>
      <c r="D8" s="16" t="s">
        <v>35</v>
      </c>
      <c r="E8" s="16" t="s">
        <v>1051</v>
      </c>
      <c r="F8" s="17" t="str">
        <f>Hoja1!AC3</f>
        <v xml:space="preserve">Femenino  </v>
      </c>
      <c r="G8" s="41">
        <f>Hoja1!H3</f>
        <v>30000</v>
      </c>
      <c r="H8" s="41">
        <f>Hoja1!J3</f>
        <v>0</v>
      </c>
      <c r="I8" s="41">
        <f>Hoja1!K3</f>
        <v>861</v>
      </c>
      <c r="J8" s="41">
        <f>Hoja1!L3</f>
        <v>912</v>
      </c>
      <c r="K8" s="41">
        <f>Hoja1!M3</f>
        <v>0</v>
      </c>
      <c r="L8" s="41">
        <f>Hoja1!N3</f>
        <v>0</v>
      </c>
      <c r="M8" s="41">
        <f>Hoja1!O3</f>
        <v>0</v>
      </c>
      <c r="N8" s="41">
        <f>Hoja1!R3</f>
        <v>0</v>
      </c>
      <c r="O8" s="41">
        <f>Hoja1!T3</f>
        <v>25</v>
      </c>
      <c r="P8" s="41">
        <f>Hoja1!U3</f>
        <v>200</v>
      </c>
      <c r="Q8" s="41">
        <f>Hoja1!Z3</f>
        <v>1998</v>
      </c>
      <c r="R8" s="41">
        <f>Hoja1!AA3</f>
        <v>28002</v>
      </c>
    </row>
    <row r="9" spans="1:19" s="18" customFormat="1" ht="18" customHeight="1">
      <c r="A9" s="15">
        <v>3</v>
      </c>
      <c r="B9" s="16" t="str">
        <f>Hoja1!D4</f>
        <v xml:space="preserve">1-COMITE EJECUTIVO                                                              </v>
      </c>
      <c r="C9" s="16" t="str">
        <f>Hoja1!A4</f>
        <v>YLUMINADA GIL CARRERA DE RODRIGUEZ</v>
      </c>
      <c r="D9" s="16" t="s">
        <v>39</v>
      </c>
      <c r="E9" s="16" t="s">
        <v>1057</v>
      </c>
      <c r="F9" s="17" t="str">
        <f>Hoja1!AC4</f>
        <v xml:space="preserve">Femenino  </v>
      </c>
      <c r="G9" s="41">
        <f>Hoja1!H4</f>
        <v>60000</v>
      </c>
      <c r="H9" s="41">
        <f>Hoja1!J4</f>
        <v>3486.65</v>
      </c>
      <c r="I9" s="41">
        <f>Hoja1!K4</f>
        <v>1722</v>
      </c>
      <c r="J9" s="41">
        <f>Hoja1!L4</f>
        <v>1824</v>
      </c>
      <c r="K9" s="41">
        <f>Hoja1!M4</f>
        <v>0</v>
      </c>
      <c r="L9" s="41">
        <f>Hoja1!N4</f>
        <v>0</v>
      </c>
      <c r="M9" s="41">
        <f>Hoja1!O4</f>
        <v>0</v>
      </c>
      <c r="N9" s="41">
        <f>Hoja1!R4</f>
        <v>0</v>
      </c>
      <c r="O9" s="41">
        <f>Hoja1!T4</f>
        <v>25</v>
      </c>
      <c r="P9" s="41">
        <f>Hoja1!U4</f>
        <v>0</v>
      </c>
      <c r="Q9" s="41">
        <f>Hoja1!Z4</f>
        <v>7057.65</v>
      </c>
      <c r="R9" s="41">
        <f>Hoja1!AA4</f>
        <v>52942.35</v>
      </c>
    </row>
    <row r="10" spans="1:19" s="18" customFormat="1" ht="18" customHeight="1">
      <c r="A10" s="15">
        <v>4</v>
      </c>
      <c r="B10" s="16" t="str">
        <f>Hoja1!D5</f>
        <v xml:space="preserve">2-SECRETARIA GENERAL                                                            </v>
      </c>
      <c r="C10" s="16" t="str">
        <f>Hoja1!A5</f>
        <v xml:space="preserve"> VICTOR JOSE D AZA TINEO</v>
      </c>
      <c r="D10" s="16" t="s">
        <v>43</v>
      </c>
      <c r="E10" s="16" t="s">
        <v>1057</v>
      </c>
      <c r="F10" s="17" t="str">
        <f>Hoja1!AC5</f>
        <v xml:space="preserve">Masculino </v>
      </c>
      <c r="G10" s="41">
        <f>Hoja1!H5</f>
        <v>300000</v>
      </c>
      <c r="H10" s="41">
        <f>Hoja1!J5</f>
        <v>59783.15</v>
      </c>
      <c r="I10" s="41">
        <f>Hoja1!K5</f>
        <v>8610</v>
      </c>
      <c r="J10" s="41">
        <f>Hoja1!L5</f>
        <v>6589.14</v>
      </c>
      <c r="K10" s="41">
        <f>Hoja1!M5</f>
        <v>0</v>
      </c>
      <c r="L10" s="41">
        <f>Hoja1!N5</f>
        <v>0</v>
      </c>
      <c r="M10" s="41">
        <f>Hoja1!O5</f>
        <v>22000</v>
      </c>
      <c r="N10" s="41">
        <f>Hoja1!R5</f>
        <v>0</v>
      </c>
      <c r="O10" s="41">
        <f>Hoja1!T5</f>
        <v>25</v>
      </c>
      <c r="P10" s="41">
        <f>Hoja1!U5</f>
        <v>30000</v>
      </c>
      <c r="Q10" s="41">
        <f>Hoja1!Z5</f>
        <v>127007.29</v>
      </c>
      <c r="R10" s="41">
        <f>Hoja1!AA5</f>
        <v>172992.71</v>
      </c>
      <c r="S10" s="14"/>
    </row>
    <row r="11" spans="1:19" s="18" customFormat="1" ht="18" customHeight="1">
      <c r="A11" s="15">
        <v>5</v>
      </c>
      <c r="B11" s="16" t="str">
        <f>Hoja1!D6</f>
        <v xml:space="preserve">2-SECRETARIA GENERAL                                                            </v>
      </c>
      <c r="C11" s="16" t="str">
        <f>Hoja1!A6</f>
        <v>ALEJANDRINA MORA PUELLO</v>
      </c>
      <c r="D11" s="16" t="s">
        <v>35</v>
      </c>
      <c r="E11" s="16" t="s">
        <v>1057</v>
      </c>
      <c r="F11" s="17" t="str">
        <f>Hoja1!AC6</f>
        <v xml:space="preserve">Femenino  </v>
      </c>
      <c r="G11" s="41">
        <f>Hoja1!H6</f>
        <v>27000</v>
      </c>
      <c r="H11" s="41">
        <f>Hoja1!J6</f>
        <v>0</v>
      </c>
      <c r="I11" s="41">
        <f>Hoja1!K6</f>
        <v>774.9</v>
      </c>
      <c r="J11" s="41">
        <f>Hoja1!L6</f>
        <v>820.8</v>
      </c>
      <c r="K11" s="41">
        <f>Hoja1!M6</f>
        <v>0</v>
      </c>
      <c r="L11" s="41">
        <f>Hoja1!N6</f>
        <v>0</v>
      </c>
      <c r="M11" s="41">
        <f>Hoja1!O6</f>
        <v>0</v>
      </c>
      <c r="N11" s="41">
        <f>Hoja1!R6</f>
        <v>0</v>
      </c>
      <c r="O11" s="41">
        <f>Hoja1!T6</f>
        <v>25</v>
      </c>
      <c r="P11" s="41">
        <f>Hoja1!U6</f>
        <v>0</v>
      </c>
      <c r="Q11" s="41">
        <f>Hoja1!Z6</f>
        <v>1620.7</v>
      </c>
      <c r="R11" s="41">
        <f>Hoja1!AA6</f>
        <v>25379.3</v>
      </c>
      <c r="S11" s="14"/>
    </row>
    <row r="12" spans="1:19" s="18" customFormat="1" ht="18" customHeight="1">
      <c r="A12" s="19">
        <v>6</v>
      </c>
      <c r="B12" s="16" t="str">
        <f>Hoja1!D7</f>
        <v xml:space="preserve">2-SECRETARIA GENERAL                                                            </v>
      </c>
      <c r="C12" s="16" t="str">
        <f>Hoja1!A7</f>
        <v>CLARANGEL DE LEON MARTE</v>
      </c>
      <c r="D12" s="16" t="s">
        <v>49</v>
      </c>
      <c r="E12" s="16" t="s">
        <v>1057</v>
      </c>
      <c r="F12" s="17" t="str">
        <f>Hoja1!AC7</f>
        <v xml:space="preserve">Femenino  </v>
      </c>
      <c r="G12" s="41">
        <f>Hoja1!H7</f>
        <v>100000</v>
      </c>
      <c r="H12" s="41">
        <f>Hoja1!J7</f>
        <v>12105.44</v>
      </c>
      <c r="I12" s="41">
        <f>Hoja1!K7</f>
        <v>2870</v>
      </c>
      <c r="J12" s="41">
        <f>Hoja1!L7</f>
        <v>3040</v>
      </c>
      <c r="K12" s="41">
        <f>Hoja1!M7</f>
        <v>0</v>
      </c>
      <c r="L12" s="41">
        <f>Hoja1!N7</f>
        <v>3895.2</v>
      </c>
      <c r="M12" s="41">
        <f>Hoja1!O7</f>
        <v>6000</v>
      </c>
      <c r="N12" s="41">
        <f>Hoja1!R7</f>
        <v>0</v>
      </c>
      <c r="O12" s="41">
        <f>Hoja1!T7</f>
        <v>25</v>
      </c>
      <c r="P12" s="41">
        <f>Hoja1!U7</f>
        <v>0</v>
      </c>
      <c r="Q12" s="41">
        <f>Hoja1!Z7</f>
        <v>27935.64</v>
      </c>
      <c r="R12" s="41">
        <f>Hoja1!AA7</f>
        <v>72064.36</v>
      </c>
    </row>
    <row r="13" spans="1:19" s="18" customFormat="1" ht="18" customHeight="1">
      <c r="A13" s="15">
        <v>7</v>
      </c>
      <c r="B13" s="16" t="str">
        <f>Hoja1!D8</f>
        <v xml:space="preserve">2-SECRETARIA GENERAL                                                            </v>
      </c>
      <c r="C13" s="16" t="str">
        <f>Hoja1!A8</f>
        <v>DENNYS KATIUSCA FLORES SANCHEZ</v>
      </c>
      <c r="D13" s="16" t="s">
        <v>52</v>
      </c>
      <c r="E13" s="16" t="s">
        <v>1057</v>
      </c>
      <c r="F13" s="17" t="str">
        <f>Hoja1!AC8</f>
        <v xml:space="preserve">Femenino  </v>
      </c>
      <c r="G13" s="41">
        <f>Hoja1!H8</f>
        <v>100000</v>
      </c>
      <c r="H13" s="41">
        <f>Hoja1!J8</f>
        <v>12105.44</v>
      </c>
      <c r="I13" s="41">
        <f>Hoja1!K8</f>
        <v>2870</v>
      </c>
      <c r="J13" s="41">
        <f>Hoja1!L8</f>
        <v>3040</v>
      </c>
      <c r="K13" s="41">
        <f>Hoja1!M8</f>
        <v>0</v>
      </c>
      <c r="L13" s="41">
        <f>Hoja1!N8</f>
        <v>1947.6</v>
      </c>
      <c r="M13" s="41">
        <f>Hoja1!O8</f>
        <v>8504.2800000000007</v>
      </c>
      <c r="N13" s="41">
        <f>Hoja1!R8</f>
        <v>0</v>
      </c>
      <c r="O13" s="41">
        <f>Hoja1!T8</f>
        <v>25</v>
      </c>
      <c r="P13" s="41">
        <f>Hoja1!U8</f>
        <v>0</v>
      </c>
      <c r="Q13" s="41">
        <f>Hoja1!Z8</f>
        <v>28492.32</v>
      </c>
      <c r="R13" s="41">
        <f>Hoja1!AA8</f>
        <v>71507.679999999993</v>
      </c>
    </row>
    <row r="14" spans="1:19" s="18" customFormat="1" ht="18" customHeight="1">
      <c r="A14" s="15">
        <v>8</v>
      </c>
      <c r="B14" s="16" t="str">
        <f>Hoja1!D9</f>
        <v xml:space="preserve">2-SECRETARIA GENERAL                                                            </v>
      </c>
      <c r="C14" s="16" t="str">
        <f>Hoja1!A9</f>
        <v>DOMINGO ALBERTO SILVERIO RODRIGUEZ</v>
      </c>
      <c r="D14" s="16" t="s">
        <v>49</v>
      </c>
      <c r="E14" s="16" t="s">
        <v>1057</v>
      </c>
      <c r="F14" s="17" t="str">
        <f>Hoja1!AC9</f>
        <v xml:space="preserve">Masculino </v>
      </c>
      <c r="G14" s="41">
        <f>Hoja1!H9</f>
        <v>150000</v>
      </c>
      <c r="H14" s="41">
        <f>Hoja1!J9</f>
        <v>23866.69</v>
      </c>
      <c r="I14" s="41">
        <f>Hoja1!K9</f>
        <v>4305</v>
      </c>
      <c r="J14" s="41">
        <f>Hoja1!L9</f>
        <v>4560</v>
      </c>
      <c r="K14" s="41">
        <f>Hoja1!M9</f>
        <v>0</v>
      </c>
      <c r="L14" s="41">
        <f>Hoja1!N9</f>
        <v>0</v>
      </c>
      <c r="M14" s="41">
        <f>Hoja1!O9</f>
        <v>47764.37</v>
      </c>
      <c r="N14" s="41">
        <f>Hoja1!R9</f>
        <v>0</v>
      </c>
      <c r="O14" s="41">
        <f>Hoja1!T9</f>
        <v>25</v>
      </c>
      <c r="P14" s="41">
        <f>Hoja1!U9</f>
        <v>500</v>
      </c>
      <c r="Q14" s="41">
        <f>Hoja1!Z9</f>
        <v>81021.06</v>
      </c>
      <c r="R14" s="41">
        <f>Hoja1!AA9</f>
        <v>68978.94</v>
      </c>
    </row>
    <row r="15" spans="1:19" s="18" customFormat="1" ht="18" customHeight="1">
      <c r="A15" s="15">
        <v>9</v>
      </c>
      <c r="B15" s="16" t="str">
        <f>Hoja1!D10</f>
        <v xml:space="preserve">2-SECRETARIA GENERAL                                                            </v>
      </c>
      <c r="C15" s="16" t="str">
        <f>Hoja1!A10</f>
        <v>FRANCISCA ALTAGRACIA TAVAREZ SUAREZ</v>
      </c>
      <c r="D15" s="16" t="s">
        <v>57</v>
      </c>
      <c r="E15" s="16" t="s">
        <v>1057</v>
      </c>
      <c r="F15" s="17" t="str">
        <f>Hoja1!AC10</f>
        <v xml:space="preserve">Femenino  </v>
      </c>
      <c r="G15" s="41">
        <f>Hoja1!H10</f>
        <v>140000</v>
      </c>
      <c r="H15" s="41">
        <f>Hoja1!J10</f>
        <v>21514.44</v>
      </c>
      <c r="I15" s="41">
        <f>Hoja1!K10</f>
        <v>4018</v>
      </c>
      <c r="J15" s="41">
        <f>Hoja1!L10</f>
        <v>4256</v>
      </c>
      <c r="K15" s="41">
        <f>Hoja1!M10</f>
        <v>0</v>
      </c>
      <c r="L15" s="41">
        <f>Hoja1!N10</f>
        <v>0</v>
      </c>
      <c r="M15" s="41">
        <f>Hoja1!O10</f>
        <v>0</v>
      </c>
      <c r="N15" s="41">
        <f>Hoja1!R10</f>
        <v>0</v>
      </c>
      <c r="O15" s="41">
        <f>Hoja1!T10</f>
        <v>25</v>
      </c>
      <c r="P15" s="41">
        <f>Hoja1!U10</f>
        <v>0</v>
      </c>
      <c r="Q15" s="41">
        <f>Hoja1!Z10</f>
        <v>29813.439999999999</v>
      </c>
      <c r="R15" s="41">
        <f>Hoja1!AA10</f>
        <v>110186.56</v>
      </c>
    </row>
    <row r="16" spans="1:19" s="18" customFormat="1" ht="18" customHeight="1">
      <c r="A16" s="19">
        <v>10</v>
      </c>
      <c r="B16" s="16" t="str">
        <f>Hoja1!D11</f>
        <v xml:space="preserve">2-SECRETARIA GENERAL                                                            </v>
      </c>
      <c r="C16" s="16" t="str">
        <f>Hoja1!A11</f>
        <v>HECTOR RAFAEL GRULLON MORONTA</v>
      </c>
      <c r="D16" s="16" t="s">
        <v>60</v>
      </c>
      <c r="E16" s="16" t="s">
        <v>1057</v>
      </c>
      <c r="F16" s="17" t="str">
        <f>Hoja1!AC11</f>
        <v xml:space="preserve">Masculino </v>
      </c>
      <c r="G16" s="41">
        <f>Hoja1!H11</f>
        <v>100000</v>
      </c>
      <c r="H16" s="41">
        <f>Hoja1!J11</f>
        <v>12105.44</v>
      </c>
      <c r="I16" s="41">
        <f>Hoja1!K11</f>
        <v>2870</v>
      </c>
      <c r="J16" s="41">
        <f>Hoja1!L11</f>
        <v>3040</v>
      </c>
      <c r="K16" s="41">
        <f>Hoja1!M11</f>
        <v>0</v>
      </c>
      <c r="L16" s="41">
        <f>Hoja1!N11</f>
        <v>0</v>
      </c>
      <c r="M16" s="41">
        <f>Hoja1!O11</f>
        <v>0</v>
      </c>
      <c r="N16" s="41">
        <f>Hoja1!R11</f>
        <v>0</v>
      </c>
      <c r="O16" s="41">
        <f>Hoja1!T11</f>
        <v>25</v>
      </c>
      <c r="P16" s="41">
        <f>Hoja1!U11</f>
        <v>0</v>
      </c>
      <c r="Q16" s="41">
        <f>Hoja1!Z11</f>
        <v>18040.439999999999</v>
      </c>
      <c r="R16" s="41">
        <f>Hoja1!AA11</f>
        <v>81959.56</v>
      </c>
    </row>
    <row r="17" spans="1:18" s="18" customFormat="1" ht="18" customHeight="1">
      <c r="A17" s="15">
        <v>11</v>
      </c>
      <c r="B17" s="16" t="str">
        <f>Hoja1!D12</f>
        <v xml:space="preserve">2-SECRETARIA GENERAL                                                            </v>
      </c>
      <c r="C17" s="16" t="str">
        <f>Hoja1!A12</f>
        <v>ILONKA YARISSA LOPEZ FRIAS DE JIMENEZ</v>
      </c>
      <c r="D17" s="16" t="s">
        <v>64</v>
      </c>
      <c r="E17" s="16" t="s">
        <v>1057</v>
      </c>
      <c r="F17" s="17" t="str">
        <f>Hoja1!AC12</f>
        <v xml:space="preserve">Femenino  </v>
      </c>
      <c r="G17" s="41">
        <f>Hoja1!H12</f>
        <v>75000</v>
      </c>
      <c r="H17" s="41">
        <f>Hoja1!J12</f>
        <v>6309.35</v>
      </c>
      <c r="I17" s="41">
        <f>Hoja1!K12</f>
        <v>2152.5</v>
      </c>
      <c r="J17" s="41">
        <f>Hoja1!L12</f>
        <v>2280</v>
      </c>
      <c r="K17" s="41">
        <f>Hoja1!M12</f>
        <v>0</v>
      </c>
      <c r="L17" s="41">
        <f>Hoja1!N12</f>
        <v>0</v>
      </c>
      <c r="M17" s="41">
        <f>Hoja1!O12</f>
        <v>0</v>
      </c>
      <c r="N17" s="41">
        <f>Hoja1!R12</f>
        <v>0</v>
      </c>
      <c r="O17" s="41">
        <f>Hoja1!T12</f>
        <v>25</v>
      </c>
      <c r="P17" s="41">
        <f>Hoja1!U12</f>
        <v>0</v>
      </c>
      <c r="Q17" s="41">
        <f>Hoja1!Z12</f>
        <v>10766.85</v>
      </c>
      <c r="R17" s="41">
        <f>Hoja1!AA12</f>
        <v>64233.15</v>
      </c>
    </row>
    <row r="18" spans="1:18" s="18" customFormat="1" ht="18" customHeight="1">
      <c r="A18" s="15">
        <v>12</v>
      </c>
      <c r="B18" s="16" t="str">
        <f>Hoja1!D13</f>
        <v xml:space="preserve">2-SECRETARIA GENERAL                                                            </v>
      </c>
      <c r="C18" s="16" t="str">
        <f>Hoja1!A13</f>
        <v>LAURA ELISA JEREZ BRETON</v>
      </c>
      <c r="D18" s="16" t="s">
        <v>64</v>
      </c>
      <c r="E18" s="16" t="s">
        <v>1057</v>
      </c>
      <c r="F18" s="17" t="str">
        <f>Hoja1!AC13</f>
        <v xml:space="preserve">Femenino  </v>
      </c>
      <c r="G18" s="41">
        <f>Hoja1!H13</f>
        <v>55000</v>
      </c>
      <c r="H18" s="41">
        <f>Hoja1!J13</f>
        <v>2559.6799999999998</v>
      </c>
      <c r="I18" s="41">
        <f>Hoja1!K13</f>
        <v>1578.5</v>
      </c>
      <c r="J18" s="41">
        <f>Hoja1!L13</f>
        <v>1672</v>
      </c>
      <c r="K18" s="41">
        <f>Hoja1!M13</f>
        <v>0</v>
      </c>
      <c r="L18" s="41">
        <f>Hoja1!N13</f>
        <v>0</v>
      </c>
      <c r="M18" s="41">
        <f>Hoja1!O13</f>
        <v>0</v>
      </c>
      <c r="N18" s="41">
        <f>Hoja1!R13</f>
        <v>0</v>
      </c>
      <c r="O18" s="41">
        <f>Hoja1!T13</f>
        <v>25</v>
      </c>
      <c r="P18" s="41">
        <f>Hoja1!U13</f>
        <v>0</v>
      </c>
      <c r="Q18" s="41">
        <f>Hoja1!Z13</f>
        <v>5835.18</v>
      </c>
      <c r="R18" s="41">
        <f>Hoja1!AA13</f>
        <v>49164.82</v>
      </c>
    </row>
    <row r="19" spans="1:18" s="18" customFormat="1" ht="18" customHeight="1">
      <c r="A19" s="15">
        <v>13</v>
      </c>
      <c r="B19" s="16" t="str">
        <f>Hoja1!D14</f>
        <v xml:space="preserve">2-SECRETARIA GENERAL                                                            </v>
      </c>
      <c r="C19" s="16" t="str">
        <f>Hoja1!A14</f>
        <v>MARIA ALEXANDRA ALMANZAR PEGUERO</v>
      </c>
      <c r="D19" s="16" t="s">
        <v>70</v>
      </c>
      <c r="E19" s="16" t="s">
        <v>1057</v>
      </c>
      <c r="F19" s="17" t="str">
        <f>Hoja1!AC14</f>
        <v xml:space="preserve">Femenino  </v>
      </c>
      <c r="G19" s="41">
        <f>Hoja1!H14</f>
        <v>50000</v>
      </c>
      <c r="H19" s="41">
        <f>Hoja1!J14</f>
        <v>1854</v>
      </c>
      <c r="I19" s="41">
        <f>Hoja1!K14</f>
        <v>1435</v>
      </c>
      <c r="J19" s="41">
        <f>Hoja1!L14</f>
        <v>1520</v>
      </c>
      <c r="K19" s="41">
        <f>Hoja1!M14</f>
        <v>0</v>
      </c>
      <c r="L19" s="41">
        <f>Hoja1!N14</f>
        <v>0</v>
      </c>
      <c r="M19" s="41">
        <f>Hoja1!O14</f>
        <v>0</v>
      </c>
      <c r="N19" s="41">
        <f>Hoja1!R14</f>
        <v>0</v>
      </c>
      <c r="O19" s="41">
        <f>Hoja1!T14</f>
        <v>25</v>
      </c>
      <c r="P19" s="41">
        <f>Hoja1!U14</f>
        <v>200</v>
      </c>
      <c r="Q19" s="41">
        <f>Hoja1!Z14</f>
        <v>5034</v>
      </c>
      <c r="R19" s="41">
        <f>Hoja1!AA14</f>
        <v>44966</v>
      </c>
    </row>
    <row r="20" spans="1:18" s="18" customFormat="1" ht="18" customHeight="1">
      <c r="A20" s="19">
        <v>14</v>
      </c>
      <c r="B20" s="16" t="str">
        <f>Hoja1!D15</f>
        <v xml:space="preserve">2-SECRETARIA GENERAL                                                            </v>
      </c>
      <c r="C20" s="16" t="str">
        <f>Hoja1!A15</f>
        <v>MARTIN LOPEZ</v>
      </c>
      <c r="D20" s="16" t="s">
        <v>73</v>
      </c>
      <c r="E20" s="16" t="s">
        <v>1057</v>
      </c>
      <c r="F20" s="17" t="str">
        <f>Hoja1!AC15</f>
        <v xml:space="preserve">Masculino </v>
      </c>
      <c r="G20" s="41">
        <f>Hoja1!H15</f>
        <v>90000</v>
      </c>
      <c r="H20" s="41">
        <f>Hoja1!J15</f>
        <v>9753.19</v>
      </c>
      <c r="I20" s="41">
        <f>Hoja1!K15</f>
        <v>2583</v>
      </c>
      <c r="J20" s="41">
        <f>Hoja1!L15</f>
        <v>2736</v>
      </c>
      <c r="K20" s="41">
        <f>Hoja1!M15</f>
        <v>0</v>
      </c>
      <c r="L20" s="41">
        <f>Hoja1!N15</f>
        <v>0</v>
      </c>
      <c r="M20" s="41">
        <f>Hoja1!O15</f>
        <v>0</v>
      </c>
      <c r="N20" s="41">
        <f>Hoja1!R15</f>
        <v>0</v>
      </c>
      <c r="O20" s="41">
        <f>Hoja1!T15</f>
        <v>25</v>
      </c>
      <c r="P20" s="41">
        <f>Hoja1!U15</f>
        <v>0</v>
      </c>
      <c r="Q20" s="41">
        <f>Hoja1!Z15</f>
        <v>15097.19</v>
      </c>
      <c r="R20" s="41">
        <f>Hoja1!AA15</f>
        <v>74902.81</v>
      </c>
    </row>
    <row r="21" spans="1:18" s="18" customFormat="1" ht="18" customHeight="1">
      <c r="A21" s="15">
        <v>15</v>
      </c>
      <c r="B21" s="16" t="str">
        <f>Hoja1!D16</f>
        <v xml:space="preserve">2-SECRETARIA GENERAL                                                            </v>
      </c>
      <c r="C21" s="16" t="str">
        <f>Hoja1!A16</f>
        <v>MILKEYA KATHERINE JUAN AMARANTE</v>
      </c>
      <c r="D21" s="16" t="s">
        <v>64</v>
      </c>
      <c r="E21" s="16" t="s">
        <v>1057</v>
      </c>
      <c r="F21" s="17" t="str">
        <f>Hoja1!AC16</f>
        <v xml:space="preserve">Femenino  </v>
      </c>
      <c r="G21" s="41">
        <f>Hoja1!H16</f>
        <v>45000</v>
      </c>
      <c r="H21" s="41">
        <f>Hoja1!J16</f>
        <v>1148.33</v>
      </c>
      <c r="I21" s="41">
        <f>Hoja1!K16</f>
        <v>1291.5</v>
      </c>
      <c r="J21" s="41">
        <f>Hoja1!L16</f>
        <v>1368</v>
      </c>
      <c r="K21" s="41">
        <f>Hoja1!M16</f>
        <v>0</v>
      </c>
      <c r="L21" s="41">
        <f>Hoja1!N16</f>
        <v>0</v>
      </c>
      <c r="M21" s="41">
        <f>Hoja1!O16</f>
        <v>10900.16</v>
      </c>
      <c r="N21" s="41">
        <f>Hoja1!R16</f>
        <v>0</v>
      </c>
      <c r="O21" s="41">
        <f>Hoja1!T16</f>
        <v>25</v>
      </c>
      <c r="P21" s="41">
        <f>Hoja1!U16</f>
        <v>0</v>
      </c>
      <c r="Q21" s="41">
        <f>Hoja1!Z16</f>
        <v>14732.99</v>
      </c>
      <c r="R21" s="41">
        <f>Hoja1!AA16</f>
        <v>30267.01</v>
      </c>
    </row>
    <row r="22" spans="1:18" s="18" customFormat="1" ht="18" customHeight="1">
      <c r="A22" s="15">
        <v>16</v>
      </c>
      <c r="B22" s="16" t="str">
        <f>Hoja1!D17</f>
        <v xml:space="preserve">2-SECRETARIA GENERAL                                                            </v>
      </c>
      <c r="C22" s="16" t="str">
        <f>Hoja1!A17</f>
        <v>STEPHANIE YAMILER SCHEKER CUEVAS</v>
      </c>
      <c r="D22" s="16" t="s">
        <v>79</v>
      </c>
      <c r="E22" s="16" t="s">
        <v>1057</v>
      </c>
      <c r="F22" s="17" t="str">
        <f>Hoja1!AC17</f>
        <v xml:space="preserve">Femenino  </v>
      </c>
      <c r="G22" s="41">
        <f>Hoja1!H17</f>
        <v>100000</v>
      </c>
      <c r="H22" s="41">
        <f>Hoja1!J17</f>
        <v>12105.44</v>
      </c>
      <c r="I22" s="41">
        <f>Hoja1!K17</f>
        <v>2870</v>
      </c>
      <c r="J22" s="41">
        <f>Hoja1!L17</f>
        <v>3040</v>
      </c>
      <c r="K22" s="41">
        <f>Hoja1!M17</f>
        <v>0</v>
      </c>
      <c r="L22" s="41">
        <f>Hoja1!N17</f>
        <v>0</v>
      </c>
      <c r="M22" s="41">
        <f>Hoja1!O17</f>
        <v>14018.36</v>
      </c>
      <c r="N22" s="41">
        <f>Hoja1!R17</f>
        <v>0</v>
      </c>
      <c r="O22" s="41">
        <f>Hoja1!T17</f>
        <v>25</v>
      </c>
      <c r="P22" s="41">
        <f>Hoja1!U17</f>
        <v>0</v>
      </c>
      <c r="Q22" s="41">
        <f>Hoja1!Z17</f>
        <v>32058.799999999999</v>
      </c>
      <c r="R22" s="41">
        <f>Hoja1!AA17</f>
        <v>67941.2</v>
      </c>
    </row>
    <row r="23" spans="1:18" s="18" customFormat="1" ht="18" customHeight="1">
      <c r="A23" s="15">
        <v>17</v>
      </c>
      <c r="B23" s="16" t="str">
        <f>Hoja1!D18</f>
        <v xml:space="preserve">2-SECRETARIA GENERAL                                                            </v>
      </c>
      <c r="C23" s="16" t="str">
        <f>Hoja1!A18</f>
        <v>VERONICA YULISSA SOTO SORIANO</v>
      </c>
      <c r="D23" s="16" t="s">
        <v>82</v>
      </c>
      <c r="E23" s="16" t="s">
        <v>1057</v>
      </c>
      <c r="F23" s="17" t="str">
        <f>Hoja1!AC18</f>
        <v xml:space="preserve">Femenino  </v>
      </c>
      <c r="G23" s="41">
        <f>Hoja1!H18</f>
        <v>40000</v>
      </c>
      <c r="H23" s="41">
        <f>Hoja1!J18</f>
        <v>442.65</v>
      </c>
      <c r="I23" s="41">
        <f>Hoja1!K18</f>
        <v>1148</v>
      </c>
      <c r="J23" s="41">
        <f>Hoja1!L18</f>
        <v>1216</v>
      </c>
      <c r="K23" s="41">
        <f>Hoja1!M18</f>
        <v>0</v>
      </c>
      <c r="L23" s="41">
        <f>Hoja1!N18</f>
        <v>0</v>
      </c>
      <c r="M23" s="41">
        <f>Hoja1!O18</f>
        <v>0</v>
      </c>
      <c r="N23" s="41">
        <f>Hoja1!R18</f>
        <v>0</v>
      </c>
      <c r="O23" s="41">
        <f>Hoja1!T18</f>
        <v>25</v>
      </c>
      <c r="P23" s="41">
        <f>Hoja1!U18</f>
        <v>0</v>
      </c>
      <c r="Q23" s="41">
        <f>Hoja1!Z18</f>
        <v>2831.65</v>
      </c>
      <c r="R23" s="41">
        <f>Hoja1!AA18</f>
        <v>37168.35</v>
      </c>
    </row>
    <row r="24" spans="1:18" s="18" customFormat="1" ht="18" customHeight="1">
      <c r="A24" s="19">
        <v>18</v>
      </c>
      <c r="B24" s="16" t="str">
        <f>Hoja1!D19</f>
        <v xml:space="preserve">2-SECRETARIA GENERAL                                                            </v>
      </c>
      <c r="C24" s="16" t="str">
        <f>Hoja1!A19</f>
        <v>WALTER RADHAMES MADERA SANCHEZ</v>
      </c>
      <c r="D24" s="16" t="s">
        <v>60</v>
      </c>
      <c r="E24" s="16" t="s">
        <v>1057</v>
      </c>
      <c r="F24" s="17" t="str">
        <f>Hoja1!AC19</f>
        <v xml:space="preserve">Masculino </v>
      </c>
      <c r="G24" s="41">
        <f>Hoja1!H19</f>
        <v>90000</v>
      </c>
      <c r="H24" s="41">
        <f>Hoja1!J19</f>
        <v>9753.19</v>
      </c>
      <c r="I24" s="41">
        <f>Hoja1!K19</f>
        <v>2583</v>
      </c>
      <c r="J24" s="41">
        <f>Hoja1!L19</f>
        <v>2736</v>
      </c>
      <c r="K24" s="41">
        <f>Hoja1!M19</f>
        <v>0</v>
      </c>
      <c r="L24" s="41">
        <f>Hoja1!N19</f>
        <v>0</v>
      </c>
      <c r="M24" s="41">
        <f>Hoja1!O19</f>
        <v>0</v>
      </c>
      <c r="N24" s="41">
        <f>Hoja1!R19</f>
        <v>0</v>
      </c>
      <c r="O24" s="41">
        <f>Hoja1!T19</f>
        <v>25</v>
      </c>
      <c r="P24" s="41">
        <f>Hoja1!U19</f>
        <v>0</v>
      </c>
      <c r="Q24" s="41">
        <f>Hoja1!Z19</f>
        <v>15097.19</v>
      </c>
      <c r="R24" s="41">
        <f>Hoja1!AA19</f>
        <v>74902.81</v>
      </c>
    </row>
    <row r="25" spans="1:18" s="18" customFormat="1" ht="18" customHeight="1">
      <c r="A25" s="15">
        <v>19</v>
      </c>
      <c r="B25" s="16" t="str">
        <f>Hoja1!D20</f>
        <v xml:space="preserve">2-SECRETARIA GENERAL                                                            </v>
      </c>
      <c r="C25" s="16" t="str">
        <f>Hoja1!A20</f>
        <v>WILMAN EDUARDO AMADOR CASTILLO</v>
      </c>
      <c r="D25" s="16" t="s">
        <v>87</v>
      </c>
      <c r="E25" s="16" t="s">
        <v>1057</v>
      </c>
      <c r="F25" s="17" t="str">
        <f>Hoja1!AC20</f>
        <v xml:space="preserve">Masculino </v>
      </c>
      <c r="G25" s="41">
        <f>Hoja1!H20</f>
        <v>38000</v>
      </c>
      <c r="H25" s="41">
        <f>Hoja1!J20</f>
        <v>0</v>
      </c>
      <c r="I25" s="41">
        <f>Hoja1!K20</f>
        <v>1090.5999999999999</v>
      </c>
      <c r="J25" s="41">
        <f>Hoja1!L20</f>
        <v>1155.2</v>
      </c>
      <c r="K25" s="41">
        <f>Hoja1!M20</f>
        <v>3839.56</v>
      </c>
      <c r="L25" s="41">
        <f>Hoja1!N20</f>
        <v>0</v>
      </c>
      <c r="M25" s="41">
        <f>Hoja1!O20</f>
        <v>2000</v>
      </c>
      <c r="N25" s="41">
        <f>Hoja1!R20</f>
        <v>0</v>
      </c>
      <c r="O25" s="41">
        <f>Hoja1!T20</f>
        <v>25</v>
      </c>
      <c r="P25" s="41">
        <f>Hoja1!U20</f>
        <v>0</v>
      </c>
      <c r="Q25" s="41">
        <f>Hoja1!Z20</f>
        <v>8110.36</v>
      </c>
      <c r="R25" s="41">
        <f>Hoja1!AA20</f>
        <v>29889.64</v>
      </c>
    </row>
    <row r="26" spans="1:18" s="18" customFormat="1" ht="18" customHeight="1">
      <c r="A26" s="15">
        <v>20</v>
      </c>
      <c r="B26" s="16" t="str">
        <f>Hoja1!D21</f>
        <v xml:space="preserve">3.-DIRECCION JURIDICA                                                           </v>
      </c>
      <c r="C26" s="16" t="str">
        <f>Hoja1!A21</f>
        <v>ANGEL MANUEL GONZALEZ</v>
      </c>
      <c r="D26" s="16" t="s">
        <v>35</v>
      </c>
      <c r="E26" s="16" t="s">
        <v>1051</v>
      </c>
      <c r="F26" s="17" t="str">
        <f>Hoja1!AC21</f>
        <v xml:space="preserve">Masculino </v>
      </c>
      <c r="G26" s="41">
        <f>Hoja1!H21</f>
        <v>35000</v>
      </c>
      <c r="H26" s="41">
        <f>Hoja1!J21</f>
        <v>0</v>
      </c>
      <c r="I26" s="41">
        <f>Hoja1!K21</f>
        <v>1004.5</v>
      </c>
      <c r="J26" s="41">
        <f>Hoja1!L21</f>
        <v>1064</v>
      </c>
      <c r="K26" s="41">
        <f>Hoja1!M21</f>
        <v>0</v>
      </c>
      <c r="L26" s="41">
        <f>Hoja1!N21</f>
        <v>0</v>
      </c>
      <c r="M26" s="41">
        <f>Hoja1!O21</f>
        <v>7787.58</v>
      </c>
      <c r="N26" s="41">
        <f>Hoja1!R21</f>
        <v>0</v>
      </c>
      <c r="O26" s="41">
        <f>Hoja1!T21</f>
        <v>25</v>
      </c>
      <c r="P26" s="41">
        <f>Hoja1!U21</f>
        <v>100</v>
      </c>
      <c r="Q26" s="41">
        <f>Hoja1!Z21</f>
        <v>9981.08</v>
      </c>
      <c r="R26" s="41">
        <f>Hoja1!AA21</f>
        <v>25018.92</v>
      </c>
    </row>
    <row r="27" spans="1:18" s="18" customFormat="1" ht="18" customHeight="1">
      <c r="A27" s="15">
        <v>21</v>
      </c>
      <c r="B27" s="16" t="str">
        <f>Hoja1!D22</f>
        <v xml:space="preserve">3.-DIRECCION JURIDICA                                                           </v>
      </c>
      <c r="C27" s="16" t="str">
        <f>Hoja1!A22</f>
        <v>JOB NEHEMIAS REYNOSO DE OLEO</v>
      </c>
      <c r="D27" s="16" t="s">
        <v>93</v>
      </c>
      <c r="E27" s="16" t="s">
        <v>1050</v>
      </c>
      <c r="F27" s="17" t="str">
        <f>Hoja1!AC22</f>
        <v xml:space="preserve">Masculino </v>
      </c>
      <c r="G27" s="41">
        <f>Hoja1!H22</f>
        <v>70000</v>
      </c>
      <c r="H27" s="41">
        <f>Hoja1!J22</f>
        <v>5368.45</v>
      </c>
      <c r="I27" s="41">
        <f>Hoja1!K22</f>
        <v>2009</v>
      </c>
      <c r="J27" s="41">
        <f>Hoja1!L22</f>
        <v>2128</v>
      </c>
      <c r="K27" s="41">
        <f>Hoja1!M22</f>
        <v>0</v>
      </c>
      <c r="L27" s="41">
        <f>Hoja1!N22</f>
        <v>0</v>
      </c>
      <c r="M27" s="41">
        <f>Hoja1!O22</f>
        <v>0</v>
      </c>
      <c r="N27" s="41">
        <f>Hoja1!R22</f>
        <v>0</v>
      </c>
      <c r="O27" s="41">
        <f>Hoja1!T22</f>
        <v>25</v>
      </c>
      <c r="P27" s="41">
        <f>Hoja1!U22</f>
        <v>0</v>
      </c>
      <c r="Q27" s="41">
        <f>Hoja1!Z22</f>
        <v>9530.4500000000007</v>
      </c>
      <c r="R27" s="41">
        <f>Hoja1!AA22</f>
        <v>60469.55</v>
      </c>
    </row>
    <row r="28" spans="1:18" s="18" customFormat="1" ht="18" customHeight="1">
      <c r="A28" s="19">
        <v>22</v>
      </c>
      <c r="B28" s="16" t="str">
        <f>Hoja1!D23</f>
        <v xml:space="preserve">3.-DIRECCION JURIDICA                                                           </v>
      </c>
      <c r="C28" s="16" t="str">
        <f>Hoja1!A23</f>
        <v>JOSEFINA BATISTA BATISTA</v>
      </c>
      <c r="D28" s="16" t="s">
        <v>96</v>
      </c>
      <c r="E28" s="16" t="s">
        <v>1050</v>
      </c>
      <c r="F28" s="17" t="str">
        <f>Hoja1!AC23</f>
        <v xml:space="preserve">Femenino  </v>
      </c>
      <c r="G28" s="41">
        <f>Hoja1!H23</f>
        <v>60000</v>
      </c>
      <c r="H28" s="41">
        <f>Hoja1!J23</f>
        <v>3486.65</v>
      </c>
      <c r="I28" s="41">
        <f>Hoja1!K23</f>
        <v>1722</v>
      </c>
      <c r="J28" s="41">
        <f>Hoja1!L23</f>
        <v>1824</v>
      </c>
      <c r="K28" s="41">
        <f>Hoja1!M23</f>
        <v>0</v>
      </c>
      <c r="L28" s="41">
        <f>Hoja1!N23</f>
        <v>0</v>
      </c>
      <c r="M28" s="41">
        <f>Hoja1!O23</f>
        <v>0</v>
      </c>
      <c r="N28" s="41">
        <f>Hoja1!R23</f>
        <v>0</v>
      </c>
      <c r="O28" s="41">
        <f>Hoja1!T23</f>
        <v>25</v>
      </c>
      <c r="P28" s="41">
        <f>Hoja1!U23</f>
        <v>0</v>
      </c>
      <c r="Q28" s="41">
        <f>Hoja1!Z23</f>
        <v>7057.65</v>
      </c>
      <c r="R28" s="41">
        <f>Hoja1!AA23</f>
        <v>52942.35</v>
      </c>
    </row>
    <row r="29" spans="1:18" s="18" customFormat="1" ht="18" customHeight="1">
      <c r="A29" s="15">
        <v>23</v>
      </c>
      <c r="B29" s="16" t="str">
        <f>Hoja1!D24</f>
        <v xml:space="preserve">3.-DIRECCION JURIDICA                                                           </v>
      </c>
      <c r="C29" s="16" t="str">
        <f>Hoja1!A24</f>
        <v>JOSHUA SERVONE MENDEZ</v>
      </c>
      <c r="D29" s="16" t="s">
        <v>35</v>
      </c>
      <c r="E29" s="16" t="s">
        <v>1050</v>
      </c>
      <c r="F29" s="17" t="str">
        <f>Hoja1!AC24</f>
        <v xml:space="preserve">Masculino </v>
      </c>
      <c r="G29" s="41">
        <f>Hoja1!H24</f>
        <v>30000</v>
      </c>
      <c r="H29" s="41">
        <f>Hoja1!J24</f>
        <v>0</v>
      </c>
      <c r="I29" s="41">
        <f>Hoja1!K24</f>
        <v>861</v>
      </c>
      <c r="J29" s="41">
        <f>Hoja1!L24</f>
        <v>912</v>
      </c>
      <c r="K29" s="41">
        <f>Hoja1!M24</f>
        <v>0</v>
      </c>
      <c r="L29" s="41">
        <f>Hoja1!N24</f>
        <v>0</v>
      </c>
      <c r="M29" s="41">
        <f>Hoja1!O24</f>
        <v>600</v>
      </c>
      <c r="N29" s="41">
        <f>Hoja1!R24</f>
        <v>0</v>
      </c>
      <c r="O29" s="41">
        <f>Hoja1!T24</f>
        <v>25</v>
      </c>
      <c r="P29" s="41">
        <f>Hoja1!U24</f>
        <v>100</v>
      </c>
      <c r="Q29" s="41">
        <f>Hoja1!Z24</f>
        <v>2498</v>
      </c>
      <c r="R29" s="41">
        <f>Hoja1!AA24</f>
        <v>27502</v>
      </c>
    </row>
    <row r="30" spans="1:18" s="18" customFormat="1" ht="18" customHeight="1">
      <c r="A30" s="15">
        <v>24</v>
      </c>
      <c r="B30" s="16" t="str">
        <f>Hoja1!D25</f>
        <v xml:space="preserve">3.-DIRECCION JURIDICA                                                           </v>
      </c>
      <c r="C30" s="16" t="str">
        <f>Hoja1!A25</f>
        <v>JULIO CESAR MADERA ARIAS</v>
      </c>
      <c r="D30" s="16" t="s">
        <v>101</v>
      </c>
      <c r="E30" s="16" t="s">
        <v>1050</v>
      </c>
      <c r="F30" s="17" t="str">
        <f>Hoja1!AC25</f>
        <v xml:space="preserve">Masculino </v>
      </c>
      <c r="G30" s="41">
        <f>Hoja1!H25</f>
        <v>190000</v>
      </c>
      <c r="H30" s="41">
        <f>Hoja1!J25</f>
        <v>33275.69</v>
      </c>
      <c r="I30" s="41">
        <f>Hoja1!K25</f>
        <v>5453</v>
      </c>
      <c r="J30" s="41">
        <f>Hoja1!L25</f>
        <v>5776</v>
      </c>
      <c r="K30" s="41">
        <f>Hoja1!M25</f>
        <v>0</v>
      </c>
      <c r="L30" s="41">
        <f>Hoja1!N25</f>
        <v>0</v>
      </c>
      <c r="M30" s="41">
        <f>Hoja1!O25</f>
        <v>4600</v>
      </c>
      <c r="N30" s="41">
        <f>Hoja1!R25</f>
        <v>5638</v>
      </c>
      <c r="O30" s="41">
        <f>Hoja1!T25</f>
        <v>25</v>
      </c>
      <c r="P30" s="41">
        <f>Hoja1!U25</f>
        <v>0</v>
      </c>
      <c r="Q30" s="41">
        <f>Hoja1!Z25</f>
        <v>54767.69</v>
      </c>
      <c r="R30" s="41">
        <f>Hoja1!AA25</f>
        <v>135232.31</v>
      </c>
    </row>
    <row r="31" spans="1:18" s="18" customFormat="1" ht="18" customHeight="1">
      <c r="A31" s="15">
        <v>25</v>
      </c>
      <c r="B31" s="16" t="str">
        <f>Hoja1!D26</f>
        <v xml:space="preserve">3.-DIRECCION JURIDICA                                                           </v>
      </c>
      <c r="C31" s="16" t="str">
        <f>Hoja1!A26</f>
        <v>LUIS EMILIO BORT MONTAS</v>
      </c>
      <c r="D31" s="16" t="s">
        <v>96</v>
      </c>
      <c r="E31" s="16" t="s">
        <v>1050</v>
      </c>
      <c r="F31" s="17" t="str">
        <f>Hoja1!AC26</f>
        <v xml:space="preserve">Masculino </v>
      </c>
      <c r="G31" s="41">
        <f>Hoja1!H26</f>
        <v>60000</v>
      </c>
      <c r="H31" s="41">
        <f>Hoja1!J26</f>
        <v>3486.65</v>
      </c>
      <c r="I31" s="41">
        <f>Hoja1!K26</f>
        <v>1722</v>
      </c>
      <c r="J31" s="41">
        <f>Hoja1!L26</f>
        <v>1824</v>
      </c>
      <c r="K31" s="41">
        <f>Hoja1!M26</f>
        <v>0</v>
      </c>
      <c r="L31" s="41">
        <f>Hoja1!N26</f>
        <v>0</v>
      </c>
      <c r="M31" s="41">
        <f>Hoja1!O26</f>
        <v>3000</v>
      </c>
      <c r="N31" s="41">
        <f>Hoja1!R26</f>
        <v>0</v>
      </c>
      <c r="O31" s="41">
        <f>Hoja1!T26</f>
        <v>25</v>
      </c>
      <c r="P31" s="41">
        <f>Hoja1!U26</f>
        <v>0</v>
      </c>
      <c r="Q31" s="41">
        <f>Hoja1!Z26</f>
        <v>10057.65</v>
      </c>
      <c r="R31" s="41">
        <f>Hoja1!AA26</f>
        <v>49942.35</v>
      </c>
    </row>
    <row r="32" spans="1:18" s="20" customFormat="1" ht="18" customHeight="1">
      <c r="A32" s="19">
        <v>26</v>
      </c>
      <c r="B32" s="16" t="str">
        <f>Hoja1!D27</f>
        <v xml:space="preserve">3.-DIRECCION JURIDICA                                                           </v>
      </c>
      <c r="C32" s="16" t="str">
        <f>Hoja1!A27</f>
        <v>NELSON DE JESUS RODRIGUEZ MARTINEZ</v>
      </c>
      <c r="D32" s="16" t="s">
        <v>106</v>
      </c>
      <c r="E32" s="16" t="s">
        <v>1050</v>
      </c>
      <c r="F32" s="17" t="str">
        <f>Hoja1!AC27</f>
        <v xml:space="preserve">Masculino </v>
      </c>
      <c r="G32" s="41">
        <f>Hoja1!H27</f>
        <v>90000</v>
      </c>
      <c r="H32" s="41">
        <f>Hoja1!J27</f>
        <v>9273.24</v>
      </c>
      <c r="I32" s="41">
        <f>Hoja1!K27</f>
        <v>2583</v>
      </c>
      <c r="J32" s="41">
        <f>Hoja1!L27</f>
        <v>2736</v>
      </c>
      <c r="K32" s="41">
        <f>Hoja1!M27</f>
        <v>1919.78</v>
      </c>
      <c r="L32" s="41">
        <f>Hoja1!N27</f>
        <v>0</v>
      </c>
      <c r="M32" s="41">
        <f>Hoja1!O27</f>
        <v>0</v>
      </c>
      <c r="N32" s="41">
        <f>Hoja1!R27</f>
        <v>0</v>
      </c>
      <c r="O32" s="41">
        <f>Hoja1!T27</f>
        <v>25</v>
      </c>
      <c r="P32" s="41">
        <f>Hoja1!U27</f>
        <v>0</v>
      </c>
      <c r="Q32" s="41">
        <f>Hoja1!Z27</f>
        <v>16537.02</v>
      </c>
      <c r="R32" s="41">
        <f>Hoja1!AA27</f>
        <v>73462.98</v>
      </c>
    </row>
    <row r="33" spans="1:18" s="18" customFormat="1" ht="18" customHeight="1">
      <c r="A33" s="15">
        <v>27</v>
      </c>
      <c r="B33" s="16" t="str">
        <f>Hoja1!D28</f>
        <v xml:space="preserve">3.-DIRECCION JURIDICA                                                           </v>
      </c>
      <c r="C33" s="16" t="str">
        <f>Hoja1!A28</f>
        <v>NILSON RAMON BATISTA ALMONTE</v>
      </c>
      <c r="D33" s="16" t="s">
        <v>109</v>
      </c>
      <c r="E33" s="16" t="s">
        <v>1050</v>
      </c>
      <c r="F33" s="17" t="str">
        <f>Hoja1!AC28</f>
        <v xml:space="preserve">Masculino </v>
      </c>
      <c r="G33" s="41">
        <f>Hoja1!H28</f>
        <v>150000</v>
      </c>
      <c r="H33" s="41">
        <f>Hoja1!J28</f>
        <v>23866.69</v>
      </c>
      <c r="I33" s="41">
        <f>Hoja1!K28</f>
        <v>4305</v>
      </c>
      <c r="J33" s="41">
        <f>Hoja1!L28</f>
        <v>4560</v>
      </c>
      <c r="K33" s="41">
        <f>Hoja1!M28</f>
        <v>0</v>
      </c>
      <c r="L33" s="41">
        <f>Hoja1!N28</f>
        <v>0</v>
      </c>
      <c r="M33" s="41">
        <f>Hoja1!O28</f>
        <v>4500</v>
      </c>
      <c r="N33" s="41">
        <f>Hoja1!R28</f>
        <v>0</v>
      </c>
      <c r="O33" s="41">
        <f>Hoja1!T28</f>
        <v>25</v>
      </c>
      <c r="P33" s="41">
        <f>Hoja1!U28</f>
        <v>0</v>
      </c>
      <c r="Q33" s="41">
        <f>Hoja1!Z28</f>
        <v>37256.69</v>
      </c>
      <c r="R33" s="41">
        <f>Hoja1!AA28</f>
        <v>112743.31</v>
      </c>
    </row>
    <row r="34" spans="1:18" s="18" customFormat="1" ht="18" customHeight="1">
      <c r="A34" s="15">
        <v>28</v>
      </c>
      <c r="B34" s="16" t="str">
        <f>Hoja1!D29</f>
        <v xml:space="preserve">3.-DIRECCION JURIDICA                                                           </v>
      </c>
      <c r="C34" s="16" t="str">
        <f>Hoja1!A29</f>
        <v>ROSA CAROLINA PICHARDO PEÑA</v>
      </c>
      <c r="D34" s="16" t="s">
        <v>96</v>
      </c>
      <c r="E34" s="16" t="s">
        <v>1050</v>
      </c>
      <c r="F34" s="17" t="str">
        <f>Hoja1!AC29</f>
        <v xml:space="preserve">Femenino  </v>
      </c>
      <c r="G34" s="41">
        <f>Hoja1!H29</f>
        <v>60000</v>
      </c>
      <c r="H34" s="41">
        <f>Hoja1!J29</f>
        <v>3486.65</v>
      </c>
      <c r="I34" s="41">
        <f>Hoja1!K29</f>
        <v>1722</v>
      </c>
      <c r="J34" s="41">
        <f>Hoja1!L29</f>
        <v>1824</v>
      </c>
      <c r="K34" s="41">
        <f>Hoja1!M29</f>
        <v>0</v>
      </c>
      <c r="L34" s="41">
        <f>Hoja1!N29</f>
        <v>0</v>
      </c>
      <c r="M34" s="41">
        <f>Hoja1!O29</f>
        <v>0</v>
      </c>
      <c r="N34" s="41">
        <f>Hoja1!R29</f>
        <v>0</v>
      </c>
      <c r="O34" s="41">
        <f>Hoja1!T29</f>
        <v>25</v>
      </c>
      <c r="P34" s="41">
        <f>Hoja1!U29</f>
        <v>0</v>
      </c>
      <c r="Q34" s="41">
        <f>Hoja1!Z29</f>
        <v>7057.65</v>
      </c>
      <c r="R34" s="41">
        <f>Hoja1!AA29</f>
        <v>52942.35</v>
      </c>
    </row>
    <row r="35" spans="1:18" s="18" customFormat="1" ht="18" customHeight="1">
      <c r="A35" s="15">
        <v>29</v>
      </c>
      <c r="B35" s="16" t="str">
        <f>Hoja1!D30</f>
        <v xml:space="preserve">3.1-DPTO. DE LITIGIOS                                                           </v>
      </c>
      <c r="C35" s="16" t="str">
        <f>Hoja1!A30</f>
        <v>JOSE FRANCISCO ROSARIO MARTINEZ</v>
      </c>
      <c r="D35" s="16" t="s">
        <v>115</v>
      </c>
      <c r="E35" s="16" t="s">
        <v>1050</v>
      </c>
      <c r="F35" s="17" t="str">
        <f>Hoja1!AC30</f>
        <v xml:space="preserve">Masculino </v>
      </c>
      <c r="G35" s="41">
        <f>Hoja1!H30</f>
        <v>90000</v>
      </c>
      <c r="H35" s="41">
        <f>Hoja1!J30</f>
        <v>9753.19</v>
      </c>
      <c r="I35" s="41">
        <f>Hoja1!K30</f>
        <v>2583</v>
      </c>
      <c r="J35" s="41">
        <f>Hoja1!L30</f>
        <v>2736</v>
      </c>
      <c r="K35" s="41">
        <f>Hoja1!M30</f>
        <v>0</v>
      </c>
      <c r="L35" s="41">
        <f>Hoja1!N30</f>
        <v>0</v>
      </c>
      <c r="M35" s="41">
        <f>Hoja1!O30</f>
        <v>0</v>
      </c>
      <c r="N35" s="41">
        <f>Hoja1!R30</f>
        <v>0</v>
      </c>
      <c r="O35" s="41">
        <f>Hoja1!T30</f>
        <v>25</v>
      </c>
      <c r="P35" s="41">
        <f>Hoja1!U30</f>
        <v>0</v>
      </c>
      <c r="Q35" s="41">
        <f>Hoja1!Z30</f>
        <v>15097.19</v>
      </c>
      <c r="R35" s="41">
        <f>Hoja1!AA30</f>
        <v>74902.81</v>
      </c>
    </row>
    <row r="36" spans="1:18" s="18" customFormat="1" ht="18" customHeight="1">
      <c r="A36" s="19">
        <v>30</v>
      </c>
      <c r="B36" s="16" t="str">
        <f>Hoja1!D31</f>
        <v xml:space="preserve">3.1-DPTO. DE LITIGIOS                                                           </v>
      </c>
      <c r="C36" s="16" t="str">
        <f>Hoja1!A31</f>
        <v>RAY ROBINSON JIMENEZ CORTORREAL</v>
      </c>
      <c r="D36" s="16" t="s">
        <v>96</v>
      </c>
      <c r="E36" s="16" t="s">
        <v>1050</v>
      </c>
      <c r="F36" s="17" t="str">
        <f>Hoja1!AC31</f>
        <v xml:space="preserve">Masculino </v>
      </c>
      <c r="G36" s="41">
        <f>Hoja1!H31</f>
        <v>60000</v>
      </c>
      <c r="H36" s="41">
        <f>Hoja1!J31</f>
        <v>2718.74</v>
      </c>
      <c r="I36" s="41">
        <f>Hoja1!K31</f>
        <v>1722</v>
      </c>
      <c r="J36" s="41">
        <f>Hoja1!L31</f>
        <v>1824</v>
      </c>
      <c r="K36" s="41">
        <f>Hoja1!M31</f>
        <v>3839.56</v>
      </c>
      <c r="L36" s="41">
        <f>Hoja1!N31</f>
        <v>0</v>
      </c>
      <c r="M36" s="41">
        <f>Hoja1!O31</f>
        <v>0</v>
      </c>
      <c r="N36" s="41">
        <f>Hoja1!R31</f>
        <v>0</v>
      </c>
      <c r="O36" s="41">
        <f>Hoja1!T31</f>
        <v>25</v>
      </c>
      <c r="P36" s="41">
        <f>Hoja1!U31</f>
        <v>0</v>
      </c>
      <c r="Q36" s="41">
        <f>Hoja1!Z31</f>
        <v>10129.299999999999</v>
      </c>
      <c r="R36" s="41">
        <f>Hoja1!AA31</f>
        <v>49870.7</v>
      </c>
    </row>
    <row r="37" spans="1:18" s="18" customFormat="1" ht="18" customHeight="1">
      <c r="A37" s="15">
        <v>31</v>
      </c>
      <c r="B37" s="16" t="str">
        <f>Hoja1!D32</f>
        <v xml:space="preserve">3.2-DPTO. DE ELAB. DE DOC. LEGALES                                              </v>
      </c>
      <c r="C37" s="16" t="str">
        <f>Hoja1!A32</f>
        <v>ARELIS ANTONIA PINEDA REYES</v>
      </c>
      <c r="D37" s="16" t="s">
        <v>96</v>
      </c>
      <c r="E37" s="16" t="s">
        <v>1050</v>
      </c>
      <c r="F37" s="17" t="str">
        <f>Hoja1!AC32</f>
        <v xml:space="preserve">Femenino  </v>
      </c>
      <c r="G37" s="41">
        <f>Hoja1!H32</f>
        <v>60000</v>
      </c>
      <c r="H37" s="41">
        <f>Hoja1!J32</f>
        <v>3486.65</v>
      </c>
      <c r="I37" s="41">
        <f>Hoja1!K32</f>
        <v>1722</v>
      </c>
      <c r="J37" s="41">
        <f>Hoja1!L32</f>
        <v>1824</v>
      </c>
      <c r="K37" s="41">
        <f>Hoja1!M32</f>
        <v>0</v>
      </c>
      <c r="L37" s="41">
        <f>Hoja1!N32</f>
        <v>1947.6</v>
      </c>
      <c r="M37" s="41">
        <f>Hoja1!O32</f>
        <v>8703.14</v>
      </c>
      <c r="N37" s="41">
        <f>Hoja1!R32</f>
        <v>0</v>
      </c>
      <c r="O37" s="41">
        <f>Hoja1!T32</f>
        <v>25</v>
      </c>
      <c r="P37" s="41">
        <f>Hoja1!U32</f>
        <v>0</v>
      </c>
      <c r="Q37" s="41">
        <f>Hoja1!Z32</f>
        <v>17708.39</v>
      </c>
      <c r="R37" s="41">
        <f>Hoja1!AA32</f>
        <v>42291.61</v>
      </c>
    </row>
    <row r="38" spans="1:18" s="18" customFormat="1" ht="18" customHeight="1">
      <c r="A38" s="15">
        <v>32</v>
      </c>
      <c r="B38" s="16" t="str">
        <f>Hoja1!D33</f>
        <v xml:space="preserve">3.2-DPTO. DE ELAB. DE DOC. LEGALES                                              </v>
      </c>
      <c r="C38" s="16" t="str">
        <f>Hoja1!A33</f>
        <v>MARIA CRISTINA TAPIA BENAVENTE</v>
      </c>
      <c r="D38" s="16" t="s">
        <v>96</v>
      </c>
      <c r="E38" s="16" t="s">
        <v>1051</v>
      </c>
      <c r="F38" s="17" t="str">
        <f>Hoja1!AC33</f>
        <v xml:space="preserve">Femenino  </v>
      </c>
      <c r="G38" s="41">
        <f>Hoja1!H33</f>
        <v>60000</v>
      </c>
      <c r="H38" s="41">
        <f>Hoja1!J33</f>
        <v>3486.65</v>
      </c>
      <c r="I38" s="41">
        <f>Hoja1!K33</f>
        <v>1722</v>
      </c>
      <c r="J38" s="41">
        <f>Hoja1!L33</f>
        <v>1824</v>
      </c>
      <c r="K38" s="41">
        <f>Hoja1!M33</f>
        <v>0</v>
      </c>
      <c r="L38" s="41">
        <f>Hoja1!N33</f>
        <v>1947.6</v>
      </c>
      <c r="M38" s="41">
        <f>Hoja1!O33</f>
        <v>0</v>
      </c>
      <c r="N38" s="41">
        <f>Hoja1!R33</f>
        <v>0</v>
      </c>
      <c r="O38" s="41">
        <f>Hoja1!T33</f>
        <v>25</v>
      </c>
      <c r="P38" s="41">
        <f>Hoja1!U33</f>
        <v>0</v>
      </c>
      <c r="Q38" s="41">
        <f>Hoja1!Z33</f>
        <v>9005.25</v>
      </c>
      <c r="R38" s="41">
        <f>Hoja1!AA33</f>
        <v>50994.75</v>
      </c>
    </row>
    <row r="39" spans="1:18" s="18" customFormat="1" ht="18" customHeight="1">
      <c r="A39" s="15">
        <v>33</v>
      </c>
      <c r="B39" s="16" t="str">
        <f>Hoja1!D34</f>
        <v xml:space="preserve">4.-DIRECCION DE COMUNICACIONES                                                  </v>
      </c>
      <c r="C39" s="16" t="str">
        <f>Hoja1!A34</f>
        <v>COPERNICO LUCIANO LUCIANO</v>
      </c>
      <c r="D39" s="16" t="s">
        <v>126</v>
      </c>
      <c r="E39" s="16" t="s">
        <v>1050</v>
      </c>
      <c r="F39" s="17" t="str">
        <f>Hoja1!AC34</f>
        <v xml:space="preserve">Masculino </v>
      </c>
      <c r="G39" s="41">
        <f>Hoja1!H34</f>
        <v>75000</v>
      </c>
      <c r="H39" s="41">
        <f>Hoja1!J34</f>
        <v>6309.35</v>
      </c>
      <c r="I39" s="41">
        <f>Hoja1!K34</f>
        <v>2152.5</v>
      </c>
      <c r="J39" s="41">
        <f>Hoja1!L34</f>
        <v>2280</v>
      </c>
      <c r="K39" s="41">
        <f>Hoja1!M34</f>
        <v>0</v>
      </c>
      <c r="L39" s="41">
        <f>Hoja1!N34</f>
        <v>1947.6</v>
      </c>
      <c r="M39" s="41">
        <f>Hoja1!O34</f>
        <v>13078.42</v>
      </c>
      <c r="N39" s="41">
        <f>Hoja1!R34</f>
        <v>0</v>
      </c>
      <c r="O39" s="41">
        <f>Hoja1!T34</f>
        <v>25</v>
      </c>
      <c r="P39" s="41">
        <f>Hoja1!U34</f>
        <v>0</v>
      </c>
      <c r="Q39" s="41">
        <f>Hoja1!Z34</f>
        <v>25792.87</v>
      </c>
      <c r="R39" s="41">
        <f>Hoja1!AA34</f>
        <v>49207.13</v>
      </c>
    </row>
    <row r="40" spans="1:18" s="18" customFormat="1" ht="18" customHeight="1">
      <c r="A40" s="19">
        <v>34</v>
      </c>
      <c r="B40" s="16" t="str">
        <f>Hoja1!D35</f>
        <v xml:space="preserve">4.-DIRECCION DE COMUNICACIONES                                                  </v>
      </c>
      <c r="C40" s="16" t="str">
        <f>Hoja1!A35</f>
        <v>EDISON RAFAEL FERNANDEZ VERAS</v>
      </c>
      <c r="D40" s="16" t="s">
        <v>129</v>
      </c>
      <c r="E40" s="16" t="s">
        <v>1050</v>
      </c>
      <c r="F40" s="17" t="str">
        <f>Hoja1!AC35</f>
        <v xml:space="preserve">Masculino </v>
      </c>
      <c r="G40" s="41">
        <f>Hoja1!H35</f>
        <v>150000</v>
      </c>
      <c r="H40" s="41">
        <f>Hoja1!J35</f>
        <v>23866.69</v>
      </c>
      <c r="I40" s="41">
        <f>Hoja1!K35</f>
        <v>4305</v>
      </c>
      <c r="J40" s="41">
        <f>Hoja1!L35</f>
        <v>4560</v>
      </c>
      <c r="K40" s="41">
        <f>Hoja1!M35</f>
        <v>0</v>
      </c>
      <c r="L40" s="41">
        <f>Hoja1!N35</f>
        <v>0</v>
      </c>
      <c r="M40" s="41">
        <f>Hoja1!O35</f>
        <v>0</v>
      </c>
      <c r="N40" s="41">
        <f>Hoja1!R35</f>
        <v>0</v>
      </c>
      <c r="O40" s="41">
        <f>Hoja1!T35</f>
        <v>25</v>
      </c>
      <c r="P40" s="41">
        <f>Hoja1!U35</f>
        <v>0</v>
      </c>
      <c r="Q40" s="41">
        <f>Hoja1!Z35</f>
        <v>32756.69</v>
      </c>
      <c r="R40" s="41">
        <f>Hoja1!AA35</f>
        <v>117243.31</v>
      </c>
    </row>
    <row r="41" spans="1:18" s="18" customFormat="1" ht="18" customHeight="1">
      <c r="A41" s="15">
        <v>35</v>
      </c>
      <c r="B41" s="16" t="str">
        <f>Hoja1!D36</f>
        <v xml:space="preserve">4.-DIRECCION DE COMUNICACIONES                                                  </v>
      </c>
      <c r="C41" s="16" t="str">
        <f>Hoja1!A36</f>
        <v>ISAIRYS MARCHENA</v>
      </c>
      <c r="D41" s="16" t="s">
        <v>35</v>
      </c>
      <c r="E41" s="16" t="s">
        <v>1050</v>
      </c>
      <c r="F41" s="17" t="str">
        <f>Hoja1!AC36</f>
        <v xml:space="preserve">          </v>
      </c>
      <c r="G41" s="41">
        <f>Hoja1!H36</f>
        <v>35000</v>
      </c>
      <c r="H41" s="41">
        <f>Hoja1!J36</f>
        <v>0</v>
      </c>
      <c r="I41" s="41">
        <f>Hoja1!K36</f>
        <v>1004.5</v>
      </c>
      <c r="J41" s="41">
        <f>Hoja1!L36</f>
        <v>1064</v>
      </c>
      <c r="K41" s="41">
        <f>Hoja1!M36</f>
        <v>0</v>
      </c>
      <c r="L41" s="41">
        <f>Hoja1!N36</f>
        <v>0</v>
      </c>
      <c r="M41" s="41">
        <f>Hoja1!O36</f>
        <v>0</v>
      </c>
      <c r="N41" s="41">
        <f>Hoja1!R36</f>
        <v>0</v>
      </c>
      <c r="O41" s="41">
        <f>Hoja1!T36</f>
        <v>25</v>
      </c>
      <c r="P41" s="41">
        <f>Hoja1!U36</f>
        <v>0</v>
      </c>
      <c r="Q41" s="41">
        <f>Hoja1!Z36</f>
        <v>2093.5</v>
      </c>
      <c r="R41" s="41">
        <f>Hoja1!AA36</f>
        <v>32906.5</v>
      </c>
    </row>
    <row r="42" spans="1:18" s="18" customFormat="1" ht="18" customHeight="1">
      <c r="A42" s="15">
        <v>36</v>
      </c>
      <c r="B42" s="16" t="str">
        <f>Hoja1!D37</f>
        <v xml:space="preserve">4.-DIRECCION DE COMUNICACIONES                                                  </v>
      </c>
      <c r="C42" s="16" t="str">
        <f>Hoja1!A37</f>
        <v>JUAN FRANCISCO FELIZ SANCHEZ</v>
      </c>
      <c r="D42" s="16" t="s">
        <v>136</v>
      </c>
      <c r="E42" s="16" t="s">
        <v>1050</v>
      </c>
      <c r="F42" s="17" t="str">
        <f>Hoja1!AC37</f>
        <v xml:space="preserve">Masculino </v>
      </c>
      <c r="G42" s="41">
        <f>Hoja1!H37</f>
        <v>25000</v>
      </c>
      <c r="H42" s="41">
        <f>Hoja1!J37</f>
        <v>0</v>
      </c>
      <c r="I42" s="41">
        <f>Hoja1!K37</f>
        <v>717.5</v>
      </c>
      <c r="J42" s="41">
        <f>Hoja1!L37</f>
        <v>760</v>
      </c>
      <c r="K42" s="41">
        <f>Hoja1!M37</f>
        <v>1919.78</v>
      </c>
      <c r="L42" s="41">
        <f>Hoja1!N37</f>
        <v>0</v>
      </c>
      <c r="M42" s="41">
        <f>Hoja1!O37</f>
        <v>4984.1000000000004</v>
      </c>
      <c r="N42" s="41">
        <f>Hoja1!R37</f>
        <v>0</v>
      </c>
      <c r="O42" s="41">
        <f>Hoja1!T37</f>
        <v>25</v>
      </c>
      <c r="P42" s="41">
        <f>Hoja1!U37</f>
        <v>0</v>
      </c>
      <c r="Q42" s="41">
        <f>Hoja1!Z37</f>
        <v>8406.3799999999992</v>
      </c>
      <c r="R42" s="41">
        <f>Hoja1!AA37</f>
        <v>16593.62</v>
      </c>
    </row>
    <row r="43" spans="1:18" s="18" customFormat="1" ht="18" customHeight="1">
      <c r="A43" s="15">
        <v>37</v>
      </c>
      <c r="B43" s="16" t="str">
        <f>Hoja1!D38</f>
        <v xml:space="preserve">4.-DIRECCION DE COMUNICACIONES                                                  </v>
      </c>
      <c r="C43" s="16" t="str">
        <f>Hoja1!A38</f>
        <v>JUAN RICARDO HERRERA RODRIGUEZ</v>
      </c>
      <c r="D43" s="16" t="s">
        <v>139</v>
      </c>
      <c r="E43" s="16" t="s">
        <v>1050</v>
      </c>
      <c r="F43" s="17" t="str">
        <f>Hoja1!AC38</f>
        <v xml:space="preserve">Masculino </v>
      </c>
      <c r="G43" s="41">
        <f>Hoja1!H38</f>
        <v>46000</v>
      </c>
      <c r="H43" s="41">
        <f>Hoja1!J38</f>
        <v>1289.46</v>
      </c>
      <c r="I43" s="41">
        <f>Hoja1!K38</f>
        <v>1320.2</v>
      </c>
      <c r="J43" s="41">
        <f>Hoja1!L38</f>
        <v>1398.4</v>
      </c>
      <c r="K43" s="41">
        <f>Hoja1!M38</f>
        <v>0</v>
      </c>
      <c r="L43" s="41">
        <f>Hoja1!N38</f>
        <v>0</v>
      </c>
      <c r="M43" s="41">
        <f>Hoja1!O38</f>
        <v>0</v>
      </c>
      <c r="N43" s="41">
        <f>Hoja1!R38</f>
        <v>0</v>
      </c>
      <c r="O43" s="41">
        <f>Hoja1!T38</f>
        <v>25</v>
      </c>
      <c r="P43" s="41">
        <f>Hoja1!U38</f>
        <v>0</v>
      </c>
      <c r="Q43" s="41">
        <f>Hoja1!Z38</f>
        <v>4033.06</v>
      </c>
      <c r="R43" s="41">
        <f>Hoja1!AA38</f>
        <v>41966.94</v>
      </c>
    </row>
    <row r="44" spans="1:18" s="18" customFormat="1" ht="18" customHeight="1">
      <c r="A44" s="19">
        <v>38</v>
      </c>
      <c r="B44" s="16" t="str">
        <f>Hoja1!D39</f>
        <v xml:space="preserve">4.-DIRECCION DE COMUNICACIONES                                                  </v>
      </c>
      <c r="C44" s="16" t="str">
        <f>Hoja1!A39</f>
        <v>RONNY LEANDRO NAVARRO FELIX</v>
      </c>
      <c r="D44" s="16" t="s">
        <v>143</v>
      </c>
      <c r="E44" s="16" t="s">
        <v>1050</v>
      </c>
      <c r="F44" s="17" t="str">
        <f>Hoja1!AC39</f>
        <v xml:space="preserve">Masculino </v>
      </c>
      <c r="G44" s="41">
        <f>Hoja1!H39</f>
        <v>60000</v>
      </c>
      <c r="H44" s="41">
        <f>Hoja1!J39</f>
        <v>3102.69</v>
      </c>
      <c r="I44" s="41">
        <f>Hoja1!K39</f>
        <v>1722</v>
      </c>
      <c r="J44" s="41">
        <f>Hoja1!L39</f>
        <v>1824</v>
      </c>
      <c r="K44" s="41">
        <f>Hoja1!M39</f>
        <v>1919.78</v>
      </c>
      <c r="L44" s="41">
        <f>Hoja1!N39</f>
        <v>0</v>
      </c>
      <c r="M44" s="41">
        <f>Hoja1!O39</f>
        <v>6439.46</v>
      </c>
      <c r="N44" s="41">
        <f>Hoja1!R39</f>
        <v>0</v>
      </c>
      <c r="O44" s="41">
        <f>Hoja1!T39</f>
        <v>25</v>
      </c>
      <c r="P44" s="41">
        <f>Hoja1!U39</f>
        <v>0</v>
      </c>
      <c r="Q44" s="41">
        <f>Hoja1!Z39</f>
        <v>15032.93</v>
      </c>
      <c r="R44" s="41">
        <f>Hoja1!AA39</f>
        <v>44967.07</v>
      </c>
    </row>
    <row r="45" spans="1:18" s="18" customFormat="1" ht="18" customHeight="1">
      <c r="A45" s="15">
        <v>39</v>
      </c>
      <c r="B45" s="16" t="str">
        <f>Hoja1!D40</f>
        <v xml:space="preserve">4.-DIRECCION DE COMUNICACIONES                                                  </v>
      </c>
      <c r="C45" s="16" t="str">
        <f>Hoja1!A40</f>
        <v>VICTOR YHANCARLO AQUINO MOTA</v>
      </c>
      <c r="D45" s="16" t="s">
        <v>35</v>
      </c>
      <c r="E45" s="16" t="s">
        <v>1050</v>
      </c>
      <c r="F45" s="17" t="str">
        <f>Hoja1!AC40</f>
        <v xml:space="preserve">Masculino </v>
      </c>
      <c r="G45" s="41">
        <f>Hoja1!H40</f>
        <v>36000</v>
      </c>
      <c r="H45" s="41">
        <f>Hoja1!J40</f>
        <v>0</v>
      </c>
      <c r="I45" s="41">
        <f>Hoja1!K40</f>
        <v>1033.2</v>
      </c>
      <c r="J45" s="41">
        <f>Hoja1!L40</f>
        <v>1094.4000000000001</v>
      </c>
      <c r="K45" s="41">
        <f>Hoja1!M40</f>
        <v>0</v>
      </c>
      <c r="L45" s="41">
        <f>Hoja1!N40</f>
        <v>0</v>
      </c>
      <c r="M45" s="41">
        <f>Hoja1!O40</f>
        <v>0</v>
      </c>
      <c r="N45" s="41">
        <f>Hoja1!R40</f>
        <v>0</v>
      </c>
      <c r="O45" s="41">
        <f>Hoja1!T40</f>
        <v>25</v>
      </c>
      <c r="P45" s="41">
        <f>Hoja1!U40</f>
        <v>0</v>
      </c>
      <c r="Q45" s="41">
        <f>Hoja1!Z40</f>
        <v>2152.6</v>
      </c>
      <c r="R45" s="41">
        <f>Hoja1!AA40</f>
        <v>33847.4</v>
      </c>
    </row>
    <row r="46" spans="1:18" s="18" customFormat="1" ht="18" customHeight="1">
      <c r="A46" s="15">
        <v>40</v>
      </c>
      <c r="B46" s="16" t="str">
        <f>Hoja1!D41</f>
        <v xml:space="preserve">4.-DIRECCION DE COMUNICACIONES                                                  </v>
      </c>
      <c r="C46" s="16" t="str">
        <f>Hoja1!A41</f>
        <v>YENIFER YOKASTA VALENZUELA FIGUEREO</v>
      </c>
      <c r="D46" s="16" t="s">
        <v>149</v>
      </c>
      <c r="E46" s="16" t="s">
        <v>1050</v>
      </c>
      <c r="F46" s="17" t="str">
        <f>Hoja1!AC41</f>
        <v xml:space="preserve">Femenino  </v>
      </c>
      <c r="G46" s="41">
        <f>Hoja1!H41</f>
        <v>50000</v>
      </c>
      <c r="H46" s="41">
        <f>Hoja1!J41</f>
        <v>1854</v>
      </c>
      <c r="I46" s="41">
        <f>Hoja1!K41</f>
        <v>1435</v>
      </c>
      <c r="J46" s="41">
        <f>Hoja1!L41</f>
        <v>1520</v>
      </c>
      <c r="K46" s="41">
        <f>Hoja1!M41</f>
        <v>0</v>
      </c>
      <c r="L46" s="41">
        <f>Hoja1!N41</f>
        <v>1947.6</v>
      </c>
      <c r="M46" s="41">
        <f>Hoja1!O41</f>
        <v>0</v>
      </c>
      <c r="N46" s="41">
        <f>Hoja1!R41</f>
        <v>0</v>
      </c>
      <c r="O46" s="41">
        <f>Hoja1!T41</f>
        <v>25</v>
      </c>
      <c r="P46" s="41">
        <f>Hoja1!U41</f>
        <v>0</v>
      </c>
      <c r="Q46" s="41">
        <f>Hoja1!Z41</f>
        <v>6781.6</v>
      </c>
      <c r="R46" s="41">
        <f>Hoja1!AA41</f>
        <v>43218.400000000001</v>
      </c>
    </row>
    <row r="47" spans="1:18" s="18" customFormat="1" ht="18" customHeight="1">
      <c r="A47" s="15">
        <v>41</v>
      </c>
      <c r="B47" s="16" t="str">
        <f>Hoja1!D42</f>
        <v xml:space="preserve">4.1-DPTO. DE PROTOCOLO                                                          </v>
      </c>
      <c r="C47" s="16" t="str">
        <f>Hoja1!A42</f>
        <v>ASHLY JIMENEZ SANTOS</v>
      </c>
      <c r="D47" s="16" t="s">
        <v>153</v>
      </c>
      <c r="E47" s="16" t="s">
        <v>1050</v>
      </c>
      <c r="F47" s="17" t="str">
        <f>Hoja1!AC42</f>
        <v xml:space="preserve">Femenino  </v>
      </c>
      <c r="G47" s="41">
        <f>Hoja1!H42</f>
        <v>35000</v>
      </c>
      <c r="H47" s="41">
        <f>Hoja1!J42</f>
        <v>0</v>
      </c>
      <c r="I47" s="41">
        <f>Hoja1!K42</f>
        <v>1004.5</v>
      </c>
      <c r="J47" s="41">
        <f>Hoja1!L42</f>
        <v>1064</v>
      </c>
      <c r="K47" s="41">
        <f>Hoja1!M42</f>
        <v>0</v>
      </c>
      <c r="L47" s="41">
        <f>Hoja1!N42</f>
        <v>0</v>
      </c>
      <c r="M47" s="41">
        <f>Hoja1!O42</f>
        <v>3000</v>
      </c>
      <c r="N47" s="41">
        <f>Hoja1!R42</f>
        <v>0</v>
      </c>
      <c r="O47" s="41">
        <f>Hoja1!T42</f>
        <v>25</v>
      </c>
      <c r="P47" s="41">
        <f>Hoja1!U42</f>
        <v>0</v>
      </c>
      <c r="Q47" s="41">
        <f>Hoja1!Z42</f>
        <v>5093.5</v>
      </c>
      <c r="R47" s="41">
        <f>Hoja1!AA42</f>
        <v>29906.5</v>
      </c>
    </row>
    <row r="48" spans="1:18" s="18" customFormat="1" ht="18" customHeight="1">
      <c r="A48" s="19">
        <v>42</v>
      </c>
      <c r="B48" s="16" t="str">
        <f>Hoja1!D43</f>
        <v xml:space="preserve">4.1-DPTO. DE PROTOCOLO                                                          </v>
      </c>
      <c r="C48" s="16" t="str">
        <f>Hoja1!A43</f>
        <v>BERONICA TAVERA  MATEO</v>
      </c>
      <c r="D48" s="16" t="s">
        <v>35</v>
      </c>
      <c r="E48" s="16" t="s">
        <v>1051</v>
      </c>
      <c r="F48" s="17" t="str">
        <f>Hoja1!AC43</f>
        <v xml:space="preserve">Femenino  </v>
      </c>
      <c r="G48" s="41">
        <f>Hoja1!H43</f>
        <v>30000</v>
      </c>
      <c r="H48" s="41">
        <f>Hoja1!J43</f>
        <v>0</v>
      </c>
      <c r="I48" s="41">
        <f>Hoja1!K43</f>
        <v>861</v>
      </c>
      <c r="J48" s="41">
        <f>Hoja1!L43</f>
        <v>912</v>
      </c>
      <c r="K48" s="41">
        <f>Hoja1!M43</f>
        <v>0</v>
      </c>
      <c r="L48" s="41">
        <f>Hoja1!N43</f>
        <v>0</v>
      </c>
      <c r="M48" s="41">
        <f>Hoja1!O43</f>
        <v>0</v>
      </c>
      <c r="N48" s="41">
        <f>Hoja1!R43</f>
        <v>0</v>
      </c>
      <c r="O48" s="41">
        <f>Hoja1!T43</f>
        <v>25</v>
      </c>
      <c r="P48" s="41">
        <f>Hoja1!U43</f>
        <v>0</v>
      </c>
      <c r="Q48" s="41">
        <f>Hoja1!Z43</f>
        <v>1798</v>
      </c>
      <c r="R48" s="41">
        <f>Hoja1!AA43</f>
        <v>28202</v>
      </c>
    </row>
    <row r="49" spans="1:18" s="18" customFormat="1" ht="18" customHeight="1">
      <c r="A49" s="15">
        <v>43</v>
      </c>
      <c r="B49" s="16" t="str">
        <f>Hoja1!D44</f>
        <v xml:space="preserve">4.1-DPTO. DE PROTOCOLO                                                          </v>
      </c>
      <c r="C49" s="16" t="str">
        <f>Hoja1!A44</f>
        <v>CARLOS ANDRES RODRIGUEZ DE LA CRUZ</v>
      </c>
      <c r="D49" s="16" t="s">
        <v>82</v>
      </c>
      <c r="E49" s="16" t="s">
        <v>1050</v>
      </c>
      <c r="F49" s="17" t="str">
        <f>Hoja1!AC44</f>
        <v xml:space="preserve">Masculino </v>
      </c>
      <c r="G49" s="41">
        <f>Hoja1!H44</f>
        <v>40000</v>
      </c>
      <c r="H49" s="41">
        <f>Hoja1!J44</f>
        <v>442.65</v>
      </c>
      <c r="I49" s="41">
        <f>Hoja1!K44</f>
        <v>1148</v>
      </c>
      <c r="J49" s="41">
        <f>Hoja1!L44</f>
        <v>1216</v>
      </c>
      <c r="K49" s="41">
        <f>Hoja1!M44</f>
        <v>0</v>
      </c>
      <c r="L49" s="41">
        <f>Hoja1!N44</f>
        <v>0</v>
      </c>
      <c r="M49" s="41">
        <f>Hoja1!O44</f>
        <v>0</v>
      </c>
      <c r="N49" s="41">
        <f>Hoja1!R44</f>
        <v>0</v>
      </c>
      <c r="O49" s="41">
        <f>Hoja1!T44</f>
        <v>25</v>
      </c>
      <c r="P49" s="41">
        <f>Hoja1!U44</f>
        <v>0</v>
      </c>
      <c r="Q49" s="41">
        <f>Hoja1!Z44</f>
        <v>2831.65</v>
      </c>
      <c r="R49" s="41">
        <f>Hoja1!AA44</f>
        <v>37168.35</v>
      </c>
    </row>
    <row r="50" spans="1:18" s="18" customFormat="1" ht="18" customHeight="1">
      <c r="A50" s="15">
        <v>44</v>
      </c>
      <c r="B50" s="16" t="str">
        <f>Hoja1!D45</f>
        <v xml:space="preserve">4.1-DPTO. DE PROTOCOLO                                                          </v>
      </c>
      <c r="C50" s="16" t="str">
        <f>Hoja1!A45</f>
        <v>DANY PIMENTEL FAMILIA</v>
      </c>
      <c r="D50" s="16" t="s">
        <v>161</v>
      </c>
      <c r="E50" s="16" t="s">
        <v>1050</v>
      </c>
      <c r="F50" s="17" t="str">
        <f>Hoja1!AC45</f>
        <v xml:space="preserve">Masculino </v>
      </c>
      <c r="G50" s="41">
        <f>Hoja1!H45</f>
        <v>35000</v>
      </c>
      <c r="H50" s="41">
        <f>Hoja1!J45</f>
        <v>0</v>
      </c>
      <c r="I50" s="41">
        <f>Hoja1!K45</f>
        <v>1004.5</v>
      </c>
      <c r="J50" s="41">
        <f>Hoja1!L45</f>
        <v>1064</v>
      </c>
      <c r="K50" s="41">
        <f>Hoja1!M45</f>
        <v>0</v>
      </c>
      <c r="L50" s="41">
        <f>Hoja1!N45</f>
        <v>0</v>
      </c>
      <c r="M50" s="41">
        <f>Hoja1!O45</f>
        <v>15423.13</v>
      </c>
      <c r="N50" s="41">
        <f>Hoja1!R45</f>
        <v>0</v>
      </c>
      <c r="O50" s="41">
        <f>Hoja1!T45</f>
        <v>25</v>
      </c>
      <c r="P50" s="41">
        <f>Hoja1!U45</f>
        <v>100</v>
      </c>
      <c r="Q50" s="41">
        <f>Hoja1!Z45</f>
        <v>17616.63</v>
      </c>
      <c r="R50" s="41">
        <f>Hoja1!AA45</f>
        <v>17383.37</v>
      </c>
    </row>
    <row r="51" spans="1:18" s="18" customFormat="1" ht="18" customHeight="1">
      <c r="A51" s="15">
        <v>45</v>
      </c>
      <c r="B51" s="16" t="str">
        <f>Hoja1!D46</f>
        <v xml:space="preserve">4.1-DPTO. DE PROTOCOLO                                                          </v>
      </c>
      <c r="C51" s="16" t="str">
        <f>Hoja1!A46</f>
        <v>ILONKA LUISANA REYNOSO RAMIREZ</v>
      </c>
      <c r="D51" s="16" t="s">
        <v>153</v>
      </c>
      <c r="E51" s="16" t="s">
        <v>1050</v>
      </c>
      <c r="F51" s="17" t="str">
        <f>Hoja1!AC46</f>
        <v xml:space="preserve">Femenino  </v>
      </c>
      <c r="G51" s="41">
        <f>Hoja1!H46</f>
        <v>35000</v>
      </c>
      <c r="H51" s="41">
        <f>Hoja1!J46</f>
        <v>0</v>
      </c>
      <c r="I51" s="41">
        <f>Hoja1!K46</f>
        <v>1004.5</v>
      </c>
      <c r="J51" s="41">
        <f>Hoja1!L46</f>
        <v>1064</v>
      </c>
      <c r="K51" s="41">
        <f>Hoja1!M46</f>
        <v>0</v>
      </c>
      <c r="L51" s="41">
        <f>Hoja1!N46</f>
        <v>0</v>
      </c>
      <c r="M51" s="41">
        <f>Hoja1!O46</f>
        <v>4495.38</v>
      </c>
      <c r="N51" s="41">
        <f>Hoja1!R46</f>
        <v>0</v>
      </c>
      <c r="O51" s="41">
        <f>Hoja1!T46</f>
        <v>25</v>
      </c>
      <c r="P51" s="41">
        <f>Hoja1!U46</f>
        <v>0</v>
      </c>
      <c r="Q51" s="41">
        <f>Hoja1!Z46</f>
        <v>6588.88</v>
      </c>
      <c r="R51" s="41">
        <f>Hoja1!AA46</f>
        <v>28411.119999999999</v>
      </c>
    </row>
    <row r="52" spans="1:18" s="18" customFormat="1" ht="18" customHeight="1">
      <c r="A52" s="19">
        <v>46</v>
      </c>
      <c r="B52" s="16" t="str">
        <f>Hoja1!D47</f>
        <v xml:space="preserve">4.1-DPTO. DE PROTOCOLO                                                          </v>
      </c>
      <c r="C52" s="16" t="str">
        <f>Hoja1!A47</f>
        <v>IRSA RANYERI ALCANTARA RAMIREZ</v>
      </c>
      <c r="D52" s="16" t="s">
        <v>82</v>
      </c>
      <c r="E52" s="16" t="s">
        <v>1050</v>
      </c>
      <c r="F52" s="17" t="str">
        <f>Hoja1!AC47</f>
        <v xml:space="preserve">Femenino  </v>
      </c>
      <c r="G52" s="41">
        <f>Hoja1!H47</f>
        <v>45000</v>
      </c>
      <c r="H52" s="41">
        <f>Hoja1!J47</f>
        <v>1148.33</v>
      </c>
      <c r="I52" s="41">
        <f>Hoja1!K47</f>
        <v>1291.5</v>
      </c>
      <c r="J52" s="41">
        <f>Hoja1!L47</f>
        <v>1368</v>
      </c>
      <c r="K52" s="41">
        <f>Hoja1!M47</f>
        <v>0</v>
      </c>
      <c r="L52" s="41">
        <f>Hoja1!N47</f>
        <v>0</v>
      </c>
      <c r="M52" s="41">
        <f>Hoja1!O47</f>
        <v>0</v>
      </c>
      <c r="N52" s="41">
        <f>Hoja1!R47</f>
        <v>0</v>
      </c>
      <c r="O52" s="41">
        <f>Hoja1!T47</f>
        <v>25</v>
      </c>
      <c r="P52" s="41">
        <f>Hoja1!U47</f>
        <v>50</v>
      </c>
      <c r="Q52" s="41">
        <f>Hoja1!Z47</f>
        <v>3882.83</v>
      </c>
      <c r="R52" s="41">
        <f>Hoja1!AA47</f>
        <v>41117.17</v>
      </c>
    </row>
    <row r="53" spans="1:18" s="18" customFormat="1" ht="18" customHeight="1">
      <c r="A53" s="15">
        <v>47</v>
      </c>
      <c r="B53" s="16" t="str">
        <f>Hoja1!D48</f>
        <v xml:space="preserve">4.1-DPTO. DE PROTOCOLO                                                          </v>
      </c>
      <c r="C53" s="16" t="str">
        <f>Hoja1!A48</f>
        <v>MARIANA JOSEFINA GOMEZ NUÑEZ</v>
      </c>
      <c r="D53" s="16" t="s">
        <v>168</v>
      </c>
      <c r="E53" s="16" t="s">
        <v>1050</v>
      </c>
      <c r="F53" s="17" t="str">
        <f>Hoja1!AC48</f>
        <v xml:space="preserve">Femenino  </v>
      </c>
      <c r="G53" s="41">
        <f>Hoja1!H48</f>
        <v>46000</v>
      </c>
      <c r="H53" s="41">
        <f>Hoja1!J48</f>
        <v>1289.46</v>
      </c>
      <c r="I53" s="41">
        <f>Hoja1!K48</f>
        <v>1320.2</v>
      </c>
      <c r="J53" s="41">
        <f>Hoja1!L48</f>
        <v>1398.4</v>
      </c>
      <c r="K53" s="41">
        <f>Hoja1!M48</f>
        <v>0</v>
      </c>
      <c r="L53" s="41">
        <f>Hoja1!N48</f>
        <v>0</v>
      </c>
      <c r="M53" s="41">
        <f>Hoja1!O48</f>
        <v>0</v>
      </c>
      <c r="N53" s="41">
        <f>Hoja1!R48</f>
        <v>0</v>
      </c>
      <c r="O53" s="41">
        <f>Hoja1!T48</f>
        <v>25</v>
      </c>
      <c r="P53" s="41">
        <f>Hoja1!U48</f>
        <v>0</v>
      </c>
      <c r="Q53" s="41">
        <f>Hoja1!Z48</f>
        <v>4033.06</v>
      </c>
      <c r="R53" s="41">
        <f>Hoja1!AA48</f>
        <v>41966.94</v>
      </c>
    </row>
    <row r="54" spans="1:18" s="18" customFormat="1" ht="18" customHeight="1">
      <c r="A54" s="15">
        <v>48</v>
      </c>
      <c r="B54" s="16" t="str">
        <f>Hoja1!D49</f>
        <v xml:space="preserve">4.1-DPTO. DE PROTOCOLO                                                          </v>
      </c>
      <c r="C54" s="16" t="str">
        <f>Hoja1!A49</f>
        <v>MILKENIA PENA PLATA</v>
      </c>
      <c r="D54" s="16" t="s">
        <v>161</v>
      </c>
      <c r="E54" s="16" t="s">
        <v>1050</v>
      </c>
      <c r="F54" s="17" t="str">
        <f>Hoja1!AC49</f>
        <v xml:space="preserve">Femenino  </v>
      </c>
      <c r="G54" s="41">
        <f>Hoja1!H49</f>
        <v>25000</v>
      </c>
      <c r="H54" s="41">
        <f>Hoja1!J49</f>
        <v>0</v>
      </c>
      <c r="I54" s="41">
        <f>Hoja1!K49</f>
        <v>717.5</v>
      </c>
      <c r="J54" s="41">
        <f>Hoja1!L49</f>
        <v>760</v>
      </c>
      <c r="K54" s="41">
        <f>Hoja1!M49</f>
        <v>0</v>
      </c>
      <c r="L54" s="41">
        <f>Hoja1!N49</f>
        <v>0</v>
      </c>
      <c r="M54" s="41">
        <f>Hoja1!O49</f>
        <v>6760.59</v>
      </c>
      <c r="N54" s="41">
        <f>Hoja1!R49</f>
        <v>0</v>
      </c>
      <c r="O54" s="41">
        <f>Hoja1!T49</f>
        <v>25</v>
      </c>
      <c r="P54" s="41">
        <f>Hoja1!U49</f>
        <v>474.5</v>
      </c>
      <c r="Q54" s="41">
        <f>Hoja1!Z49</f>
        <v>8737.59</v>
      </c>
      <c r="R54" s="41">
        <f>Hoja1!AA49</f>
        <v>16262.41</v>
      </c>
    </row>
    <row r="55" spans="1:18" s="18" customFormat="1" ht="18" customHeight="1">
      <c r="A55" s="15">
        <v>49</v>
      </c>
      <c r="B55" s="16" t="str">
        <f>Hoja1!D50</f>
        <v xml:space="preserve">4.1-DPTO. DE PROTOCOLO                                                          </v>
      </c>
      <c r="C55" s="16" t="str">
        <f>Hoja1!A50</f>
        <v>PAMELA CABRERA SANTANA</v>
      </c>
      <c r="D55" s="16" t="s">
        <v>153</v>
      </c>
      <c r="E55" s="16" t="s">
        <v>1050</v>
      </c>
      <c r="F55" s="17" t="str">
        <f>Hoja1!AC50</f>
        <v xml:space="preserve">Femenino  </v>
      </c>
      <c r="G55" s="41">
        <f>Hoja1!H50</f>
        <v>27000</v>
      </c>
      <c r="H55" s="41">
        <f>Hoja1!J50</f>
        <v>0</v>
      </c>
      <c r="I55" s="41">
        <f>Hoja1!K50</f>
        <v>774.9</v>
      </c>
      <c r="J55" s="41">
        <f>Hoja1!L50</f>
        <v>820.8</v>
      </c>
      <c r="K55" s="41">
        <f>Hoja1!M50</f>
        <v>0</v>
      </c>
      <c r="L55" s="41">
        <f>Hoja1!N50</f>
        <v>0</v>
      </c>
      <c r="M55" s="41">
        <f>Hoja1!O50</f>
        <v>1000</v>
      </c>
      <c r="N55" s="41">
        <f>Hoja1!R50</f>
        <v>0</v>
      </c>
      <c r="O55" s="41">
        <f>Hoja1!T50</f>
        <v>25</v>
      </c>
      <c r="P55" s="41">
        <f>Hoja1!U50</f>
        <v>150</v>
      </c>
      <c r="Q55" s="41">
        <f>Hoja1!Z50</f>
        <v>2770.7</v>
      </c>
      <c r="R55" s="41">
        <f>Hoja1!AA50</f>
        <v>24229.3</v>
      </c>
    </row>
    <row r="56" spans="1:18" s="18" customFormat="1" ht="18" customHeight="1">
      <c r="A56" s="19">
        <v>50</v>
      </c>
      <c r="B56" s="16" t="str">
        <f>Hoja1!D51</f>
        <v xml:space="preserve">4.1-DPTO. DE PROTOCOLO                                                          </v>
      </c>
      <c r="C56" s="16" t="str">
        <f>Hoja1!A51</f>
        <v>PAMELA NOELI GOMEZ SANCHEZ</v>
      </c>
      <c r="D56" s="16" t="s">
        <v>49</v>
      </c>
      <c r="E56" s="16" t="s">
        <v>1050</v>
      </c>
      <c r="F56" s="17" t="str">
        <f>Hoja1!AC51</f>
        <v xml:space="preserve">Femenino  </v>
      </c>
      <c r="G56" s="41">
        <f>Hoja1!H51</f>
        <v>60000</v>
      </c>
      <c r="H56" s="41">
        <f>Hoja1!J51</f>
        <v>3486.65</v>
      </c>
      <c r="I56" s="41">
        <f>Hoja1!K51</f>
        <v>1722</v>
      </c>
      <c r="J56" s="41">
        <f>Hoja1!L51</f>
        <v>1824</v>
      </c>
      <c r="K56" s="41">
        <f>Hoja1!M51</f>
        <v>0</v>
      </c>
      <c r="L56" s="41">
        <f>Hoja1!N51</f>
        <v>0</v>
      </c>
      <c r="M56" s="41">
        <f>Hoja1!O51</f>
        <v>0</v>
      </c>
      <c r="N56" s="41">
        <f>Hoja1!R51</f>
        <v>0</v>
      </c>
      <c r="O56" s="41">
        <f>Hoja1!T51</f>
        <v>25</v>
      </c>
      <c r="P56" s="41">
        <f>Hoja1!U51</f>
        <v>100</v>
      </c>
      <c r="Q56" s="41">
        <f>Hoja1!Z51</f>
        <v>7157.65</v>
      </c>
      <c r="R56" s="41">
        <f>Hoja1!AA51</f>
        <v>52842.35</v>
      </c>
    </row>
    <row r="57" spans="1:18" s="18" customFormat="1" ht="18" customHeight="1">
      <c r="A57" s="15">
        <v>51</v>
      </c>
      <c r="B57" s="16" t="str">
        <f>Hoja1!D52</f>
        <v xml:space="preserve">4.1-DPTO. DE PROTOCOLO                                                          </v>
      </c>
      <c r="C57" s="16" t="str">
        <f>Hoja1!A52</f>
        <v>ROSA DERNI VICIOSO RAMOS DE G.</v>
      </c>
      <c r="D57" s="16" t="s">
        <v>115</v>
      </c>
      <c r="E57" s="16" t="s">
        <v>1050</v>
      </c>
      <c r="F57" s="17" t="str">
        <f>Hoja1!AC52</f>
        <v xml:space="preserve">Femenino  </v>
      </c>
      <c r="G57" s="41">
        <f>Hoja1!H52</f>
        <v>90000</v>
      </c>
      <c r="H57" s="41">
        <f>Hoja1!J52</f>
        <v>9753.19</v>
      </c>
      <c r="I57" s="41">
        <f>Hoja1!K52</f>
        <v>2583</v>
      </c>
      <c r="J57" s="41">
        <f>Hoja1!L52</f>
        <v>2736</v>
      </c>
      <c r="K57" s="41">
        <f>Hoja1!M52</f>
        <v>0</v>
      </c>
      <c r="L57" s="41">
        <f>Hoja1!N52</f>
        <v>0</v>
      </c>
      <c r="M57" s="41">
        <f>Hoja1!O52</f>
        <v>4000</v>
      </c>
      <c r="N57" s="41">
        <f>Hoja1!R52</f>
        <v>0</v>
      </c>
      <c r="O57" s="41">
        <f>Hoja1!T52</f>
        <v>25</v>
      </c>
      <c r="P57" s="41">
        <f>Hoja1!U52</f>
        <v>0</v>
      </c>
      <c r="Q57" s="41">
        <f>Hoja1!Z52</f>
        <v>19097.189999999999</v>
      </c>
      <c r="R57" s="41">
        <f>Hoja1!AA52</f>
        <v>70902.81</v>
      </c>
    </row>
    <row r="58" spans="1:18" s="18" customFormat="1" ht="18" customHeight="1">
      <c r="A58" s="15">
        <v>52</v>
      </c>
      <c r="B58" s="16" t="str">
        <f>Hoja1!D53</f>
        <v xml:space="preserve">4.1-DPTO. DE PROTOCOLO                                                          </v>
      </c>
      <c r="C58" s="16" t="str">
        <f>Hoja1!A53</f>
        <v>YULEXIS ELISABET SANCHEZ SANCHEZ</v>
      </c>
      <c r="D58" s="16" t="s">
        <v>82</v>
      </c>
      <c r="E58" s="16" t="s">
        <v>1050</v>
      </c>
      <c r="F58" s="17" t="str">
        <f>Hoja1!AC53</f>
        <v xml:space="preserve">Femenino  </v>
      </c>
      <c r="G58" s="41">
        <f>Hoja1!H53</f>
        <v>45000</v>
      </c>
      <c r="H58" s="41">
        <f>Hoja1!J53</f>
        <v>1148.33</v>
      </c>
      <c r="I58" s="41">
        <f>Hoja1!K53</f>
        <v>1291.5</v>
      </c>
      <c r="J58" s="41">
        <f>Hoja1!L53</f>
        <v>1368</v>
      </c>
      <c r="K58" s="41">
        <f>Hoja1!M53</f>
        <v>0</v>
      </c>
      <c r="L58" s="41">
        <f>Hoja1!N53</f>
        <v>0</v>
      </c>
      <c r="M58" s="41">
        <f>Hoja1!O53</f>
        <v>0</v>
      </c>
      <c r="N58" s="41">
        <f>Hoja1!R53</f>
        <v>0</v>
      </c>
      <c r="O58" s="41">
        <f>Hoja1!T53</f>
        <v>25</v>
      </c>
      <c r="P58" s="41">
        <f>Hoja1!U53</f>
        <v>0</v>
      </c>
      <c r="Q58" s="41">
        <f>Hoja1!Z53</f>
        <v>3832.83</v>
      </c>
      <c r="R58" s="41">
        <f>Hoja1!AA53</f>
        <v>41167.17</v>
      </c>
    </row>
    <row r="59" spans="1:18" s="18" customFormat="1" ht="18" customHeight="1">
      <c r="A59" s="15">
        <v>53</v>
      </c>
      <c r="B59" s="16" t="str">
        <f>Hoja1!D54</f>
        <v xml:space="preserve">4.1-DPTO. DE PROTOCOLO                                                          </v>
      </c>
      <c r="C59" s="16" t="str">
        <f>Hoja1!A54</f>
        <v>YULISA CARRASCO DE LA CRUZ</v>
      </c>
      <c r="D59" s="16" t="s">
        <v>161</v>
      </c>
      <c r="E59" s="16" t="s">
        <v>1050</v>
      </c>
      <c r="F59" s="17" t="str">
        <f>Hoja1!AC54</f>
        <v xml:space="preserve">Femenino  </v>
      </c>
      <c r="G59" s="41">
        <f>Hoja1!H54</f>
        <v>25000</v>
      </c>
      <c r="H59" s="41">
        <f>Hoja1!J54</f>
        <v>0</v>
      </c>
      <c r="I59" s="41">
        <f>Hoja1!K54</f>
        <v>717.5</v>
      </c>
      <c r="J59" s="41">
        <f>Hoja1!L54</f>
        <v>760</v>
      </c>
      <c r="K59" s="41">
        <f>Hoja1!M54</f>
        <v>0</v>
      </c>
      <c r="L59" s="41">
        <f>Hoja1!N54</f>
        <v>0</v>
      </c>
      <c r="M59" s="41">
        <f>Hoja1!O54</f>
        <v>1000</v>
      </c>
      <c r="N59" s="41">
        <f>Hoja1!R54</f>
        <v>0</v>
      </c>
      <c r="O59" s="41">
        <f>Hoja1!T54</f>
        <v>25</v>
      </c>
      <c r="P59" s="41">
        <f>Hoja1!U54</f>
        <v>0</v>
      </c>
      <c r="Q59" s="41">
        <f>Hoja1!Z54</f>
        <v>2502.5</v>
      </c>
      <c r="R59" s="41">
        <f>Hoja1!AA54</f>
        <v>22497.5</v>
      </c>
    </row>
    <row r="60" spans="1:18" s="18" customFormat="1" ht="18" customHeight="1">
      <c r="A60" s="19">
        <v>54</v>
      </c>
      <c r="B60" s="16" t="str">
        <f>Hoja1!D55</f>
        <v xml:space="preserve">4.2-DPTO.  DE RELACIONES PUBICAS Y PRENSA                                       </v>
      </c>
      <c r="C60" s="16" t="str">
        <f>Hoja1!A55</f>
        <v>DANIEL NOVA MUÑOZ</v>
      </c>
      <c r="D60" s="16" t="s">
        <v>136</v>
      </c>
      <c r="E60" s="16" t="s">
        <v>1050</v>
      </c>
      <c r="F60" s="17" t="str">
        <f>Hoja1!AC55</f>
        <v xml:space="preserve">Masculino </v>
      </c>
      <c r="G60" s="41">
        <f>Hoja1!H55</f>
        <v>36000</v>
      </c>
      <c r="H60" s="41">
        <f>Hoja1!J55</f>
        <v>0</v>
      </c>
      <c r="I60" s="41">
        <f>Hoja1!K55</f>
        <v>1033.2</v>
      </c>
      <c r="J60" s="41">
        <f>Hoja1!L55</f>
        <v>1094.4000000000001</v>
      </c>
      <c r="K60" s="41">
        <f>Hoja1!M55</f>
        <v>0</v>
      </c>
      <c r="L60" s="41">
        <f>Hoja1!N55</f>
        <v>0</v>
      </c>
      <c r="M60" s="41">
        <f>Hoja1!O55</f>
        <v>0</v>
      </c>
      <c r="N60" s="41">
        <f>Hoja1!R55</f>
        <v>0</v>
      </c>
      <c r="O60" s="41">
        <f>Hoja1!T55</f>
        <v>25</v>
      </c>
      <c r="P60" s="41">
        <f>Hoja1!U55</f>
        <v>0</v>
      </c>
      <c r="Q60" s="41">
        <f>Hoja1!Z55</f>
        <v>2152.6</v>
      </c>
      <c r="R60" s="41">
        <f>Hoja1!AA55</f>
        <v>33847.4</v>
      </c>
    </row>
    <row r="61" spans="1:18" s="18" customFormat="1" ht="18" customHeight="1">
      <c r="A61" s="15">
        <v>55</v>
      </c>
      <c r="B61" s="16" t="str">
        <f>Hoja1!D56</f>
        <v xml:space="preserve">4.2-DPTO.  DE RELACIONES PUBICAS Y PRENSA                                       </v>
      </c>
      <c r="C61" s="16" t="str">
        <f>Hoja1!A56</f>
        <v>JAVIER IGNACIO BALBUENA MILANES</v>
      </c>
      <c r="D61" s="16" t="s">
        <v>136</v>
      </c>
      <c r="E61" s="16" t="s">
        <v>1050</v>
      </c>
      <c r="F61" s="17" t="str">
        <f>Hoja1!AC56</f>
        <v xml:space="preserve">Masculino </v>
      </c>
      <c r="G61" s="41">
        <f>Hoja1!H56</f>
        <v>26000</v>
      </c>
      <c r="H61" s="41">
        <f>Hoja1!J56</f>
        <v>0</v>
      </c>
      <c r="I61" s="41">
        <f>Hoja1!K56</f>
        <v>746.2</v>
      </c>
      <c r="J61" s="41">
        <f>Hoja1!L56</f>
        <v>790.4</v>
      </c>
      <c r="K61" s="41">
        <f>Hoja1!M56</f>
        <v>0</v>
      </c>
      <c r="L61" s="41">
        <f>Hoja1!N56</f>
        <v>0</v>
      </c>
      <c r="M61" s="41">
        <f>Hoja1!O56</f>
        <v>0</v>
      </c>
      <c r="N61" s="41">
        <f>Hoja1!R56</f>
        <v>0</v>
      </c>
      <c r="O61" s="41">
        <f>Hoja1!T56</f>
        <v>25</v>
      </c>
      <c r="P61" s="41">
        <f>Hoja1!U56</f>
        <v>0</v>
      </c>
      <c r="Q61" s="41">
        <f>Hoja1!Z56</f>
        <v>1561.6</v>
      </c>
      <c r="R61" s="41">
        <f>Hoja1!AA56</f>
        <v>24438.400000000001</v>
      </c>
    </row>
    <row r="62" spans="1:18" s="18" customFormat="1" ht="18" customHeight="1">
      <c r="A62" s="15">
        <v>56</v>
      </c>
      <c r="B62" s="16" t="str">
        <f>Hoja1!D57</f>
        <v xml:space="preserve">4.2-DPTO.  DE RELACIONES PUBICAS Y PRENSA                                       </v>
      </c>
      <c r="C62" s="16" t="str">
        <f>Hoja1!A57</f>
        <v>JUAN DIAZ AMADOR</v>
      </c>
      <c r="D62" s="16" t="s">
        <v>136</v>
      </c>
      <c r="E62" s="16" t="s">
        <v>1050</v>
      </c>
      <c r="F62" s="17" t="str">
        <f>Hoja1!AC57</f>
        <v xml:space="preserve">Masculino </v>
      </c>
      <c r="G62" s="41">
        <f>Hoja1!H57</f>
        <v>30000</v>
      </c>
      <c r="H62" s="41">
        <f>Hoja1!J57</f>
        <v>0</v>
      </c>
      <c r="I62" s="41">
        <f>Hoja1!K57</f>
        <v>861</v>
      </c>
      <c r="J62" s="41">
        <f>Hoja1!L57</f>
        <v>912</v>
      </c>
      <c r="K62" s="41">
        <f>Hoja1!M57</f>
        <v>0</v>
      </c>
      <c r="L62" s="41">
        <f>Hoja1!N57</f>
        <v>0</v>
      </c>
      <c r="M62" s="41">
        <f>Hoja1!O57</f>
        <v>0</v>
      </c>
      <c r="N62" s="41">
        <f>Hoja1!R57</f>
        <v>0</v>
      </c>
      <c r="O62" s="41">
        <f>Hoja1!T57</f>
        <v>25</v>
      </c>
      <c r="P62" s="41">
        <f>Hoja1!U57</f>
        <v>0</v>
      </c>
      <c r="Q62" s="41">
        <f>Hoja1!Z57</f>
        <v>1798</v>
      </c>
      <c r="R62" s="41">
        <f>Hoja1!AA57</f>
        <v>28202</v>
      </c>
    </row>
    <row r="63" spans="1:18" s="18" customFormat="1" ht="18" customHeight="1">
      <c r="A63" s="15">
        <v>57</v>
      </c>
      <c r="B63" s="16" t="str">
        <f>Hoja1!D58</f>
        <v xml:space="preserve">4.2-DPTO.  DE RELACIONES PUBICAS Y PRENSA                                       </v>
      </c>
      <c r="C63" s="16" t="str">
        <f>Hoja1!A58</f>
        <v>LUIS FRANCISCO RIVAS MATOS</v>
      </c>
      <c r="D63" s="16" t="s">
        <v>143</v>
      </c>
      <c r="E63" s="16" t="s">
        <v>1050</v>
      </c>
      <c r="F63" s="17" t="str">
        <f>Hoja1!AC58</f>
        <v xml:space="preserve">Masculino </v>
      </c>
      <c r="G63" s="41">
        <f>Hoja1!H58</f>
        <v>60000</v>
      </c>
      <c r="H63" s="41">
        <f>Hoja1!J58</f>
        <v>3486.65</v>
      </c>
      <c r="I63" s="41">
        <f>Hoja1!K58</f>
        <v>1722</v>
      </c>
      <c r="J63" s="41">
        <f>Hoja1!L58</f>
        <v>1824</v>
      </c>
      <c r="K63" s="41">
        <f>Hoja1!M58</f>
        <v>0</v>
      </c>
      <c r="L63" s="41">
        <f>Hoja1!N58</f>
        <v>0</v>
      </c>
      <c r="M63" s="41">
        <f>Hoja1!O58</f>
        <v>0</v>
      </c>
      <c r="N63" s="41">
        <f>Hoja1!R58</f>
        <v>0</v>
      </c>
      <c r="O63" s="41">
        <f>Hoja1!T58</f>
        <v>25</v>
      </c>
      <c r="P63" s="41">
        <f>Hoja1!U58</f>
        <v>0</v>
      </c>
      <c r="Q63" s="41">
        <f>Hoja1!Z58</f>
        <v>7057.65</v>
      </c>
      <c r="R63" s="41">
        <f>Hoja1!AA58</f>
        <v>52942.35</v>
      </c>
    </row>
    <row r="64" spans="1:18" s="18" customFormat="1" ht="18" customHeight="1">
      <c r="A64" s="19">
        <v>58</v>
      </c>
      <c r="B64" s="16" t="str">
        <f>Hoja1!D59</f>
        <v xml:space="preserve">4.2-DPTO.  DE RELACIONES PUBICAS Y PRENSA                                       </v>
      </c>
      <c r="C64" s="16" t="str">
        <f>Hoja1!A59</f>
        <v>MANUEL ALEJANDRO FELIZ DIAZ</v>
      </c>
      <c r="D64" s="16" t="s">
        <v>136</v>
      </c>
      <c r="E64" s="16" t="s">
        <v>1050</v>
      </c>
      <c r="F64" s="17" t="str">
        <f>Hoja1!AC59</f>
        <v xml:space="preserve">Masculino </v>
      </c>
      <c r="G64" s="41">
        <f>Hoja1!H59</f>
        <v>20000</v>
      </c>
      <c r="H64" s="41">
        <f>Hoja1!J59</f>
        <v>0</v>
      </c>
      <c r="I64" s="41">
        <f>Hoja1!K59</f>
        <v>574</v>
      </c>
      <c r="J64" s="41">
        <f>Hoja1!L59</f>
        <v>608</v>
      </c>
      <c r="K64" s="41">
        <f>Hoja1!M59</f>
        <v>0</v>
      </c>
      <c r="L64" s="41">
        <f>Hoja1!N59</f>
        <v>0</v>
      </c>
      <c r="M64" s="41">
        <f>Hoja1!O59</f>
        <v>0</v>
      </c>
      <c r="N64" s="41">
        <f>Hoja1!R59</f>
        <v>0</v>
      </c>
      <c r="O64" s="41">
        <f>Hoja1!T59</f>
        <v>25</v>
      </c>
      <c r="P64" s="41">
        <f>Hoja1!U59</f>
        <v>0</v>
      </c>
      <c r="Q64" s="41">
        <f>Hoja1!Z59</f>
        <v>1207</v>
      </c>
      <c r="R64" s="41">
        <f>Hoja1!AA59</f>
        <v>18793</v>
      </c>
    </row>
    <row r="65" spans="1:18" s="18" customFormat="1" ht="18" customHeight="1">
      <c r="A65" s="15">
        <v>59</v>
      </c>
      <c r="B65" s="16" t="str">
        <f>Hoja1!D60</f>
        <v xml:space="preserve">4.2-DPTO.  DE RELACIONES PUBICAS Y PRENSA                                       </v>
      </c>
      <c r="C65" s="16" t="str">
        <f>Hoja1!A60</f>
        <v>NAZARIO ANTONIO JIMENEZ HERNANDEZ</v>
      </c>
      <c r="D65" s="16" t="s">
        <v>201</v>
      </c>
      <c r="E65" s="16" t="s">
        <v>1050</v>
      </c>
      <c r="F65" s="17" t="str">
        <f>Hoja1!AC60</f>
        <v xml:space="preserve">Masculino </v>
      </c>
      <c r="G65" s="41">
        <f>Hoja1!H60</f>
        <v>35000</v>
      </c>
      <c r="H65" s="41">
        <f>Hoja1!J60</f>
        <v>0</v>
      </c>
      <c r="I65" s="41">
        <f>Hoja1!K60</f>
        <v>1004.5</v>
      </c>
      <c r="J65" s="41">
        <f>Hoja1!L60</f>
        <v>1064</v>
      </c>
      <c r="K65" s="41">
        <f>Hoja1!M60</f>
        <v>0</v>
      </c>
      <c r="L65" s="41">
        <f>Hoja1!N60</f>
        <v>0</v>
      </c>
      <c r="M65" s="41">
        <f>Hoja1!O60</f>
        <v>0</v>
      </c>
      <c r="N65" s="41">
        <f>Hoja1!R60</f>
        <v>0</v>
      </c>
      <c r="O65" s="41">
        <f>Hoja1!T60</f>
        <v>25</v>
      </c>
      <c r="P65" s="41">
        <f>Hoja1!U60</f>
        <v>0</v>
      </c>
      <c r="Q65" s="41">
        <f>Hoja1!Z60</f>
        <v>2093.5</v>
      </c>
      <c r="R65" s="41">
        <f>Hoja1!AA60</f>
        <v>32906.5</v>
      </c>
    </row>
    <row r="66" spans="1:18" s="18" customFormat="1" ht="18" customHeight="1">
      <c r="A66" s="15">
        <v>60</v>
      </c>
      <c r="B66" s="16" t="str">
        <f>Hoja1!D61</f>
        <v xml:space="preserve">5-DIRECCION DE RELACIONES INTERINSTITUCIONALES                                  </v>
      </c>
      <c r="C66" s="16" t="str">
        <f>Hoja1!A61</f>
        <v>VILMA ZORAIDA CONTRERAS DE ACOSTA</v>
      </c>
      <c r="D66" s="16" t="s">
        <v>205</v>
      </c>
      <c r="E66" s="16" t="s">
        <v>1050</v>
      </c>
      <c r="F66" s="17" t="str">
        <f>Hoja1!AC61</f>
        <v xml:space="preserve">Femenino  </v>
      </c>
      <c r="G66" s="41">
        <f>Hoja1!H61</f>
        <v>185000</v>
      </c>
      <c r="H66" s="41">
        <f>Hoja1!J61</f>
        <v>32099.56</v>
      </c>
      <c r="I66" s="41">
        <f>Hoja1!K61</f>
        <v>5309.5</v>
      </c>
      <c r="J66" s="41">
        <f>Hoja1!L61</f>
        <v>5624</v>
      </c>
      <c r="K66" s="41">
        <f>Hoja1!M61</f>
        <v>0</v>
      </c>
      <c r="L66" s="41">
        <f>Hoja1!N61</f>
        <v>0</v>
      </c>
      <c r="M66" s="41">
        <f>Hoja1!O61</f>
        <v>40571.26</v>
      </c>
      <c r="N66" s="41">
        <f>Hoja1!R61</f>
        <v>0</v>
      </c>
      <c r="O66" s="41">
        <f>Hoja1!T61</f>
        <v>25</v>
      </c>
      <c r="P66" s="41">
        <f>Hoja1!U61</f>
        <v>100</v>
      </c>
      <c r="Q66" s="41">
        <f>Hoja1!Z61</f>
        <v>83729.320000000007</v>
      </c>
      <c r="R66" s="41">
        <f>Hoja1!AA61</f>
        <v>101270.68</v>
      </c>
    </row>
    <row r="67" spans="1:18" s="18" customFormat="1" ht="18" customHeight="1">
      <c r="A67" s="15">
        <v>61</v>
      </c>
      <c r="B67" s="16" t="str">
        <f>Hoja1!D62</f>
        <v xml:space="preserve">6-DIRECCION DE RECURSOS HUMANOS                                                 </v>
      </c>
      <c r="C67" s="16" t="str">
        <f>Hoja1!A62</f>
        <v xml:space="preserve"> ILIANA MARGARITA LARANCUENT ALFONSECA</v>
      </c>
      <c r="D67" s="16" t="s">
        <v>209</v>
      </c>
      <c r="E67" s="16" t="s">
        <v>1050</v>
      </c>
      <c r="F67" s="17" t="str">
        <f>Hoja1!AC62</f>
        <v xml:space="preserve">Femenino  </v>
      </c>
      <c r="G67" s="41">
        <f>Hoja1!H62</f>
        <v>150000</v>
      </c>
      <c r="H67" s="41">
        <f>Hoja1!J62</f>
        <v>23866.69</v>
      </c>
      <c r="I67" s="41">
        <f>Hoja1!K62</f>
        <v>4305</v>
      </c>
      <c r="J67" s="41">
        <f>Hoja1!L62</f>
        <v>4560</v>
      </c>
      <c r="K67" s="41">
        <f>Hoja1!M62</f>
        <v>0</v>
      </c>
      <c r="L67" s="41">
        <f>Hoja1!N62</f>
        <v>0</v>
      </c>
      <c r="M67" s="41">
        <f>Hoja1!O62</f>
        <v>4137.57</v>
      </c>
      <c r="N67" s="41">
        <f>Hoja1!R62</f>
        <v>0</v>
      </c>
      <c r="O67" s="41">
        <f>Hoja1!T62</f>
        <v>25</v>
      </c>
      <c r="P67" s="41">
        <f>Hoja1!U62</f>
        <v>50</v>
      </c>
      <c r="Q67" s="41">
        <f>Hoja1!Z62</f>
        <v>36944.26</v>
      </c>
      <c r="R67" s="41">
        <f>Hoja1!AA62</f>
        <v>113055.74</v>
      </c>
    </row>
    <row r="68" spans="1:18" s="18" customFormat="1" ht="18" customHeight="1">
      <c r="A68" s="19">
        <v>62</v>
      </c>
      <c r="B68" s="16" t="str">
        <f>Hoja1!D63</f>
        <v xml:space="preserve">6-DIRECCION DE RECURSOS HUMANOS                                                 </v>
      </c>
      <c r="C68" s="16" t="str">
        <f>Hoja1!A63</f>
        <v>EDUVIRGIS CRUZ FERREIRA</v>
      </c>
      <c r="D68" s="16" t="s">
        <v>35</v>
      </c>
      <c r="E68" s="16" t="s">
        <v>1051</v>
      </c>
      <c r="F68" s="17" t="str">
        <f>Hoja1!AC63</f>
        <v xml:space="preserve">Femenino  </v>
      </c>
      <c r="G68" s="41">
        <f>Hoja1!H63</f>
        <v>33000</v>
      </c>
      <c r="H68" s="41">
        <f>Hoja1!J63</f>
        <v>0</v>
      </c>
      <c r="I68" s="41">
        <f>Hoja1!K63</f>
        <v>947.1</v>
      </c>
      <c r="J68" s="41">
        <f>Hoja1!L63</f>
        <v>1003.2</v>
      </c>
      <c r="K68" s="41">
        <f>Hoja1!M63</f>
        <v>0</v>
      </c>
      <c r="L68" s="41">
        <f>Hoja1!N63</f>
        <v>0</v>
      </c>
      <c r="M68" s="41">
        <f>Hoja1!O63</f>
        <v>1416.49</v>
      </c>
      <c r="N68" s="41">
        <f>Hoja1!R63</f>
        <v>0</v>
      </c>
      <c r="O68" s="41">
        <f>Hoja1!T63</f>
        <v>25</v>
      </c>
      <c r="P68" s="41">
        <f>Hoja1!U63</f>
        <v>0</v>
      </c>
      <c r="Q68" s="41">
        <f>Hoja1!Z63</f>
        <v>3391.79</v>
      </c>
      <c r="R68" s="41">
        <f>Hoja1!AA63</f>
        <v>29608.21</v>
      </c>
    </row>
    <row r="69" spans="1:18" s="18" customFormat="1" ht="18" customHeight="1">
      <c r="A69" s="15">
        <v>63</v>
      </c>
      <c r="B69" s="16" t="str">
        <f>Hoja1!D64</f>
        <v xml:space="preserve">6-DIRECCION DE RECURSOS HUMANOS                                                 </v>
      </c>
      <c r="C69" s="16" t="str">
        <f>Hoja1!A64</f>
        <v>GLISSENNY PAHOLA ALVAREZ RODRIGUEZ</v>
      </c>
      <c r="D69" s="16" t="s">
        <v>153</v>
      </c>
      <c r="E69" s="16" t="s">
        <v>1059</v>
      </c>
      <c r="F69" s="17" t="str">
        <f>Hoja1!AC64</f>
        <v xml:space="preserve">Femenino  </v>
      </c>
      <c r="G69" s="41">
        <f>Hoja1!H64</f>
        <v>25000</v>
      </c>
      <c r="H69" s="41">
        <f>Hoja1!J64</f>
        <v>0</v>
      </c>
      <c r="I69" s="41">
        <f>Hoja1!K64</f>
        <v>717.5</v>
      </c>
      <c r="J69" s="41">
        <f>Hoja1!L64</f>
        <v>760</v>
      </c>
      <c r="K69" s="41">
        <f>Hoja1!M64</f>
        <v>0</v>
      </c>
      <c r="L69" s="41">
        <f>Hoja1!N64</f>
        <v>0</v>
      </c>
      <c r="M69" s="41">
        <f>Hoja1!O64</f>
        <v>1000</v>
      </c>
      <c r="N69" s="41">
        <f>Hoja1!R64</f>
        <v>0</v>
      </c>
      <c r="O69" s="41">
        <f>Hoja1!T64</f>
        <v>25</v>
      </c>
      <c r="P69" s="41">
        <f>Hoja1!U64</f>
        <v>0</v>
      </c>
      <c r="Q69" s="41">
        <f>Hoja1!Z64</f>
        <v>2502.5</v>
      </c>
      <c r="R69" s="41">
        <f>Hoja1!AA64</f>
        <v>22497.5</v>
      </c>
    </row>
    <row r="70" spans="1:18" s="18" customFormat="1" ht="18" customHeight="1">
      <c r="A70" s="15">
        <v>64</v>
      </c>
      <c r="B70" s="16" t="str">
        <f>Hoja1!D65</f>
        <v xml:space="preserve">6-DIRECCION DE RECURSOS HUMANOS                                                 </v>
      </c>
      <c r="C70" s="16" t="str">
        <f>Hoja1!A65</f>
        <v>HELEN MARIA PEÑA SOTO</v>
      </c>
      <c r="D70" s="16" t="s">
        <v>216</v>
      </c>
      <c r="E70" s="16" t="s">
        <v>1059</v>
      </c>
      <c r="F70" s="17" t="str">
        <f>Hoja1!AC65</f>
        <v xml:space="preserve">Femenino  </v>
      </c>
      <c r="G70" s="41">
        <f>Hoja1!H65</f>
        <v>46000</v>
      </c>
      <c r="H70" s="41">
        <f>Hoja1!J65</f>
        <v>1289.46</v>
      </c>
      <c r="I70" s="41">
        <f>Hoja1!K65</f>
        <v>1320.2</v>
      </c>
      <c r="J70" s="41">
        <f>Hoja1!L65</f>
        <v>1398.4</v>
      </c>
      <c r="K70" s="41">
        <f>Hoja1!M65</f>
        <v>0</v>
      </c>
      <c r="L70" s="41">
        <f>Hoja1!N65</f>
        <v>1349.63</v>
      </c>
      <c r="M70" s="41">
        <f>Hoja1!O65</f>
        <v>0</v>
      </c>
      <c r="N70" s="41">
        <f>Hoja1!R65</f>
        <v>0</v>
      </c>
      <c r="O70" s="41">
        <f>Hoja1!T65</f>
        <v>25</v>
      </c>
      <c r="P70" s="41">
        <f>Hoja1!U65</f>
        <v>100</v>
      </c>
      <c r="Q70" s="41">
        <f>Hoja1!Z65</f>
        <v>5482.69</v>
      </c>
      <c r="R70" s="41">
        <f>Hoja1!AA65</f>
        <v>40517.31</v>
      </c>
    </row>
    <row r="71" spans="1:18" s="18" customFormat="1" ht="18" customHeight="1">
      <c r="A71" s="15">
        <v>65</v>
      </c>
      <c r="B71" s="16" t="str">
        <f>Hoja1!D66</f>
        <v xml:space="preserve">6-DIRECCION DE RECURSOS HUMANOS                                                 </v>
      </c>
      <c r="C71" s="16" t="str">
        <f>Hoja1!A66</f>
        <v>MARTHA LUCILA PORTOREAL</v>
      </c>
      <c r="D71" s="16" t="s">
        <v>219</v>
      </c>
      <c r="E71" s="16" t="s">
        <v>1059</v>
      </c>
      <c r="F71" s="17" t="str">
        <f>Hoja1!AC66</f>
        <v xml:space="preserve">Femenino  </v>
      </c>
      <c r="G71" s="41">
        <f>Hoja1!H66</f>
        <v>29000</v>
      </c>
      <c r="H71" s="41">
        <f>Hoja1!J66</f>
        <v>0</v>
      </c>
      <c r="I71" s="41">
        <f>Hoja1!K66</f>
        <v>832.3</v>
      </c>
      <c r="J71" s="41">
        <f>Hoja1!L66</f>
        <v>881.6</v>
      </c>
      <c r="K71" s="41">
        <f>Hoja1!M66</f>
        <v>0</v>
      </c>
      <c r="L71" s="41">
        <f>Hoja1!N66</f>
        <v>1496.06</v>
      </c>
      <c r="M71" s="41">
        <f>Hoja1!O66</f>
        <v>1500</v>
      </c>
      <c r="N71" s="41">
        <f>Hoja1!R66</f>
        <v>0</v>
      </c>
      <c r="O71" s="41">
        <f>Hoja1!T66</f>
        <v>25</v>
      </c>
      <c r="P71" s="41">
        <f>Hoja1!U66</f>
        <v>50</v>
      </c>
      <c r="Q71" s="41">
        <f>Hoja1!Z66</f>
        <v>4784.96</v>
      </c>
      <c r="R71" s="41">
        <f>Hoja1!AA66</f>
        <v>24215.040000000001</v>
      </c>
    </row>
    <row r="72" spans="1:18" s="18" customFormat="1" ht="18" customHeight="1">
      <c r="A72" s="19">
        <v>66</v>
      </c>
      <c r="B72" s="16" t="str">
        <f>Hoja1!D67</f>
        <v xml:space="preserve">6-DIRECCION DE RECURSOS HUMANOS                                                 </v>
      </c>
      <c r="C72" s="16" t="str">
        <f>Hoja1!A67</f>
        <v>ROSAURY TEJADA DIAZ</v>
      </c>
      <c r="D72" s="16" t="s">
        <v>216</v>
      </c>
      <c r="E72" s="16" t="s">
        <v>1059</v>
      </c>
      <c r="F72" s="17" t="str">
        <f>Hoja1!AC67</f>
        <v xml:space="preserve">Femenino  </v>
      </c>
      <c r="G72" s="41">
        <f>Hoja1!H67</f>
        <v>46000</v>
      </c>
      <c r="H72" s="41">
        <f>Hoja1!J67</f>
        <v>1289.46</v>
      </c>
      <c r="I72" s="41">
        <f>Hoja1!K67</f>
        <v>1320.2</v>
      </c>
      <c r="J72" s="41">
        <f>Hoja1!L67</f>
        <v>1398.4</v>
      </c>
      <c r="K72" s="41">
        <f>Hoja1!M67</f>
        <v>0</v>
      </c>
      <c r="L72" s="41">
        <f>Hoja1!N67</f>
        <v>0</v>
      </c>
      <c r="M72" s="41">
        <f>Hoja1!O67</f>
        <v>0</v>
      </c>
      <c r="N72" s="41">
        <f>Hoja1!R67</f>
        <v>0</v>
      </c>
      <c r="O72" s="41">
        <f>Hoja1!T67</f>
        <v>25</v>
      </c>
      <c r="P72" s="41">
        <f>Hoja1!U67</f>
        <v>0</v>
      </c>
      <c r="Q72" s="41">
        <f>Hoja1!Z67</f>
        <v>4033.06</v>
      </c>
      <c r="R72" s="41">
        <f>Hoja1!AA67</f>
        <v>41966.94</v>
      </c>
    </row>
    <row r="73" spans="1:18" s="18" customFormat="1" ht="18" customHeight="1">
      <c r="A73" s="15">
        <v>67</v>
      </c>
      <c r="B73" s="16" t="str">
        <f>Hoja1!D68</f>
        <v xml:space="preserve">6.1-DPTO. DE REGISTRO Y CONTROL DE NOMINA                                       </v>
      </c>
      <c r="C73" s="16" t="str">
        <f>Hoja1!A68</f>
        <v xml:space="preserve"> DENISSE PATRICIA SANTOS GUZMAN</v>
      </c>
      <c r="D73" s="16" t="s">
        <v>115</v>
      </c>
      <c r="E73" s="16" t="s">
        <v>1059</v>
      </c>
      <c r="F73" s="17" t="str">
        <f>Hoja1!AC68</f>
        <v xml:space="preserve">Femenino  </v>
      </c>
      <c r="G73" s="41">
        <f>Hoja1!H68</f>
        <v>100000</v>
      </c>
      <c r="H73" s="41">
        <f>Hoja1!J68</f>
        <v>12105.44</v>
      </c>
      <c r="I73" s="41">
        <f>Hoja1!K68</f>
        <v>2870</v>
      </c>
      <c r="J73" s="41">
        <f>Hoja1!L68</f>
        <v>3040</v>
      </c>
      <c r="K73" s="41">
        <f>Hoja1!M68</f>
        <v>0</v>
      </c>
      <c r="L73" s="41">
        <f>Hoja1!N68</f>
        <v>0</v>
      </c>
      <c r="M73" s="41">
        <f>Hoja1!O68</f>
        <v>500</v>
      </c>
      <c r="N73" s="41">
        <f>Hoja1!R68</f>
        <v>0</v>
      </c>
      <c r="O73" s="41">
        <f>Hoja1!T68</f>
        <v>25</v>
      </c>
      <c r="P73" s="41">
        <f>Hoja1!U68</f>
        <v>404</v>
      </c>
      <c r="Q73" s="41">
        <f>Hoja1!Z68</f>
        <v>18944.439999999999</v>
      </c>
      <c r="R73" s="41">
        <f>Hoja1!AA68</f>
        <v>81055.56</v>
      </c>
    </row>
    <row r="74" spans="1:18" s="18" customFormat="1" ht="18" customHeight="1">
      <c r="A74" s="15">
        <v>68</v>
      </c>
      <c r="B74" s="16" t="str">
        <f>Hoja1!D69</f>
        <v xml:space="preserve">6.1-DPTO. DE REGISTRO Y CONTROL DE NOMINA                                       </v>
      </c>
      <c r="C74" s="16" t="str">
        <f>Hoja1!A69</f>
        <v>MADELINE LISBETH MARTINEZ POLANCO</v>
      </c>
      <c r="D74" s="16" t="s">
        <v>227</v>
      </c>
      <c r="E74" s="16" t="s">
        <v>1059</v>
      </c>
      <c r="F74" s="17" t="str">
        <f>Hoja1!AC69</f>
        <v xml:space="preserve">Femenino  </v>
      </c>
      <c r="G74" s="41">
        <f>Hoja1!H69</f>
        <v>46000</v>
      </c>
      <c r="H74" s="41">
        <f>Hoja1!J69</f>
        <v>1289.46</v>
      </c>
      <c r="I74" s="41">
        <f>Hoja1!K69</f>
        <v>1320.2</v>
      </c>
      <c r="J74" s="41">
        <f>Hoja1!L69</f>
        <v>1398.4</v>
      </c>
      <c r="K74" s="41">
        <f>Hoja1!M69</f>
        <v>0</v>
      </c>
      <c r="L74" s="41">
        <f>Hoja1!N69</f>
        <v>0</v>
      </c>
      <c r="M74" s="41">
        <f>Hoja1!O69</f>
        <v>0</v>
      </c>
      <c r="N74" s="41">
        <f>Hoja1!R69</f>
        <v>0</v>
      </c>
      <c r="O74" s="41">
        <f>Hoja1!T69</f>
        <v>25</v>
      </c>
      <c r="P74" s="41">
        <f>Hoja1!U69</f>
        <v>50</v>
      </c>
      <c r="Q74" s="41">
        <f>Hoja1!Z69</f>
        <v>4083.06</v>
      </c>
      <c r="R74" s="41">
        <f>Hoja1!AA69</f>
        <v>41916.94</v>
      </c>
    </row>
    <row r="75" spans="1:18" s="18" customFormat="1" ht="18" customHeight="1">
      <c r="A75" s="15">
        <v>69</v>
      </c>
      <c r="B75" s="16" t="str">
        <f>Hoja1!D70</f>
        <v xml:space="preserve">6.1-DPTO. DE REGISTRO Y CONTROL DE NOMINA                                       </v>
      </c>
      <c r="C75" s="16" t="str">
        <f>Hoja1!A70</f>
        <v>YOANNY MARTINEZ SANTOS</v>
      </c>
      <c r="D75" s="16" t="s">
        <v>227</v>
      </c>
      <c r="E75" s="16" t="s">
        <v>1051</v>
      </c>
      <c r="F75" s="17" t="str">
        <f>Hoja1!AC70</f>
        <v xml:space="preserve">Femenino  </v>
      </c>
      <c r="G75" s="41">
        <f>Hoja1!H70</f>
        <v>46000</v>
      </c>
      <c r="H75" s="41">
        <f>Hoja1!J70</f>
        <v>1001.49</v>
      </c>
      <c r="I75" s="41">
        <f>Hoja1!K70</f>
        <v>1320.2</v>
      </c>
      <c r="J75" s="41">
        <f>Hoja1!L70</f>
        <v>1398.4</v>
      </c>
      <c r="K75" s="41">
        <f>Hoja1!M70</f>
        <v>1919.78</v>
      </c>
      <c r="L75" s="41">
        <f>Hoja1!N70</f>
        <v>748.03</v>
      </c>
      <c r="M75" s="41">
        <f>Hoja1!O70</f>
        <v>5288.43</v>
      </c>
      <c r="N75" s="41">
        <f>Hoja1!R70</f>
        <v>0</v>
      </c>
      <c r="O75" s="41">
        <f>Hoja1!T70</f>
        <v>25</v>
      </c>
      <c r="P75" s="41">
        <f>Hoja1!U70</f>
        <v>50</v>
      </c>
      <c r="Q75" s="41">
        <f>Hoja1!Z70</f>
        <v>11751.33</v>
      </c>
      <c r="R75" s="41">
        <f>Hoja1!AA70</f>
        <v>34248.67</v>
      </c>
    </row>
    <row r="76" spans="1:18" s="18" customFormat="1" ht="18" customHeight="1">
      <c r="A76" s="19">
        <v>70</v>
      </c>
      <c r="B76" s="16" t="str">
        <f>Hoja1!D71</f>
        <v xml:space="preserve">6.1.1-DIV. DE EVAL. DESEMPE-O Y CAP.                                            </v>
      </c>
      <c r="C76" s="16" t="str">
        <f>Hoja1!A71</f>
        <v>CAROLINA GARCIA ACOSTA</v>
      </c>
      <c r="D76" s="16" t="s">
        <v>216</v>
      </c>
      <c r="E76" s="16" t="s">
        <v>1057</v>
      </c>
      <c r="F76" s="17" t="str">
        <f>Hoja1!AC71</f>
        <v xml:space="preserve">Femenino  </v>
      </c>
      <c r="G76" s="41">
        <f>Hoja1!H71</f>
        <v>45000</v>
      </c>
      <c r="H76" s="41">
        <f>Hoja1!J71</f>
        <v>1148.33</v>
      </c>
      <c r="I76" s="41">
        <f>Hoja1!K71</f>
        <v>1291.5</v>
      </c>
      <c r="J76" s="41">
        <f>Hoja1!L71</f>
        <v>1368</v>
      </c>
      <c r="K76" s="41">
        <f>Hoja1!M71</f>
        <v>0</v>
      </c>
      <c r="L76" s="41">
        <f>Hoja1!N71</f>
        <v>748.03</v>
      </c>
      <c r="M76" s="41">
        <f>Hoja1!O71</f>
        <v>5902.83</v>
      </c>
      <c r="N76" s="41">
        <f>Hoja1!R71</f>
        <v>0</v>
      </c>
      <c r="O76" s="41">
        <f>Hoja1!T71</f>
        <v>25</v>
      </c>
      <c r="P76" s="41">
        <f>Hoja1!U71</f>
        <v>0</v>
      </c>
      <c r="Q76" s="41">
        <f>Hoja1!Z71</f>
        <v>10483.69</v>
      </c>
      <c r="R76" s="41">
        <f>Hoja1!AA71</f>
        <v>34516.31</v>
      </c>
    </row>
    <row r="77" spans="1:18" s="18" customFormat="1" ht="18" customHeight="1">
      <c r="A77" s="15">
        <v>71</v>
      </c>
      <c r="B77" s="16" t="str">
        <f>Hoja1!D72</f>
        <v xml:space="preserve">6.1.1-DIV. DE EVAL. DESEMPE-O Y CAP.                                            </v>
      </c>
      <c r="C77" s="16" t="str">
        <f>Hoja1!A72</f>
        <v>YANEIRA MIGUELINA MELO CASTILLO</v>
      </c>
      <c r="D77" s="16" t="s">
        <v>235</v>
      </c>
      <c r="E77" s="16" t="s">
        <v>1051</v>
      </c>
      <c r="F77" s="17" t="str">
        <f>Hoja1!AC72</f>
        <v xml:space="preserve">Femenino  </v>
      </c>
      <c r="G77" s="41">
        <f>Hoja1!H72</f>
        <v>56000</v>
      </c>
      <c r="H77" s="41">
        <f>Hoja1!J72</f>
        <v>2124.88</v>
      </c>
      <c r="I77" s="41">
        <f>Hoja1!K72</f>
        <v>1607.2</v>
      </c>
      <c r="J77" s="41">
        <f>Hoja1!L72</f>
        <v>1702.4</v>
      </c>
      <c r="K77" s="41">
        <f>Hoja1!M72</f>
        <v>3839.56</v>
      </c>
      <c r="L77" s="41">
        <f>Hoja1!N72</f>
        <v>0</v>
      </c>
      <c r="M77" s="41">
        <f>Hoja1!O72</f>
        <v>4707.87</v>
      </c>
      <c r="N77" s="41">
        <f>Hoja1!R72</f>
        <v>0</v>
      </c>
      <c r="O77" s="41">
        <f>Hoja1!T72</f>
        <v>25</v>
      </c>
      <c r="P77" s="41">
        <f>Hoja1!U72</f>
        <v>0</v>
      </c>
      <c r="Q77" s="41">
        <f>Hoja1!Z72</f>
        <v>14006.91</v>
      </c>
      <c r="R77" s="41">
        <f>Hoja1!AA72</f>
        <v>41993.09</v>
      </c>
    </row>
    <row r="78" spans="1:18" s="18" customFormat="1" ht="18" customHeight="1">
      <c r="A78" s="15">
        <v>72</v>
      </c>
      <c r="B78" s="16" t="str">
        <f>Hoja1!D73</f>
        <v xml:space="preserve">6.1.2-DIV. DE ORG. DEL TRABAJO Y COMP.                                          </v>
      </c>
      <c r="C78" s="16" t="str">
        <f>Hoja1!A73</f>
        <v>NICAURIS MONTERO SANTANA</v>
      </c>
      <c r="D78" s="16" t="s">
        <v>216</v>
      </c>
      <c r="E78" s="16" t="s">
        <v>1051</v>
      </c>
      <c r="F78" s="17" t="str">
        <f>Hoja1!AC73</f>
        <v xml:space="preserve">Femenino  </v>
      </c>
      <c r="G78" s="41">
        <f>Hoja1!H73</f>
        <v>45000</v>
      </c>
      <c r="H78" s="41">
        <f>Hoja1!J73</f>
        <v>1148.33</v>
      </c>
      <c r="I78" s="41">
        <f>Hoja1!K73</f>
        <v>1291.5</v>
      </c>
      <c r="J78" s="41">
        <f>Hoja1!L73</f>
        <v>1368</v>
      </c>
      <c r="K78" s="41">
        <f>Hoja1!M73</f>
        <v>0</v>
      </c>
      <c r="L78" s="41">
        <f>Hoja1!N73</f>
        <v>0</v>
      </c>
      <c r="M78" s="41">
        <f>Hoja1!O73</f>
        <v>0</v>
      </c>
      <c r="N78" s="41">
        <f>Hoja1!R73</f>
        <v>0</v>
      </c>
      <c r="O78" s="41">
        <f>Hoja1!T73</f>
        <v>25</v>
      </c>
      <c r="P78" s="41">
        <f>Hoja1!U73</f>
        <v>50</v>
      </c>
      <c r="Q78" s="41">
        <f>Hoja1!Z73</f>
        <v>3882.83</v>
      </c>
      <c r="R78" s="41">
        <f>Hoja1!AA73</f>
        <v>41117.17</v>
      </c>
    </row>
    <row r="79" spans="1:18" s="18" customFormat="1" ht="18" customHeight="1">
      <c r="A79" s="15">
        <v>73</v>
      </c>
      <c r="B79" s="16" t="str">
        <f>Hoja1!D74</f>
        <v xml:space="preserve">6.1.3 SECCION DE RECLUTAMIENTO Y SELECCION                                      </v>
      </c>
      <c r="C79" s="16" t="str">
        <f>Hoja1!A74</f>
        <v>WANDA YUNET FLORIAN DE BASORA</v>
      </c>
      <c r="D79" s="16" t="s">
        <v>216</v>
      </c>
      <c r="E79" s="16" t="s">
        <v>1057</v>
      </c>
      <c r="F79" s="17" t="str">
        <f>Hoja1!AC74</f>
        <v xml:space="preserve">Femenino  </v>
      </c>
      <c r="G79" s="41">
        <f>Hoja1!H74</f>
        <v>45000</v>
      </c>
      <c r="H79" s="41">
        <f>Hoja1!J74</f>
        <v>1148.33</v>
      </c>
      <c r="I79" s="41">
        <f>Hoja1!K74</f>
        <v>1291.5</v>
      </c>
      <c r="J79" s="41">
        <f>Hoja1!L74</f>
        <v>1368</v>
      </c>
      <c r="K79" s="41">
        <f>Hoja1!M74</f>
        <v>0</v>
      </c>
      <c r="L79" s="41">
        <f>Hoja1!N74</f>
        <v>0</v>
      </c>
      <c r="M79" s="41">
        <f>Hoja1!O74</f>
        <v>3149.87</v>
      </c>
      <c r="N79" s="41">
        <f>Hoja1!R74</f>
        <v>0</v>
      </c>
      <c r="O79" s="41">
        <f>Hoja1!T74</f>
        <v>25</v>
      </c>
      <c r="P79" s="41">
        <f>Hoja1!U74</f>
        <v>0</v>
      </c>
      <c r="Q79" s="41">
        <f>Hoja1!Z74</f>
        <v>6982.7</v>
      </c>
      <c r="R79" s="41">
        <f>Hoja1!AA74</f>
        <v>38017.300000000003</v>
      </c>
    </row>
    <row r="80" spans="1:18" s="18" customFormat="1" ht="18" customHeight="1">
      <c r="A80" s="19">
        <v>74</v>
      </c>
      <c r="B80" s="16" t="str">
        <f>Hoja1!D75</f>
        <v xml:space="preserve">7-SUB-SEC. DE PLAN. Y DES. INSTITUCIONAL                                        </v>
      </c>
      <c r="C80" s="16" t="str">
        <f>Hoja1!A75</f>
        <v>JENNIFER ESPERANZA DE LA CRUZ BREA</v>
      </c>
      <c r="D80" s="16" t="s">
        <v>64</v>
      </c>
      <c r="E80" s="16" t="s">
        <v>1050</v>
      </c>
      <c r="F80" s="17" t="str">
        <f>Hoja1!AC75</f>
        <v xml:space="preserve">Femenino  </v>
      </c>
      <c r="G80" s="41">
        <f>Hoja1!H75</f>
        <v>56000</v>
      </c>
      <c r="H80" s="41">
        <f>Hoja1!J75</f>
        <v>2733.93</v>
      </c>
      <c r="I80" s="41">
        <f>Hoja1!K75</f>
        <v>1607.2</v>
      </c>
      <c r="J80" s="41">
        <f>Hoja1!L75</f>
        <v>1702.4</v>
      </c>
      <c r="K80" s="41">
        <f>Hoja1!M75</f>
        <v>0</v>
      </c>
      <c r="L80" s="41">
        <f>Hoja1!N75</f>
        <v>0</v>
      </c>
      <c r="M80" s="41">
        <f>Hoja1!O75</f>
        <v>10836.54</v>
      </c>
      <c r="N80" s="41">
        <f>Hoja1!R75</f>
        <v>0</v>
      </c>
      <c r="O80" s="41">
        <f>Hoja1!T75</f>
        <v>25</v>
      </c>
      <c r="P80" s="41">
        <f>Hoja1!U75</f>
        <v>1397.7</v>
      </c>
      <c r="Q80" s="41">
        <f>Hoja1!Z75</f>
        <v>18302.77</v>
      </c>
      <c r="R80" s="41">
        <f>Hoja1!AA75</f>
        <v>37697.230000000003</v>
      </c>
    </row>
    <row r="81" spans="1:18" s="18" customFormat="1" ht="18" customHeight="1">
      <c r="A81" s="15">
        <v>75</v>
      </c>
      <c r="B81" s="16" t="str">
        <f>Hoja1!D76</f>
        <v xml:space="preserve">7-SUB-SEC. DE PLAN. Y DES. INSTITUCIONAL                                        </v>
      </c>
      <c r="C81" s="16" t="str">
        <f>Hoja1!A76</f>
        <v>JOCELYN ALTAGRACIA MARTINEZ GARCIA</v>
      </c>
      <c r="D81" s="16" t="s">
        <v>247</v>
      </c>
      <c r="E81" s="16" t="s">
        <v>1050</v>
      </c>
      <c r="F81" s="17" t="str">
        <f>Hoja1!AC76</f>
        <v xml:space="preserve">Femenino  </v>
      </c>
      <c r="G81" s="41">
        <f>Hoja1!H76</f>
        <v>26000</v>
      </c>
      <c r="H81" s="41">
        <f>Hoja1!J76</f>
        <v>0</v>
      </c>
      <c r="I81" s="41">
        <f>Hoja1!K76</f>
        <v>746.2</v>
      </c>
      <c r="J81" s="41">
        <f>Hoja1!L76</f>
        <v>790.4</v>
      </c>
      <c r="K81" s="41">
        <f>Hoja1!M76</f>
        <v>1919.78</v>
      </c>
      <c r="L81" s="41">
        <f>Hoja1!N76</f>
        <v>0</v>
      </c>
      <c r="M81" s="41">
        <f>Hoja1!O76</f>
        <v>0</v>
      </c>
      <c r="N81" s="41">
        <f>Hoja1!R76</f>
        <v>2819</v>
      </c>
      <c r="O81" s="41">
        <f>Hoja1!T76</f>
        <v>25</v>
      </c>
      <c r="P81" s="41">
        <f>Hoja1!U76</f>
        <v>0</v>
      </c>
      <c r="Q81" s="41">
        <f>Hoja1!Z76</f>
        <v>6300.38</v>
      </c>
      <c r="R81" s="41">
        <f>Hoja1!AA76</f>
        <v>19699.62</v>
      </c>
    </row>
    <row r="82" spans="1:18" s="18" customFormat="1" ht="18" customHeight="1">
      <c r="A82" s="15">
        <v>76</v>
      </c>
      <c r="B82" s="16" t="str">
        <f>Hoja1!D77</f>
        <v xml:space="preserve">7-SUB-SEC. DE PLAN. Y DES. INSTITUCIONAL                                        </v>
      </c>
      <c r="C82" s="16" t="str">
        <f>Hoja1!A77</f>
        <v>PEDRO ANTONIO HERNANDEZ PAULINO</v>
      </c>
      <c r="D82" s="16" t="s">
        <v>250</v>
      </c>
      <c r="E82" s="16" t="s">
        <v>1050</v>
      </c>
      <c r="F82" s="17" t="str">
        <f>Hoja1!AC77</f>
        <v xml:space="preserve">Masculino </v>
      </c>
      <c r="G82" s="41">
        <f>Hoja1!H77</f>
        <v>190000</v>
      </c>
      <c r="H82" s="41">
        <f>Hoja1!J77</f>
        <v>32795.74</v>
      </c>
      <c r="I82" s="41">
        <f>Hoja1!K77</f>
        <v>5453</v>
      </c>
      <c r="J82" s="41">
        <f>Hoja1!L77</f>
        <v>5776</v>
      </c>
      <c r="K82" s="41">
        <f>Hoja1!M77</f>
        <v>1919.78</v>
      </c>
      <c r="L82" s="41">
        <f>Hoja1!N77</f>
        <v>0</v>
      </c>
      <c r="M82" s="41">
        <f>Hoja1!O77</f>
        <v>5000</v>
      </c>
      <c r="N82" s="41">
        <f>Hoja1!R77</f>
        <v>0</v>
      </c>
      <c r="O82" s="41">
        <f>Hoja1!T77</f>
        <v>25</v>
      </c>
      <c r="P82" s="41">
        <f>Hoja1!U77</f>
        <v>1050</v>
      </c>
      <c r="Q82" s="41">
        <f>Hoja1!Z77</f>
        <v>52019.519999999997</v>
      </c>
      <c r="R82" s="41">
        <f>Hoja1!AA77</f>
        <v>137980.48000000001</v>
      </c>
    </row>
    <row r="83" spans="1:18" s="18" customFormat="1" ht="18" customHeight="1">
      <c r="A83" s="15">
        <v>77</v>
      </c>
      <c r="B83" s="16" t="str">
        <f>Hoja1!D78</f>
        <v xml:space="preserve">23-DPTO. DE ANALISIS E INVESTIGACION MNCPL.                                     </v>
      </c>
      <c r="C83" s="16" t="str">
        <f>Hoja1!A78</f>
        <v>ALICIA VALENTIN JIMINIAN</v>
      </c>
      <c r="D83" s="16" t="s">
        <v>39</v>
      </c>
      <c r="E83" s="16" t="s">
        <v>1050</v>
      </c>
      <c r="F83" s="17" t="str">
        <f>Hoja1!AC78</f>
        <v xml:space="preserve">Femenino  </v>
      </c>
      <c r="G83" s="41">
        <f>Hoja1!H78</f>
        <v>50000</v>
      </c>
      <c r="H83" s="41">
        <f>Hoja1!J78</f>
        <v>1854</v>
      </c>
      <c r="I83" s="41">
        <f>Hoja1!K78</f>
        <v>1435</v>
      </c>
      <c r="J83" s="41">
        <f>Hoja1!L78</f>
        <v>1520</v>
      </c>
      <c r="K83" s="41">
        <f>Hoja1!M78</f>
        <v>0</v>
      </c>
      <c r="L83" s="41">
        <f>Hoja1!N78</f>
        <v>0</v>
      </c>
      <c r="M83" s="41">
        <f>Hoja1!O78</f>
        <v>0</v>
      </c>
      <c r="N83" s="41">
        <f>Hoja1!R78</f>
        <v>0</v>
      </c>
      <c r="O83" s="41">
        <f>Hoja1!T78</f>
        <v>25</v>
      </c>
      <c r="P83" s="41">
        <f>Hoja1!U78</f>
        <v>0</v>
      </c>
      <c r="Q83" s="41">
        <f>Hoja1!Z78</f>
        <v>4834</v>
      </c>
      <c r="R83" s="41">
        <f>Hoja1!AA78</f>
        <v>45166</v>
      </c>
    </row>
    <row r="84" spans="1:18" s="18" customFormat="1" ht="18" customHeight="1">
      <c r="A84" s="19">
        <v>78</v>
      </c>
      <c r="B84" s="16" t="str">
        <f>Hoja1!D79</f>
        <v xml:space="preserve">23-DPTO. DE ANALISIS E INVESTIGACION MNCPL.                                     </v>
      </c>
      <c r="C84" s="16" t="str">
        <f>Hoja1!A79</f>
        <v>JUAN BAUTISTA DURAN NUÑEZ</v>
      </c>
      <c r="D84" s="16" t="s">
        <v>39</v>
      </c>
      <c r="E84" s="16" t="s">
        <v>1050</v>
      </c>
      <c r="F84" s="17" t="str">
        <f>Hoja1!AC79</f>
        <v xml:space="preserve">Masculino </v>
      </c>
      <c r="G84" s="41">
        <f>Hoja1!H79</f>
        <v>62000</v>
      </c>
      <c r="H84" s="41">
        <f>Hoja1!J79</f>
        <v>3863.01</v>
      </c>
      <c r="I84" s="41">
        <f>Hoja1!K79</f>
        <v>1779.4</v>
      </c>
      <c r="J84" s="41">
        <f>Hoja1!L79</f>
        <v>1884.8</v>
      </c>
      <c r="K84" s="41">
        <f>Hoja1!M79</f>
        <v>0</v>
      </c>
      <c r="L84" s="41">
        <f>Hoja1!N79</f>
        <v>0</v>
      </c>
      <c r="M84" s="41">
        <f>Hoja1!O79</f>
        <v>0</v>
      </c>
      <c r="N84" s="41">
        <f>Hoja1!R79</f>
        <v>0</v>
      </c>
      <c r="O84" s="41">
        <f>Hoja1!T79</f>
        <v>25</v>
      </c>
      <c r="P84" s="41">
        <f>Hoja1!U79</f>
        <v>0</v>
      </c>
      <c r="Q84" s="41">
        <f>Hoja1!Z79</f>
        <v>7552.21</v>
      </c>
      <c r="R84" s="41">
        <f>Hoja1!AA79</f>
        <v>54447.79</v>
      </c>
    </row>
    <row r="85" spans="1:18" s="18" customFormat="1" ht="18" customHeight="1">
      <c r="A85" s="15">
        <v>79</v>
      </c>
      <c r="B85" s="16" t="str">
        <f>Hoja1!D80</f>
        <v xml:space="preserve">23-DPTO. DE ANALISIS E INVESTIGACION MNCPL.                                     </v>
      </c>
      <c r="C85" s="16" t="str">
        <f>Hoja1!A80</f>
        <v>RICARDO CAPELLAN RAPOSO</v>
      </c>
      <c r="D85" s="16" t="s">
        <v>39</v>
      </c>
      <c r="E85" s="16" t="s">
        <v>1050</v>
      </c>
      <c r="F85" s="17" t="str">
        <f>Hoja1!AC80</f>
        <v xml:space="preserve">Masculino </v>
      </c>
      <c r="G85" s="41">
        <f>Hoja1!H80</f>
        <v>62000</v>
      </c>
      <c r="H85" s="41">
        <f>Hoja1!J80</f>
        <v>3863.01</v>
      </c>
      <c r="I85" s="41">
        <f>Hoja1!K80</f>
        <v>1779.4</v>
      </c>
      <c r="J85" s="41">
        <f>Hoja1!L80</f>
        <v>1884.8</v>
      </c>
      <c r="K85" s="41">
        <f>Hoja1!M80</f>
        <v>0</v>
      </c>
      <c r="L85" s="41">
        <f>Hoja1!N80</f>
        <v>1947.6</v>
      </c>
      <c r="M85" s="41">
        <f>Hoja1!O80</f>
        <v>0</v>
      </c>
      <c r="N85" s="41">
        <f>Hoja1!R80</f>
        <v>0</v>
      </c>
      <c r="O85" s="41">
        <f>Hoja1!T80</f>
        <v>25</v>
      </c>
      <c r="P85" s="41">
        <f>Hoja1!U80</f>
        <v>0</v>
      </c>
      <c r="Q85" s="41">
        <f>Hoja1!Z80</f>
        <v>9499.81</v>
      </c>
      <c r="R85" s="41">
        <f>Hoja1!AA80</f>
        <v>52500.19</v>
      </c>
    </row>
    <row r="86" spans="1:18" s="18" customFormat="1" ht="18" customHeight="1">
      <c r="A86" s="15">
        <v>80</v>
      </c>
      <c r="B86" s="16" t="str">
        <f>Hoja1!D81</f>
        <v xml:space="preserve">24-UNIDAD DE SALUD MUNICIPAL                                                    </v>
      </c>
      <c r="C86" s="16" t="str">
        <f>Hoja1!A81</f>
        <v>CAMILA VICTORIA SANTOS ALMANZAR</v>
      </c>
      <c r="D86" s="16" t="s">
        <v>35</v>
      </c>
      <c r="E86" s="16" t="s">
        <v>1050</v>
      </c>
      <c r="F86" s="17" t="str">
        <f>Hoja1!AC81</f>
        <v xml:space="preserve">Femenino  </v>
      </c>
      <c r="G86" s="41">
        <f>Hoja1!H81</f>
        <v>30000</v>
      </c>
      <c r="H86" s="41">
        <f>Hoja1!J81</f>
        <v>0</v>
      </c>
      <c r="I86" s="41">
        <f>Hoja1!K81</f>
        <v>861</v>
      </c>
      <c r="J86" s="41">
        <f>Hoja1!L81</f>
        <v>912</v>
      </c>
      <c r="K86" s="41">
        <f>Hoja1!M81</f>
        <v>0</v>
      </c>
      <c r="L86" s="41">
        <f>Hoja1!N81</f>
        <v>0</v>
      </c>
      <c r="M86" s="41">
        <f>Hoja1!O81</f>
        <v>0</v>
      </c>
      <c r="N86" s="41">
        <f>Hoja1!R81</f>
        <v>0</v>
      </c>
      <c r="O86" s="41">
        <f>Hoja1!T81</f>
        <v>25</v>
      </c>
      <c r="P86" s="41">
        <f>Hoja1!U81</f>
        <v>0</v>
      </c>
      <c r="Q86" s="41">
        <f>Hoja1!Z81</f>
        <v>1798</v>
      </c>
      <c r="R86" s="41">
        <f>Hoja1!AA81</f>
        <v>28202</v>
      </c>
    </row>
    <row r="87" spans="1:18" s="18" customFormat="1" ht="18" customHeight="1">
      <c r="A87" s="15">
        <v>81</v>
      </c>
      <c r="B87" s="16" t="str">
        <f>Hoja1!D82</f>
        <v xml:space="preserve">7.1-DPTO. DE FORMULACION Y EVAL. DE P.P.P                                       </v>
      </c>
      <c r="C87" s="16" t="str">
        <f>Hoja1!A82</f>
        <v>BEYKEL CUSTODIO BRITO</v>
      </c>
      <c r="D87" s="16" t="s">
        <v>265</v>
      </c>
      <c r="E87" s="16" t="s">
        <v>1050</v>
      </c>
      <c r="F87" s="17" t="str">
        <f>Hoja1!AC82</f>
        <v xml:space="preserve">Masculino </v>
      </c>
      <c r="G87" s="41">
        <f>Hoja1!H82</f>
        <v>100000</v>
      </c>
      <c r="H87" s="41">
        <f>Hoja1!J82</f>
        <v>12105.44</v>
      </c>
      <c r="I87" s="41">
        <f>Hoja1!K82</f>
        <v>2870</v>
      </c>
      <c r="J87" s="41">
        <f>Hoja1!L82</f>
        <v>3040</v>
      </c>
      <c r="K87" s="41">
        <f>Hoja1!M82</f>
        <v>0</v>
      </c>
      <c r="L87" s="41">
        <f>Hoja1!N82</f>
        <v>1947.6</v>
      </c>
      <c r="M87" s="41">
        <f>Hoja1!O82</f>
        <v>50153.94</v>
      </c>
      <c r="N87" s="41">
        <f>Hoja1!R82</f>
        <v>0</v>
      </c>
      <c r="O87" s="41">
        <f>Hoja1!T82</f>
        <v>25</v>
      </c>
      <c r="P87" s="41">
        <f>Hoja1!U82</f>
        <v>7433.7</v>
      </c>
      <c r="Q87" s="41">
        <f>Hoja1!Z82</f>
        <v>77575.679999999993</v>
      </c>
      <c r="R87" s="41">
        <f>Hoja1!AA82</f>
        <v>22424.32</v>
      </c>
    </row>
    <row r="88" spans="1:18" s="18" customFormat="1" ht="18" customHeight="1">
      <c r="A88" s="19">
        <v>82</v>
      </c>
      <c r="B88" s="16" t="str">
        <f>Hoja1!D83</f>
        <v xml:space="preserve">7.2-DPTO DE DES.  INST.  Y CALIDAD EN LA GEST.                                  </v>
      </c>
      <c r="C88" s="16" t="str">
        <f>Hoja1!A83</f>
        <v>LEIDY ALICIA PEÑA RESTITUYO</v>
      </c>
      <c r="D88" s="16" t="s">
        <v>115</v>
      </c>
      <c r="E88" s="16" t="s">
        <v>1050</v>
      </c>
      <c r="F88" s="17" t="str">
        <f>Hoja1!AC83</f>
        <v xml:space="preserve">Femenino  </v>
      </c>
      <c r="G88" s="41">
        <f>Hoja1!H83</f>
        <v>150000</v>
      </c>
      <c r="H88" s="41">
        <f>Hoja1!J83</f>
        <v>23866.69</v>
      </c>
      <c r="I88" s="41">
        <f>Hoja1!K83</f>
        <v>4305</v>
      </c>
      <c r="J88" s="41">
        <f>Hoja1!L83</f>
        <v>4560</v>
      </c>
      <c r="K88" s="41">
        <f>Hoja1!M83</f>
        <v>0</v>
      </c>
      <c r="L88" s="41">
        <f>Hoja1!N83</f>
        <v>1947.6</v>
      </c>
      <c r="M88" s="41">
        <f>Hoja1!O83</f>
        <v>2000</v>
      </c>
      <c r="N88" s="41">
        <f>Hoja1!R83</f>
        <v>0</v>
      </c>
      <c r="O88" s="41">
        <f>Hoja1!T83</f>
        <v>25</v>
      </c>
      <c r="P88" s="41">
        <f>Hoja1!U83</f>
        <v>50</v>
      </c>
      <c r="Q88" s="41">
        <f>Hoja1!Z83</f>
        <v>36754.29</v>
      </c>
      <c r="R88" s="41">
        <f>Hoja1!AA83</f>
        <v>113245.71</v>
      </c>
    </row>
    <row r="89" spans="1:18" s="18" customFormat="1" ht="18" customHeight="1">
      <c r="A89" s="15">
        <v>83</v>
      </c>
      <c r="B89" s="16" t="str">
        <f>Hoja1!D84</f>
        <v xml:space="preserve">7.2-DPTO DE DES.  INST.  Y CALIDAD EN LA GEST.                                  </v>
      </c>
      <c r="C89" s="16" t="str">
        <f>Hoja1!A84</f>
        <v>MARIA DOLORES DE LA MOTA BRITO</v>
      </c>
      <c r="D89" s="16" t="s">
        <v>35</v>
      </c>
      <c r="E89" s="16" t="s">
        <v>1051</v>
      </c>
      <c r="F89" s="17" t="str">
        <f>Hoja1!AC84</f>
        <v xml:space="preserve">Femenino  </v>
      </c>
      <c r="G89" s="41">
        <f>Hoja1!H84</f>
        <v>33000</v>
      </c>
      <c r="H89" s="41">
        <f>Hoja1!J84</f>
        <v>0</v>
      </c>
      <c r="I89" s="41">
        <f>Hoja1!K84</f>
        <v>947.1</v>
      </c>
      <c r="J89" s="41">
        <f>Hoja1!L84</f>
        <v>1003.2</v>
      </c>
      <c r="K89" s="41">
        <f>Hoja1!M84</f>
        <v>0</v>
      </c>
      <c r="L89" s="41">
        <f>Hoja1!N84</f>
        <v>1349.63</v>
      </c>
      <c r="M89" s="41">
        <f>Hoja1!O84</f>
        <v>2632.48</v>
      </c>
      <c r="N89" s="41">
        <f>Hoja1!R84</f>
        <v>0</v>
      </c>
      <c r="O89" s="41">
        <f>Hoja1!T84</f>
        <v>25</v>
      </c>
      <c r="P89" s="41">
        <f>Hoja1!U84</f>
        <v>100</v>
      </c>
      <c r="Q89" s="41">
        <f>Hoja1!Z84</f>
        <v>6057.41</v>
      </c>
      <c r="R89" s="41">
        <f>Hoja1!AA84</f>
        <v>26942.59</v>
      </c>
    </row>
    <row r="90" spans="1:18" s="18" customFormat="1" ht="18" customHeight="1">
      <c r="A90" s="15">
        <v>84</v>
      </c>
      <c r="B90" s="16" t="str">
        <f>Hoja1!D85</f>
        <v xml:space="preserve">7.3-DPTO DE COOPERACION INT.                                                    </v>
      </c>
      <c r="C90" s="16" t="str">
        <f>Hoja1!A85</f>
        <v>ANAIRIS MONTERO BERIGUETE</v>
      </c>
      <c r="D90" s="16" t="s">
        <v>82</v>
      </c>
      <c r="E90" s="16" t="s">
        <v>1050</v>
      </c>
      <c r="F90" s="17" t="str">
        <f>Hoja1!AC85</f>
        <v xml:space="preserve">Femenino  </v>
      </c>
      <c r="G90" s="41">
        <f>Hoja1!H85</f>
        <v>43000</v>
      </c>
      <c r="H90" s="41">
        <f>Hoja1!J85</f>
        <v>866.06</v>
      </c>
      <c r="I90" s="41">
        <f>Hoja1!K85</f>
        <v>1234.0999999999999</v>
      </c>
      <c r="J90" s="41">
        <f>Hoja1!L85</f>
        <v>1307.2</v>
      </c>
      <c r="K90" s="41">
        <f>Hoja1!M85</f>
        <v>0</v>
      </c>
      <c r="L90" s="41">
        <f>Hoja1!N85</f>
        <v>0</v>
      </c>
      <c r="M90" s="41">
        <f>Hoja1!O85</f>
        <v>15532.53</v>
      </c>
      <c r="N90" s="41">
        <f>Hoja1!R85</f>
        <v>0</v>
      </c>
      <c r="O90" s="41">
        <f>Hoja1!T85</f>
        <v>25</v>
      </c>
      <c r="P90" s="41">
        <f>Hoja1!U85</f>
        <v>0</v>
      </c>
      <c r="Q90" s="41">
        <f>Hoja1!Z85</f>
        <v>18964.89</v>
      </c>
      <c r="R90" s="41">
        <f>Hoja1!AA85</f>
        <v>24035.11</v>
      </c>
    </row>
    <row r="91" spans="1:18" s="18" customFormat="1" ht="18" customHeight="1">
      <c r="A91" s="15">
        <v>85</v>
      </c>
      <c r="B91" s="16" t="str">
        <f>Hoja1!D86</f>
        <v xml:space="preserve">7.3-DPTO DE COOPERACION INT.                                                    </v>
      </c>
      <c r="C91" s="16" t="str">
        <f>Hoja1!A86</f>
        <v>JOSE ALBERTO GARCIA RODRIGUEZ</v>
      </c>
      <c r="D91" s="16" t="s">
        <v>35</v>
      </c>
      <c r="E91" s="16" t="s">
        <v>1050</v>
      </c>
      <c r="F91" s="17" t="str">
        <f>Hoja1!AC86</f>
        <v xml:space="preserve">Masculino </v>
      </c>
      <c r="G91" s="41">
        <f>Hoja1!H86</f>
        <v>30000</v>
      </c>
      <c r="H91" s="41">
        <f>Hoja1!J86</f>
        <v>0</v>
      </c>
      <c r="I91" s="41">
        <f>Hoja1!K86</f>
        <v>861</v>
      </c>
      <c r="J91" s="41">
        <f>Hoja1!L86</f>
        <v>912</v>
      </c>
      <c r="K91" s="41">
        <f>Hoja1!M86</f>
        <v>0</v>
      </c>
      <c r="L91" s="41">
        <f>Hoja1!N86</f>
        <v>0</v>
      </c>
      <c r="M91" s="41">
        <f>Hoja1!O86</f>
        <v>2500</v>
      </c>
      <c r="N91" s="41">
        <f>Hoja1!R86</f>
        <v>0</v>
      </c>
      <c r="O91" s="41">
        <f>Hoja1!T86</f>
        <v>25</v>
      </c>
      <c r="P91" s="41">
        <f>Hoja1!U86</f>
        <v>0</v>
      </c>
      <c r="Q91" s="41">
        <f>Hoja1!Z86</f>
        <v>4298</v>
      </c>
      <c r="R91" s="41">
        <f>Hoja1!AA86</f>
        <v>25702</v>
      </c>
    </row>
    <row r="92" spans="1:18" s="18" customFormat="1" ht="18" customHeight="1">
      <c r="A92" s="19">
        <v>86</v>
      </c>
      <c r="B92" s="16" t="str">
        <f>Hoja1!D87</f>
        <v xml:space="preserve">7.3-DPTO DE COOPERACION INT.                                                    </v>
      </c>
      <c r="C92" s="16" t="str">
        <f>Hoja1!A87</f>
        <v>YANNERYS ALVAREZ ABREU</v>
      </c>
      <c r="D92" s="16" t="s">
        <v>82</v>
      </c>
      <c r="E92" s="16" t="s">
        <v>1050</v>
      </c>
      <c r="F92" s="17" t="str">
        <f>Hoja1!AC87</f>
        <v xml:space="preserve">Femenino  </v>
      </c>
      <c r="G92" s="41">
        <f>Hoja1!H87</f>
        <v>36000</v>
      </c>
      <c r="H92" s="41">
        <f>Hoja1!J87</f>
        <v>0</v>
      </c>
      <c r="I92" s="41">
        <f>Hoja1!K87</f>
        <v>1033.2</v>
      </c>
      <c r="J92" s="41">
        <f>Hoja1!L87</f>
        <v>1094.4000000000001</v>
      </c>
      <c r="K92" s="41">
        <f>Hoja1!M87</f>
        <v>0</v>
      </c>
      <c r="L92" s="41">
        <f>Hoja1!N87</f>
        <v>0</v>
      </c>
      <c r="M92" s="41">
        <f>Hoja1!O87</f>
        <v>3000</v>
      </c>
      <c r="N92" s="41">
        <f>Hoja1!R87</f>
        <v>0</v>
      </c>
      <c r="O92" s="41">
        <f>Hoja1!T87</f>
        <v>25</v>
      </c>
      <c r="P92" s="41">
        <f>Hoja1!U87</f>
        <v>0</v>
      </c>
      <c r="Q92" s="41">
        <f>Hoja1!Z87</f>
        <v>5152.6000000000004</v>
      </c>
      <c r="R92" s="41">
        <f>Hoja1!AA87</f>
        <v>30847.4</v>
      </c>
    </row>
    <row r="93" spans="1:18" s="18" customFormat="1" ht="18" customHeight="1">
      <c r="A93" s="15">
        <v>87</v>
      </c>
      <c r="B93" s="16" t="str">
        <f>Hoja1!D88</f>
        <v xml:space="preserve">8-OFICINA DE LIBRE ACCESO A LA INF.                                             </v>
      </c>
      <c r="C93" s="16" t="str">
        <f>Hoja1!A88</f>
        <v>FANNY AGUSTINA RUIZ RUIZ</v>
      </c>
      <c r="D93" s="16" t="s">
        <v>35</v>
      </c>
      <c r="E93" s="16" t="s">
        <v>1050</v>
      </c>
      <c r="F93" s="17" t="str">
        <f>Hoja1!AC88</f>
        <v xml:space="preserve">Femenino  </v>
      </c>
      <c r="G93" s="41">
        <f>Hoja1!H88</f>
        <v>30000</v>
      </c>
      <c r="H93" s="41">
        <f>Hoja1!J88</f>
        <v>0</v>
      </c>
      <c r="I93" s="41">
        <f>Hoja1!K88</f>
        <v>861</v>
      </c>
      <c r="J93" s="41">
        <f>Hoja1!L88</f>
        <v>912</v>
      </c>
      <c r="K93" s="41">
        <f>Hoja1!M88</f>
        <v>0</v>
      </c>
      <c r="L93" s="41">
        <f>Hoja1!N88</f>
        <v>1496.06</v>
      </c>
      <c r="M93" s="41">
        <f>Hoja1!O88</f>
        <v>1500</v>
      </c>
      <c r="N93" s="41">
        <f>Hoja1!R88</f>
        <v>0</v>
      </c>
      <c r="O93" s="41">
        <f>Hoja1!T88</f>
        <v>25</v>
      </c>
      <c r="P93" s="41">
        <f>Hoja1!U88</f>
        <v>0</v>
      </c>
      <c r="Q93" s="41">
        <f>Hoja1!Z88</f>
        <v>4794.0600000000004</v>
      </c>
      <c r="R93" s="41">
        <f>Hoja1!AA88</f>
        <v>25205.94</v>
      </c>
    </row>
    <row r="94" spans="1:18" s="18" customFormat="1" ht="18" customHeight="1">
      <c r="A94" s="15">
        <v>88</v>
      </c>
      <c r="B94" s="16" t="str">
        <f>Hoja1!D89</f>
        <v xml:space="preserve">9-SECCION CONTROL ADM. Y FINANCIERO                                             </v>
      </c>
      <c r="C94" s="16" t="str">
        <f>Hoja1!A89</f>
        <v>NATHALIE RODRIGUEZ DE OLEO</v>
      </c>
      <c r="D94" s="16" t="s">
        <v>82</v>
      </c>
      <c r="E94" s="16" t="s">
        <v>1050</v>
      </c>
      <c r="F94" s="17" t="str">
        <f>Hoja1!AC89</f>
        <v xml:space="preserve">Femenino  </v>
      </c>
      <c r="G94" s="41">
        <f>Hoja1!H89</f>
        <v>46000</v>
      </c>
      <c r="H94" s="41">
        <f>Hoja1!J89</f>
        <v>1289.46</v>
      </c>
      <c r="I94" s="41">
        <f>Hoja1!K89</f>
        <v>1320.2</v>
      </c>
      <c r="J94" s="41">
        <f>Hoja1!L89</f>
        <v>1398.4</v>
      </c>
      <c r="K94" s="41">
        <f>Hoja1!M89</f>
        <v>0</v>
      </c>
      <c r="L94" s="41">
        <f>Hoja1!N89</f>
        <v>0</v>
      </c>
      <c r="M94" s="41">
        <f>Hoja1!O89</f>
        <v>0</v>
      </c>
      <c r="N94" s="41">
        <f>Hoja1!R89</f>
        <v>0</v>
      </c>
      <c r="O94" s="41">
        <f>Hoja1!T89</f>
        <v>25</v>
      </c>
      <c r="P94" s="41">
        <f>Hoja1!U89</f>
        <v>50</v>
      </c>
      <c r="Q94" s="41">
        <f>Hoja1!Z89</f>
        <v>4083.06</v>
      </c>
      <c r="R94" s="41">
        <f>Hoja1!AA89</f>
        <v>41916.94</v>
      </c>
    </row>
    <row r="95" spans="1:18" s="18" customFormat="1" ht="18" customHeight="1">
      <c r="A95" s="15">
        <v>89</v>
      </c>
      <c r="B95" s="16" t="str">
        <f>Hoja1!D90</f>
        <v xml:space="preserve">9-SECCION CONTROL ADM. Y FINANCIERO                                             </v>
      </c>
      <c r="C95" s="16" t="str">
        <f>Hoja1!A90</f>
        <v>SILVIA MILEDY CLARIS RODRIGUEZ</v>
      </c>
      <c r="D95" s="16" t="s">
        <v>286</v>
      </c>
      <c r="E95" s="16" t="s">
        <v>1050</v>
      </c>
      <c r="F95" s="17" t="str">
        <f>Hoja1!AC90</f>
        <v xml:space="preserve">Femenino  </v>
      </c>
      <c r="G95" s="41">
        <f>Hoja1!H90</f>
        <v>60000</v>
      </c>
      <c r="H95" s="41">
        <f>Hoja1!J90</f>
        <v>3486.65</v>
      </c>
      <c r="I95" s="41">
        <f>Hoja1!K90</f>
        <v>1722</v>
      </c>
      <c r="J95" s="41">
        <f>Hoja1!L90</f>
        <v>1824</v>
      </c>
      <c r="K95" s="41">
        <f>Hoja1!M90</f>
        <v>0</v>
      </c>
      <c r="L95" s="41">
        <f>Hoja1!N90</f>
        <v>0</v>
      </c>
      <c r="M95" s="41">
        <f>Hoja1!O90</f>
        <v>0</v>
      </c>
      <c r="N95" s="41">
        <f>Hoja1!R90</f>
        <v>0</v>
      </c>
      <c r="O95" s="41">
        <f>Hoja1!T90</f>
        <v>25</v>
      </c>
      <c r="P95" s="41">
        <f>Hoja1!U90</f>
        <v>0</v>
      </c>
      <c r="Q95" s="41">
        <f>Hoja1!Z90</f>
        <v>7057.65</v>
      </c>
      <c r="R95" s="41">
        <f>Hoja1!AA90</f>
        <v>52942.35</v>
      </c>
    </row>
    <row r="96" spans="1:18" s="18" customFormat="1" ht="18" customHeight="1">
      <c r="A96" s="19">
        <v>90</v>
      </c>
      <c r="B96" s="16" t="str">
        <f>Hoja1!D91</f>
        <v xml:space="preserve">9-SECCION CONTROL ADM. Y FINANCIERO                                             </v>
      </c>
      <c r="C96" s="16" t="str">
        <f>Hoja1!A91</f>
        <v>VICENTE ROSARIO DE JESUS</v>
      </c>
      <c r="D96" s="16" t="s">
        <v>115</v>
      </c>
      <c r="E96" s="16" t="s">
        <v>1050</v>
      </c>
      <c r="F96" s="17" t="str">
        <f>Hoja1!AC91</f>
        <v xml:space="preserve">Masculino </v>
      </c>
      <c r="G96" s="41">
        <f>Hoja1!H91</f>
        <v>190000</v>
      </c>
      <c r="H96" s="41">
        <f>Hoja1!J91</f>
        <v>33275.69</v>
      </c>
      <c r="I96" s="41">
        <f>Hoja1!K91</f>
        <v>5453</v>
      </c>
      <c r="J96" s="41">
        <f>Hoja1!L91</f>
        <v>5776</v>
      </c>
      <c r="K96" s="41">
        <f>Hoja1!M91</f>
        <v>0</v>
      </c>
      <c r="L96" s="41">
        <f>Hoja1!N91</f>
        <v>3895.2</v>
      </c>
      <c r="M96" s="41">
        <f>Hoja1!O91</f>
        <v>0</v>
      </c>
      <c r="N96" s="41">
        <f>Hoja1!R91</f>
        <v>0</v>
      </c>
      <c r="O96" s="41">
        <f>Hoja1!T91</f>
        <v>25</v>
      </c>
      <c r="P96" s="41">
        <f>Hoja1!U91</f>
        <v>0</v>
      </c>
      <c r="Q96" s="41">
        <f>Hoja1!Z91</f>
        <v>48424.89</v>
      </c>
      <c r="R96" s="41">
        <f>Hoja1!AA91</f>
        <v>141575.10999999999</v>
      </c>
    </row>
    <row r="97" spans="1:18" s="18" customFormat="1" ht="18" customHeight="1">
      <c r="A97" s="15">
        <v>91</v>
      </c>
      <c r="B97" s="16" t="str">
        <f>Hoja1!D92</f>
        <v xml:space="preserve">9-SECCION CONTROL ADM. Y FINANCIERO                                             </v>
      </c>
      <c r="C97" s="16" t="str">
        <f>Hoja1!A92</f>
        <v>YAMIRIS TRINIDAD RODRIGUEZ</v>
      </c>
      <c r="D97" s="16" t="s">
        <v>286</v>
      </c>
      <c r="E97" s="16" t="s">
        <v>1050</v>
      </c>
      <c r="F97" s="17" t="str">
        <f>Hoja1!AC92</f>
        <v xml:space="preserve">Femenino  </v>
      </c>
      <c r="G97" s="41">
        <f>Hoja1!H92</f>
        <v>56000</v>
      </c>
      <c r="H97" s="41">
        <f>Hoja1!J92</f>
        <v>2733.93</v>
      </c>
      <c r="I97" s="41">
        <f>Hoja1!K92</f>
        <v>1607.2</v>
      </c>
      <c r="J97" s="41">
        <f>Hoja1!L92</f>
        <v>1702.4</v>
      </c>
      <c r="K97" s="41">
        <f>Hoja1!M92</f>
        <v>0</v>
      </c>
      <c r="L97" s="41">
        <f>Hoja1!N92</f>
        <v>0</v>
      </c>
      <c r="M97" s="41">
        <f>Hoja1!O92</f>
        <v>10085.75</v>
      </c>
      <c r="N97" s="41">
        <f>Hoja1!R92</f>
        <v>0</v>
      </c>
      <c r="O97" s="41">
        <f>Hoja1!T92</f>
        <v>25</v>
      </c>
      <c r="P97" s="41">
        <f>Hoja1!U92</f>
        <v>0</v>
      </c>
      <c r="Q97" s="41">
        <f>Hoja1!Z92</f>
        <v>16154.28</v>
      </c>
      <c r="R97" s="41">
        <f>Hoja1!AA92</f>
        <v>39845.72</v>
      </c>
    </row>
    <row r="98" spans="1:18" s="18" customFormat="1" ht="18" customHeight="1">
      <c r="A98" s="15">
        <v>92</v>
      </c>
      <c r="B98" s="16" t="str">
        <f>Hoja1!D93</f>
        <v xml:space="preserve">10-SUB-SEC. DE GEST. Y ASIST. TEC. MNCPL                                        </v>
      </c>
      <c r="C98" s="16" t="str">
        <f>Hoja1!A93</f>
        <v>ALANNA MICHELLE PERDOMO ALIX</v>
      </c>
      <c r="D98" s="16" t="s">
        <v>153</v>
      </c>
      <c r="E98" s="16" t="s">
        <v>1050</v>
      </c>
      <c r="F98" s="17" t="str">
        <f>Hoja1!AC93</f>
        <v xml:space="preserve">Femenino  </v>
      </c>
      <c r="G98" s="41">
        <f>Hoja1!H93</f>
        <v>26000</v>
      </c>
      <c r="H98" s="41">
        <f>Hoja1!J93</f>
        <v>0</v>
      </c>
      <c r="I98" s="41">
        <f>Hoja1!K93</f>
        <v>746.2</v>
      </c>
      <c r="J98" s="41">
        <f>Hoja1!L93</f>
        <v>790.4</v>
      </c>
      <c r="K98" s="41">
        <f>Hoja1!M93</f>
        <v>0</v>
      </c>
      <c r="L98" s="41">
        <f>Hoja1!N93</f>
        <v>0</v>
      </c>
      <c r="M98" s="41">
        <f>Hoja1!O93</f>
        <v>11095.31</v>
      </c>
      <c r="N98" s="41">
        <f>Hoja1!R93</f>
        <v>0</v>
      </c>
      <c r="O98" s="41">
        <f>Hoja1!T93</f>
        <v>25</v>
      </c>
      <c r="P98" s="41">
        <f>Hoja1!U93</f>
        <v>3433.5</v>
      </c>
      <c r="Q98" s="41">
        <f>Hoja1!Z93</f>
        <v>16090.41</v>
      </c>
      <c r="R98" s="41">
        <f>Hoja1!AA93</f>
        <v>9909.59</v>
      </c>
    </row>
    <row r="99" spans="1:18" s="18" customFormat="1" ht="18" customHeight="1">
      <c r="A99" s="15">
        <v>93</v>
      </c>
      <c r="B99" s="16" t="str">
        <f>Hoja1!D94</f>
        <v xml:space="preserve">10-SUB-SEC. DE GEST. Y ASIST. TEC. MNCPL                                        </v>
      </c>
      <c r="C99" s="16" t="str">
        <f>Hoja1!A94</f>
        <v>ALCIBIADES PEREZ JIMENEZ</v>
      </c>
      <c r="D99" s="16" t="s">
        <v>35</v>
      </c>
      <c r="E99" s="16" t="s">
        <v>1050</v>
      </c>
      <c r="F99" s="17" t="str">
        <f>Hoja1!AC94</f>
        <v xml:space="preserve">Masculino </v>
      </c>
      <c r="G99" s="41">
        <f>Hoja1!H94</f>
        <v>35000</v>
      </c>
      <c r="H99" s="41">
        <f>Hoja1!J94</f>
        <v>0</v>
      </c>
      <c r="I99" s="41">
        <f>Hoja1!K94</f>
        <v>1004.5</v>
      </c>
      <c r="J99" s="41">
        <f>Hoja1!L94</f>
        <v>1064</v>
      </c>
      <c r="K99" s="41">
        <f>Hoja1!M94</f>
        <v>0</v>
      </c>
      <c r="L99" s="41">
        <f>Hoja1!N94</f>
        <v>0</v>
      </c>
      <c r="M99" s="41">
        <f>Hoja1!O94</f>
        <v>0</v>
      </c>
      <c r="N99" s="41">
        <f>Hoja1!R94</f>
        <v>0</v>
      </c>
      <c r="O99" s="41">
        <f>Hoja1!T94</f>
        <v>25</v>
      </c>
      <c r="P99" s="41">
        <f>Hoja1!U94</f>
        <v>0</v>
      </c>
      <c r="Q99" s="41">
        <f>Hoja1!Z94</f>
        <v>2093.5</v>
      </c>
      <c r="R99" s="41">
        <f>Hoja1!AA94</f>
        <v>32906.5</v>
      </c>
    </row>
    <row r="100" spans="1:18" s="18" customFormat="1" ht="18" customHeight="1">
      <c r="A100" s="19">
        <v>94</v>
      </c>
      <c r="B100" s="16" t="str">
        <f>Hoja1!D95</f>
        <v xml:space="preserve">10-SUB-SEC. DE GEST. Y ASIST. TEC. MNCPL                                        </v>
      </c>
      <c r="C100" s="16" t="str">
        <f>Hoja1!A95</f>
        <v>CAMILO JOSE TAPIA BAUTISTA</v>
      </c>
      <c r="D100" s="16" t="s">
        <v>300</v>
      </c>
      <c r="E100" s="16" t="s">
        <v>1050</v>
      </c>
      <c r="F100" s="17" t="str">
        <f>Hoja1!AC95</f>
        <v xml:space="preserve">Masculino </v>
      </c>
      <c r="G100" s="41">
        <f>Hoja1!H95</f>
        <v>65000</v>
      </c>
      <c r="H100" s="41">
        <f>Hoja1!J95</f>
        <v>4427.55</v>
      </c>
      <c r="I100" s="41">
        <f>Hoja1!K95</f>
        <v>1865.5</v>
      </c>
      <c r="J100" s="41">
        <f>Hoja1!L95</f>
        <v>1976</v>
      </c>
      <c r="K100" s="41">
        <f>Hoja1!M95</f>
        <v>0</v>
      </c>
      <c r="L100" s="41">
        <f>Hoja1!N95</f>
        <v>0</v>
      </c>
      <c r="M100" s="41">
        <f>Hoja1!O95</f>
        <v>0</v>
      </c>
      <c r="N100" s="41">
        <f>Hoja1!R95</f>
        <v>0</v>
      </c>
      <c r="O100" s="41">
        <f>Hoja1!T95</f>
        <v>25</v>
      </c>
      <c r="P100" s="41">
        <f>Hoja1!U95</f>
        <v>0</v>
      </c>
      <c r="Q100" s="41">
        <f>Hoja1!Z95</f>
        <v>8294.0499999999993</v>
      </c>
      <c r="R100" s="41">
        <f>Hoja1!AA95</f>
        <v>56705.95</v>
      </c>
    </row>
    <row r="101" spans="1:18" s="18" customFormat="1" ht="18" customHeight="1">
      <c r="A101" s="15">
        <v>95</v>
      </c>
      <c r="B101" s="16" t="str">
        <f>Hoja1!D96</f>
        <v xml:space="preserve">10-SUB-SEC. DE GEST. Y ASIST. TEC. MNCPL                                        </v>
      </c>
      <c r="C101" s="16" t="str">
        <f>Hoja1!A96</f>
        <v>MAYRELIN ALTAGRACIA GARCIA CRUZ</v>
      </c>
      <c r="D101" s="16" t="s">
        <v>250</v>
      </c>
      <c r="E101" s="16" t="s">
        <v>1050</v>
      </c>
      <c r="F101" s="17" t="str">
        <f>Hoja1!AC96</f>
        <v xml:space="preserve">Femenino  </v>
      </c>
      <c r="G101" s="41">
        <f>Hoja1!H96</f>
        <v>190000</v>
      </c>
      <c r="H101" s="41">
        <f>Hoja1!J96</f>
        <v>33275.69</v>
      </c>
      <c r="I101" s="41">
        <f>Hoja1!K96</f>
        <v>5453</v>
      </c>
      <c r="J101" s="41">
        <f>Hoja1!L96</f>
        <v>5776</v>
      </c>
      <c r="K101" s="41">
        <f>Hoja1!M96</f>
        <v>0</v>
      </c>
      <c r="L101" s="41">
        <f>Hoja1!N96</f>
        <v>0</v>
      </c>
      <c r="M101" s="41">
        <f>Hoja1!O96</f>
        <v>0</v>
      </c>
      <c r="N101" s="41">
        <f>Hoja1!R96</f>
        <v>0</v>
      </c>
      <c r="O101" s="41">
        <f>Hoja1!T96</f>
        <v>25</v>
      </c>
      <c r="P101" s="41">
        <f>Hoja1!U96</f>
        <v>0</v>
      </c>
      <c r="Q101" s="41">
        <f>Hoja1!Z96</f>
        <v>44529.69</v>
      </c>
      <c r="R101" s="41">
        <f>Hoja1!AA96</f>
        <v>145470.31</v>
      </c>
    </row>
    <row r="102" spans="1:18" s="18" customFormat="1" ht="18" customHeight="1">
      <c r="A102" s="15">
        <v>96</v>
      </c>
      <c r="B102" s="16" t="str">
        <f>Hoja1!D97</f>
        <v xml:space="preserve">10-SUB-SEC. DE GEST. Y ASIST. TEC. MNCPL                                        </v>
      </c>
      <c r="C102" s="16" t="str">
        <f>Hoja1!A97</f>
        <v>YLDA MILAGROS FELIZ</v>
      </c>
      <c r="D102" s="16" t="s">
        <v>305</v>
      </c>
      <c r="E102" s="16" t="s">
        <v>1050</v>
      </c>
      <c r="F102" s="17" t="str">
        <f>Hoja1!AC97</f>
        <v xml:space="preserve">Femenino  </v>
      </c>
      <c r="G102" s="41">
        <f>Hoja1!H97</f>
        <v>50000</v>
      </c>
      <c r="H102" s="41">
        <f>Hoja1!J97</f>
        <v>1854</v>
      </c>
      <c r="I102" s="41">
        <f>Hoja1!K97</f>
        <v>1435</v>
      </c>
      <c r="J102" s="41">
        <f>Hoja1!L97</f>
        <v>1520</v>
      </c>
      <c r="K102" s="41">
        <f>Hoja1!M97</f>
        <v>0</v>
      </c>
      <c r="L102" s="41">
        <f>Hoja1!N97</f>
        <v>1947.6</v>
      </c>
      <c r="M102" s="41">
        <f>Hoja1!O97</f>
        <v>2000</v>
      </c>
      <c r="N102" s="41">
        <f>Hoja1!R97</f>
        <v>0</v>
      </c>
      <c r="O102" s="41">
        <f>Hoja1!T97</f>
        <v>25</v>
      </c>
      <c r="P102" s="41">
        <f>Hoja1!U97</f>
        <v>0</v>
      </c>
      <c r="Q102" s="41">
        <f>Hoja1!Z97</f>
        <v>8781.6</v>
      </c>
      <c r="R102" s="41">
        <f>Hoja1!AA97</f>
        <v>41218.400000000001</v>
      </c>
    </row>
    <row r="103" spans="1:18" s="18" customFormat="1" ht="18" customHeight="1">
      <c r="A103" s="15">
        <v>97</v>
      </c>
      <c r="B103" s="16" t="str">
        <f>Hoja1!D98</f>
        <v xml:space="preserve">10.1-OBSERVATORIO MUNICIPAL                                                     </v>
      </c>
      <c r="C103" s="16" t="str">
        <f>Hoja1!A98</f>
        <v>CESAR BIENVENIDO PEREZ NUÑEZ</v>
      </c>
      <c r="D103" s="16" t="s">
        <v>115</v>
      </c>
      <c r="E103" s="16" t="s">
        <v>1050</v>
      </c>
      <c r="F103" s="17" t="str">
        <f>Hoja1!AC98</f>
        <v xml:space="preserve">Masculino </v>
      </c>
      <c r="G103" s="41">
        <f>Hoja1!H98</f>
        <v>100000</v>
      </c>
      <c r="H103" s="41">
        <f>Hoja1!J98</f>
        <v>12105.44</v>
      </c>
      <c r="I103" s="41">
        <f>Hoja1!K98</f>
        <v>2870</v>
      </c>
      <c r="J103" s="41">
        <f>Hoja1!L98</f>
        <v>3040</v>
      </c>
      <c r="K103" s="41">
        <f>Hoja1!M98</f>
        <v>0</v>
      </c>
      <c r="L103" s="41">
        <f>Hoja1!N98</f>
        <v>0</v>
      </c>
      <c r="M103" s="41">
        <f>Hoja1!O98</f>
        <v>0</v>
      </c>
      <c r="N103" s="41">
        <f>Hoja1!R98</f>
        <v>5638</v>
      </c>
      <c r="O103" s="41">
        <f>Hoja1!T98</f>
        <v>25</v>
      </c>
      <c r="P103" s="41">
        <f>Hoja1!U98</f>
        <v>200</v>
      </c>
      <c r="Q103" s="41">
        <f>Hoja1!Z98</f>
        <v>23878.44</v>
      </c>
      <c r="R103" s="41">
        <f>Hoja1!AA98</f>
        <v>76121.56</v>
      </c>
    </row>
    <row r="104" spans="1:18" s="18" customFormat="1" ht="18" customHeight="1">
      <c r="A104" s="19">
        <v>98</v>
      </c>
      <c r="B104" s="16" t="str">
        <f>Hoja1!D99</f>
        <v xml:space="preserve">10.1-OBSERVATORIO MUNICIPAL                                                     </v>
      </c>
      <c r="C104" s="16" t="str">
        <f>Hoja1!A99</f>
        <v>CLYSLAIDY PAYAN VICENTE</v>
      </c>
      <c r="D104" s="16" t="s">
        <v>35</v>
      </c>
      <c r="E104" s="16" t="s">
        <v>1050</v>
      </c>
      <c r="F104" s="17" t="str">
        <f>Hoja1!AC99</f>
        <v xml:space="preserve">Femenino  </v>
      </c>
      <c r="G104" s="41">
        <f>Hoja1!H99</f>
        <v>30000</v>
      </c>
      <c r="H104" s="41">
        <f>Hoja1!J99</f>
        <v>0</v>
      </c>
      <c r="I104" s="41">
        <f>Hoja1!K99</f>
        <v>861</v>
      </c>
      <c r="J104" s="41">
        <f>Hoja1!L99</f>
        <v>912</v>
      </c>
      <c r="K104" s="41">
        <f>Hoja1!M99</f>
        <v>0</v>
      </c>
      <c r="L104" s="41">
        <f>Hoja1!N99</f>
        <v>0</v>
      </c>
      <c r="M104" s="41">
        <f>Hoja1!O99</f>
        <v>3584.75</v>
      </c>
      <c r="N104" s="41">
        <f>Hoja1!R99</f>
        <v>0</v>
      </c>
      <c r="O104" s="41">
        <f>Hoja1!T99</f>
        <v>25</v>
      </c>
      <c r="P104" s="41">
        <f>Hoja1!U99</f>
        <v>200</v>
      </c>
      <c r="Q104" s="41">
        <f>Hoja1!Z99</f>
        <v>5582.75</v>
      </c>
      <c r="R104" s="41">
        <f>Hoja1!AA99</f>
        <v>24417.25</v>
      </c>
    </row>
    <row r="105" spans="1:18" s="18" customFormat="1" ht="18" customHeight="1">
      <c r="A105" s="15">
        <v>99</v>
      </c>
      <c r="B105" s="16" t="str">
        <f>Hoja1!D100</f>
        <v xml:space="preserve">10.1-OBSERVATORIO MUNICIPAL                                                     </v>
      </c>
      <c r="C105" s="16" t="str">
        <f>Hoja1!A100</f>
        <v>INOEL OZUNA BASTARDO</v>
      </c>
      <c r="D105" s="16" t="s">
        <v>39</v>
      </c>
      <c r="E105" s="16" t="s">
        <v>1050</v>
      </c>
      <c r="F105" s="17" t="str">
        <f>Hoja1!AC100</f>
        <v xml:space="preserve">Masculino </v>
      </c>
      <c r="G105" s="41">
        <f>Hoja1!H100</f>
        <v>50000</v>
      </c>
      <c r="H105" s="41">
        <f>Hoja1!J100</f>
        <v>1854</v>
      </c>
      <c r="I105" s="41">
        <f>Hoja1!K100</f>
        <v>1435</v>
      </c>
      <c r="J105" s="41">
        <f>Hoja1!L100</f>
        <v>1520</v>
      </c>
      <c r="K105" s="41">
        <f>Hoja1!M100</f>
        <v>0</v>
      </c>
      <c r="L105" s="41">
        <f>Hoja1!N100</f>
        <v>0</v>
      </c>
      <c r="M105" s="41">
        <f>Hoja1!O100</f>
        <v>3402.83</v>
      </c>
      <c r="N105" s="41">
        <f>Hoja1!R100</f>
        <v>0</v>
      </c>
      <c r="O105" s="41">
        <f>Hoja1!T100</f>
        <v>25</v>
      </c>
      <c r="P105" s="41">
        <f>Hoja1!U100</f>
        <v>100</v>
      </c>
      <c r="Q105" s="41">
        <f>Hoja1!Z100</f>
        <v>8336.83</v>
      </c>
      <c r="R105" s="41">
        <f>Hoja1!AA100</f>
        <v>41663.17</v>
      </c>
    </row>
    <row r="106" spans="1:18" s="18" customFormat="1" ht="18" customHeight="1">
      <c r="A106" s="15">
        <v>100</v>
      </c>
      <c r="B106" s="16" t="str">
        <f>Hoja1!D101</f>
        <v xml:space="preserve">10.1-OBSERVATORIO MUNICIPAL                                                     </v>
      </c>
      <c r="C106" s="16" t="str">
        <f>Hoja1!A101</f>
        <v>SANDRA DANIELA DE LA ROSA PRANDY</v>
      </c>
      <c r="D106" s="16" t="s">
        <v>39</v>
      </c>
      <c r="E106" s="16" t="s">
        <v>1050</v>
      </c>
      <c r="F106" s="17" t="str">
        <f>Hoja1!AC101</f>
        <v xml:space="preserve">Femenino  </v>
      </c>
      <c r="G106" s="41">
        <f>Hoja1!H101</f>
        <v>50000</v>
      </c>
      <c r="H106" s="41">
        <f>Hoja1!J101</f>
        <v>1566.03</v>
      </c>
      <c r="I106" s="41">
        <f>Hoja1!K101</f>
        <v>1435</v>
      </c>
      <c r="J106" s="41">
        <f>Hoja1!L101</f>
        <v>1520</v>
      </c>
      <c r="K106" s="41">
        <f>Hoja1!M101</f>
        <v>1919.78</v>
      </c>
      <c r="L106" s="41">
        <f>Hoja1!N101</f>
        <v>0</v>
      </c>
      <c r="M106" s="41">
        <f>Hoja1!O101</f>
        <v>0</v>
      </c>
      <c r="N106" s="41">
        <f>Hoja1!R101</f>
        <v>0</v>
      </c>
      <c r="O106" s="41">
        <f>Hoja1!T101</f>
        <v>25</v>
      </c>
      <c r="P106" s="41">
        <f>Hoja1!U101</f>
        <v>100</v>
      </c>
      <c r="Q106" s="41">
        <f>Hoja1!Z101</f>
        <v>6565.81</v>
      </c>
      <c r="R106" s="41">
        <f>Hoja1!AA101</f>
        <v>43434.19</v>
      </c>
    </row>
    <row r="107" spans="1:18" s="18" customFormat="1" ht="18" customHeight="1">
      <c r="A107" s="15">
        <v>101</v>
      </c>
      <c r="B107" s="16" t="str">
        <f>Hoja1!D102</f>
        <v xml:space="preserve">10.1-OBSERVATORIO MUNICIPAL                                                     </v>
      </c>
      <c r="C107" s="16" t="str">
        <f>Hoja1!A102</f>
        <v>VICTOR MANUEL ESTEBAN INOA OLIVO</v>
      </c>
      <c r="D107" s="16" t="s">
        <v>317</v>
      </c>
      <c r="E107" s="16" t="s">
        <v>1050</v>
      </c>
      <c r="F107" s="17" t="str">
        <f>Hoja1!AC102</f>
        <v xml:space="preserve">Masculino </v>
      </c>
      <c r="G107" s="41">
        <f>Hoja1!H102</f>
        <v>50000</v>
      </c>
      <c r="H107" s="41">
        <f>Hoja1!J102</f>
        <v>1854</v>
      </c>
      <c r="I107" s="41">
        <f>Hoja1!K102</f>
        <v>1435</v>
      </c>
      <c r="J107" s="41">
        <f>Hoja1!L102</f>
        <v>1520</v>
      </c>
      <c r="K107" s="41">
        <f>Hoja1!M102</f>
        <v>0</v>
      </c>
      <c r="L107" s="41">
        <f>Hoja1!N102</f>
        <v>0</v>
      </c>
      <c r="M107" s="41">
        <f>Hoja1!O102</f>
        <v>3000</v>
      </c>
      <c r="N107" s="41">
        <f>Hoja1!R102</f>
        <v>0</v>
      </c>
      <c r="O107" s="41">
        <f>Hoja1!T102</f>
        <v>25</v>
      </c>
      <c r="P107" s="41">
        <f>Hoja1!U102</f>
        <v>100</v>
      </c>
      <c r="Q107" s="41">
        <f>Hoja1!Z102</f>
        <v>7934</v>
      </c>
      <c r="R107" s="41">
        <f>Hoja1!AA102</f>
        <v>42066</v>
      </c>
    </row>
    <row r="108" spans="1:18" s="18" customFormat="1" ht="18" customHeight="1">
      <c r="A108" s="19">
        <v>102</v>
      </c>
      <c r="B108" s="16" t="str">
        <f>Hoja1!D103</f>
        <v xml:space="preserve">10.1.1-SECCION DE ESTADISTICA                                                   </v>
      </c>
      <c r="C108" s="16" t="str">
        <f>Hoja1!A103</f>
        <v xml:space="preserve"> JOSE ANTONIO CRISTO NOVA</v>
      </c>
      <c r="D108" s="16" t="s">
        <v>115</v>
      </c>
      <c r="E108" s="16" t="s">
        <v>1050</v>
      </c>
      <c r="F108" s="17" t="str">
        <f>Hoja1!AC103</f>
        <v xml:space="preserve">Masculino </v>
      </c>
      <c r="G108" s="41">
        <f>Hoja1!H103</f>
        <v>56000</v>
      </c>
      <c r="H108" s="41">
        <f>Hoja1!J103</f>
        <v>2733.93</v>
      </c>
      <c r="I108" s="41">
        <f>Hoja1!K103</f>
        <v>1607.2</v>
      </c>
      <c r="J108" s="41">
        <f>Hoja1!L103</f>
        <v>1702.4</v>
      </c>
      <c r="K108" s="41">
        <f>Hoja1!M103</f>
        <v>0</v>
      </c>
      <c r="L108" s="41">
        <f>Hoja1!N103</f>
        <v>1349.63</v>
      </c>
      <c r="M108" s="41">
        <f>Hoja1!O103</f>
        <v>5986.01</v>
      </c>
      <c r="N108" s="41">
        <f>Hoja1!R103</f>
        <v>0</v>
      </c>
      <c r="O108" s="41">
        <f>Hoja1!T103</f>
        <v>25</v>
      </c>
      <c r="P108" s="41">
        <f>Hoja1!U103</f>
        <v>400</v>
      </c>
      <c r="Q108" s="41">
        <f>Hoja1!Z103</f>
        <v>13804.17</v>
      </c>
      <c r="R108" s="41">
        <f>Hoja1!AA103</f>
        <v>42195.83</v>
      </c>
    </row>
    <row r="109" spans="1:18" s="18" customFormat="1" ht="18" customHeight="1">
      <c r="A109" s="15">
        <v>103</v>
      </c>
      <c r="B109" s="16" t="str">
        <f>Hoja1!D104</f>
        <v xml:space="preserve">10.2-DPTO. DE ENLACE CON LOS AYTOS                                              </v>
      </c>
      <c r="C109" s="16" t="str">
        <f>Hoja1!A104</f>
        <v xml:space="preserve"> RAFAEL ANTONIO CLASE SANCHEZ</v>
      </c>
      <c r="D109" s="16" t="s">
        <v>115</v>
      </c>
      <c r="E109" s="16" t="s">
        <v>1050</v>
      </c>
      <c r="F109" s="17" t="str">
        <f>Hoja1!AC104</f>
        <v xml:space="preserve">Masculino </v>
      </c>
      <c r="G109" s="41">
        <f>Hoja1!H104</f>
        <v>190000</v>
      </c>
      <c r="H109" s="41">
        <f>Hoja1!J104</f>
        <v>32315.8</v>
      </c>
      <c r="I109" s="41">
        <f>Hoja1!K104</f>
        <v>5453</v>
      </c>
      <c r="J109" s="41">
        <f>Hoja1!L104</f>
        <v>5776</v>
      </c>
      <c r="K109" s="41">
        <f>Hoja1!M104</f>
        <v>3839.56</v>
      </c>
      <c r="L109" s="41">
        <f>Hoja1!N104</f>
        <v>0</v>
      </c>
      <c r="M109" s="41">
        <f>Hoja1!O104</f>
        <v>5000</v>
      </c>
      <c r="N109" s="41">
        <f>Hoja1!R104</f>
        <v>0</v>
      </c>
      <c r="O109" s="41">
        <f>Hoja1!T104</f>
        <v>25</v>
      </c>
      <c r="P109" s="41">
        <f>Hoja1!U104</f>
        <v>0</v>
      </c>
      <c r="Q109" s="41">
        <f>Hoja1!Z104</f>
        <v>52409.36</v>
      </c>
      <c r="R109" s="41">
        <f>Hoja1!AA104</f>
        <v>137590.64000000001</v>
      </c>
    </row>
    <row r="110" spans="1:18" s="18" customFormat="1" ht="18" customHeight="1">
      <c r="A110" s="15">
        <v>104</v>
      </c>
      <c r="B110" s="16" t="str">
        <f>Hoja1!D105</f>
        <v xml:space="preserve">10.2-DPTO. DE ENLACE CON LOS AYTOS                                              </v>
      </c>
      <c r="C110" s="16" t="str">
        <f>Hoja1!A105</f>
        <v>ALBERICO PEÑA POLANCO</v>
      </c>
      <c r="D110" s="16" t="s">
        <v>326</v>
      </c>
      <c r="E110" s="16" t="s">
        <v>1050</v>
      </c>
      <c r="F110" s="17" t="str">
        <f>Hoja1!AC105</f>
        <v xml:space="preserve">Masculino </v>
      </c>
      <c r="G110" s="41">
        <f>Hoja1!H105</f>
        <v>25000</v>
      </c>
      <c r="H110" s="41">
        <f>Hoja1!J105</f>
        <v>0</v>
      </c>
      <c r="I110" s="41">
        <f>Hoja1!K105</f>
        <v>717.5</v>
      </c>
      <c r="J110" s="41">
        <f>Hoja1!L105</f>
        <v>760</v>
      </c>
      <c r="K110" s="41">
        <f>Hoja1!M105</f>
        <v>0</v>
      </c>
      <c r="L110" s="41">
        <f>Hoja1!N105</f>
        <v>0</v>
      </c>
      <c r="M110" s="41">
        <f>Hoja1!O105</f>
        <v>0</v>
      </c>
      <c r="N110" s="41">
        <f>Hoja1!R105</f>
        <v>0</v>
      </c>
      <c r="O110" s="41">
        <f>Hoja1!T105</f>
        <v>25</v>
      </c>
      <c r="P110" s="41">
        <f>Hoja1!U105</f>
        <v>0</v>
      </c>
      <c r="Q110" s="41">
        <f>Hoja1!Z105</f>
        <v>1502.5</v>
      </c>
      <c r="R110" s="41">
        <f>Hoja1!AA105</f>
        <v>23497.5</v>
      </c>
    </row>
    <row r="111" spans="1:18" s="18" customFormat="1" ht="18" customHeight="1">
      <c r="A111" s="15">
        <v>105</v>
      </c>
      <c r="B111" s="16" t="str">
        <f>Hoja1!D106</f>
        <v xml:space="preserve">10.2-DPTO. DE ENLACE CON LOS AYTOS                                              </v>
      </c>
      <c r="C111" s="16" t="str">
        <f>Hoja1!A106</f>
        <v>ALTAGRACIA TEJEDA MARTINEZ</v>
      </c>
      <c r="D111" s="16" t="s">
        <v>329</v>
      </c>
      <c r="E111" s="16" t="s">
        <v>1050</v>
      </c>
      <c r="F111" s="17" t="str">
        <f>Hoja1!AC106</f>
        <v xml:space="preserve">Femenino  </v>
      </c>
      <c r="G111" s="41">
        <f>Hoja1!H106</f>
        <v>30000</v>
      </c>
      <c r="H111" s="41">
        <f>Hoja1!J106</f>
        <v>0</v>
      </c>
      <c r="I111" s="41">
        <f>Hoja1!K106</f>
        <v>861</v>
      </c>
      <c r="J111" s="41">
        <f>Hoja1!L106</f>
        <v>912</v>
      </c>
      <c r="K111" s="41">
        <f>Hoja1!M106</f>
        <v>0</v>
      </c>
      <c r="L111" s="41">
        <f>Hoja1!N106</f>
        <v>0</v>
      </c>
      <c r="M111" s="41">
        <f>Hoja1!O106</f>
        <v>0</v>
      </c>
      <c r="N111" s="41">
        <f>Hoja1!R106</f>
        <v>0</v>
      </c>
      <c r="O111" s="41">
        <f>Hoja1!T106</f>
        <v>25</v>
      </c>
      <c r="P111" s="41">
        <f>Hoja1!U106</f>
        <v>0</v>
      </c>
      <c r="Q111" s="41">
        <f>Hoja1!Z106</f>
        <v>1798</v>
      </c>
      <c r="R111" s="41">
        <f>Hoja1!AA106</f>
        <v>28202</v>
      </c>
    </row>
    <row r="112" spans="1:18" s="18" customFormat="1" ht="18" customHeight="1">
      <c r="A112" s="19">
        <v>106</v>
      </c>
      <c r="B112" s="16" t="str">
        <f>Hoja1!D107</f>
        <v xml:space="preserve">10.2-DPTO. DE ENLACE CON LOS AYTOS                                              </v>
      </c>
      <c r="C112" s="16" t="str">
        <f>Hoja1!A107</f>
        <v>ANGEL ANTONIO COATS LUCAS</v>
      </c>
      <c r="D112" s="16" t="s">
        <v>64</v>
      </c>
      <c r="E112" s="16" t="s">
        <v>1050</v>
      </c>
      <c r="F112" s="17" t="str">
        <f>Hoja1!AC107</f>
        <v xml:space="preserve">Masculino </v>
      </c>
      <c r="G112" s="41">
        <f>Hoja1!H107</f>
        <v>50000</v>
      </c>
      <c r="H112" s="41">
        <f>Hoja1!J107</f>
        <v>1854</v>
      </c>
      <c r="I112" s="41">
        <f>Hoja1!K107</f>
        <v>1435</v>
      </c>
      <c r="J112" s="41">
        <f>Hoja1!L107</f>
        <v>1520</v>
      </c>
      <c r="K112" s="41">
        <f>Hoja1!M107</f>
        <v>0</v>
      </c>
      <c r="L112" s="41">
        <f>Hoja1!N107</f>
        <v>0</v>
      </c>
      <c r="M112" s="41">
        <f>Hoja1!O107</f>
        <v>0</v>
      </c>
      <c r="N112" s="41">
        <f>Hoja1!R107</f>
        <v>0</v>
      </c>
      <c r="O112" s="41">
        <f>Hoja1!T107</f>
        <v>25</v>
      </c>
      <c r="P112" s="41">
        <f>Hoja1!U107</f>
        <v>0</v>
      </c>
      <c r="Q112" s="41">
        <f>Hoja1!Z107</f>
        <v>4834</v>
      </c>
      <c r="R112" s="41">
        <f>Hoja1!AA107</f>
        <v>45166</v>
      </c>
    </row>
    <row r="113" spans="1:18" s="18" customFormat="1" ht="18" customHeight="1">
      <c r="A113" s="15">
        <v>107</v>
      </c>
      <c r="B113" s="16" t="str">
        <f>Hoja1!D108</f>
        <v xml:space="preserve">10.2-DPTO. DE ENLACE CON LOS AYTOS                                              </v>
      </c>
      <c r="C113" s="16" t="str">
        <f>Hoja1!A108</f>
        <v>ANGEL JOSE BATISTA DIAZ</v>
      </c>
      <c r="D113" s="16" t="s">
        <v>335</v>
      </c>
      <c r="E113" s="16" t="s">
        <v>1050</v>
      </c>
      <c r="F113" s="17" t="str">
        <f>Hoja1!AC108</f>
        <v xml:space="preserve">Masculino </v>
      </c>
      <c r="G113" s="41">
        <f>Hoja1!H108</f>
        <v>26000</v>
      </c>
      <c r="H113" s="41">
        <f>Hoja1!J108</f>
        <v>0</v>
      </c>
      <c r="I113" s="41">
        <f>Hoja1!K108</f>
        <v>746.2</v>
      </c>
      <c r="J113" s="41">
        <f>Hoja1!L108</f>
        <v>790.4</v>
      </c>
      <c r="K113" s="41">
        <f>Hoja1!M108</f>
        <v>0</v>
      </c>
      <c r="L113" s="41">
        <f>Hoja1!N108</f>
        <v>0</v>
      </c>
      <c r="M113" s="41">
        <f>Hoja1!O108</f>
        <v>0</v>
      </c>
      <c r="N113" s="41">
        <f>Hoja1!R108</f>
        <v>0</v>
      </c>
      <c r="O113" s="41">
        <f>Hoja1!T108</f>
        <v>25</v>
      </c>
      <c r="P113" s="41">
        <f>Hoja1!U108</f>
        <v>0</v>
      </c>
      <c r="Q113" s="41">
        <f>Hoja1!Z108</f>
        <v>1561.6</v>
      </c>
      <c r="R113" s="41">
        <f>Hoja1!AA108</f>
        <v>24438.400000000001</v>
      </c>
    </row>
    <row r="114" spans="1:18" s="18" customFormat="1" ht="18" customHeight="1">
      <c r="A114" s="15">
        <v>108</v>
      </c>
      <c r="B114" s="16" t="str">
        <f>Hoja1!D109</f>
        <v xml:space="preserve">10.2-DPTO. DE ENLACE CON LOS AYTOS                                              </v>
      </c>
      <c r="C114" s="16" t="str">
        <f>Hoja1!A109</f>
        <v>ANYELA YASKIN GUTIERREZ FLORES</v>
      </c>
      <c r="D114" s="16" t="s">
        <v>338</v>
      </c>
      <c r="E114" s="16" t="s">
        <v>1050</v>
      </c>
      <c r="F114" s="17" t="str">
        <f>Hoja1!AC109</f>
        <v xml:space="preserve">Femenino  </v>
      </c>
      <c r="G114" s="41">
        <f>Hoja1!H109</f>
        <v>30000</v>
      </c>
      <c r="H114" s="41">
        <f>Hoja1!J109</f>
        <v>0</v>
      </c>
      <c r="I114" s="41">
        <f>Hoja1!K109</f>
        <v>861</v>
      </c>
      <c r="J114" s="41">
        <f>Hoja1!L109</f>
        <v>912</v>
      </c>
      <c r="K114" s="41">
        <f>Hoja1!M109</f>
        <v>0</v>
      </c>
      <c r="L114" s="41">
        <f>Hoja1!N109</f>
        <v>0</v>
      </c>
      <c r="M114" s="41">
        <f>Hoja1!O109</f>
        <v>0</v>
      </c>
      <c r="N114" s="41">
        <f>Hoja1!R109</f>
        <v>0</v>
      </c>
      <c r="O114" s="41">
        <f>Hoja1!T109</f>
        <v>25</v>
      </c>
      <c r="P114" s="41">
        <f>Hoja1!U109</f>
        <v>0</v>
      </c>
      <c r="Q114" s="41">
        <f>Hoja1!Z109</f>
        <v>1798</v>
      </c>
      <c r="R114" s="41">
        <f>Hoja1!AA109</f>
        <v>28202</v>
      </c>
    </row>
    <row r="115" spans="1:18" s="18" customFormat="1" ht="18" customHeight="1">
      <c r="A115" s="15">
        <v>109</v>
      </c>
      <c r="B115" s="16" t="str">
        <f>Hoja1!D110</f>
        <v xml:space="preserve">10.2-DPTO. DE ENLACE CON LOS AYTOS                                              </v>
      </c>
      <c r="C115" s="16" t="str">
        <f>Hoja1!A110</f>
        <v>CARLOS PAREDES MOTA</v>
      </c>
      <c r="D115" s="16" t="s">
        <v>341</v>
      </c>
      <c r="E115" s="16" t="s">
        <v>1050</v>
      </c>
      <c r="F115" s="17" t="str">
        <f>Hoja1!AC110</f>
        <v xml:space="preserve">Masculino </v>
      </c>
      <c r="G115" s="41">
        <f>Hoja1!H110</f>
        <v>35000</v>
      </c>
      <c r="H115" s="41">
        <f>Hoja1!J110</f>
        <v>0</v>
      </c>
      <c r="I115" s="41">
        <f>Hoja1!K110</f>
        <v>1004.5</v>
      </c>
      <c r="J115" s="41">
        <f>Hoja1!L110</f>
        <v>1064</v>
      </c>
      <c r="K115" s="41">
        <f>Hoja1!M110</f>
        <v>0</v>
      </c>
      <c r="L115" s="41">
        <f>Hoja1!N110</f>
        <v>0</v>
      </c>
      <c r="M115" s="41">
        <f>Hoja1!O110</f>
        <v>0</v>
      </c>
      <c r="N115" s="41">
        <f>Hoja1!R110</f>
        <v>0</v>
      </c>
      <c r="O115" s="41">
        <f>Hoja1!T110</f>
        <v>25</v>
      </c>
      <c r="P115" s="41">
        <f>Hoja1!U110</f>
        <v>0</v>
      </c>
      <c r="Q115" s="41">
        <f>Hoja1!Z110</f>
        <v>2093.5</v>
      </c>
      <c r="R115" s="41">
        <f>Hoja1!AA110</f>
        <v>32906.5</v>
      </c>
    </row>
    <row r="116" spans="1:18" s="18" customFormat="1" ht="18" customHeight="1">
      <c r="A116" s="19">
        <v>110</v>
      </c>
      <c r="B116" s="16" t="str">
        <f>Hoja1!D111</f>
        <v xml:space="preserve">10.2-DPTO. DE ENLACE CON LOS AYTOS                                              </v>
      </c>
      <c r="C116" s="16" t="str">
        <f>Hoja1!A111</f>
        <v>CHARLES RAFAEL TAVAREZ ARIAS</v>
      </c>
      <c r="D116" s="16" t="s">
        <v>344</v>
      </c>
      <c r="E116" s="16" t="s">
        <v>1050</v>
      </c>
      <c r="F116" s="17" t="str">
        <f>Hoja1!AC111</f>
        <v xml:space="preserve">Masculino </v>
      </c>
      <c r="G116" s="41">
        <f>Hoja1!H111</f>
        <v>35000</v>
      </c>
      <c r="H116" s="41">
        <f>Hoja1!J111</f>
        <v>0</v>
      </c>
      <c r="I116" s="41">
        <f>Hoja1!K111</f>
        <v>1004.5</v>
      </c>
      <c r="J116" s="41">
        <f>Hoja1!L111</f>
        <v>1064</v>
      </c>
      <c r="K116" s="41">
        <f>Hoja1!M111</f>
        <v>0</v>
      </c>
      <c r="L116" s="41">
        <f>Hoja1!N111</f>
        <v>0</v>
      </c>
      <c r="M116" s="41">
        <f>Hoja1!O111</f>
        <v>0</v>
      </c>
      <c r="N116" s="41">
        <f>Hoja1!R111</f>
        <v>0</v>
      </c>
      <c r="O116" s="41">
        <f>Hoja1!T111</f>
        <v>25</v>
      </c>
      <c r="P116" s="41">
        <f>Hoja1!U111</f>
        <v>0</v>
      </c>
      <c r="Q116" s="41">
        <f>Hoja1!Z111</f>
        <v>2093.5</v>
      </c>
      <c r="R116" s="41">
        <f>Hoja1!AA111</f>
        <v>32906.5</v>
      </c>
    </row>
    <row r="117" spans="1:18" s="18" customFormat="1" ht="18" customHeight="1">
      <c r="A117" s="15">
        <v>111</v>
      </c>
      <c r="B117" s="16" t="str">
        <f>Hoja1!D112</f>
        <v xml:space="preserve">10.2-DPTO. DE ENLACE CON LOS AYTOS                                              </v>
      </c>
      <c r="C117" s="16" t="str">
        <f>Hoja1!A112</f>
        <v>CRISTIAN ALBERTO ROSADO PAULINO</v>
      </c>
      <c r="D117" s="16" t="s">
        <v>341</v>
      </c>
      <c r="E117" s="16" t="s">
        <v>1050</v>
      </c>
      <c r="F117" s="17" t="str">
        <f>Hoja1!AC112</f>
        <v xml:space="preserve">Masculino </v>
      </c>
      <c r="G117" s="41">
        <f>Hoja1!H112</f>
        <v>35000</v>
      </c>
      <c r="H117" s="41">
        <f>Hoja1!J112</f>
        <v>0</v>
      </c>
      <c r="I117" s="41">
        <f>Hoja1!K112</f>
        <v>1004.5</v>
      </c>
      <c r="J117" s="41">
        <f>Hoja1!L112</f>
        <v>1064</v>
      </c>
      <c r="K117" s="41">
        <f>Hoja1!M112</f>
        <v>0</v>
      </c>
      <c r="L117" s="41">
        <f>Hoja1!N112</f>
        <v>0</v>
      </c>
      <c r="M117" s="41">
        <f>Hoja1!O112</f>
        <v>0</v>
      </c>
      <c r="N117" s="41">
        <f>Hoja1!R112</f>
        <v>0</v>
      </c>
      <c r="O117" s="41">
        <f>Hoja1!T112</f>
        <v>25</v>
      </c>
      <c r="P117" s="41">
        <f>Hoja1!U112</f>
        <v>0</v>
      </c>
      <c r="Q117" s="41">
        <f>Hoja1!Z112</f>
        <v>2093.5</v>
      </c>
      <c r="R117" s="41">
        <f>Hoja1!AA112</f>
        <v>32906.5</v>
      </c>
    </row>
    <row r="118" spans="1:18" s="18" customFormat="1" ht="18" customHeight="1">
      <c r="A118" s="15">
        <v>112</v>
      </c>
      <c r="B118" s="16" t="str">
        <f>Hoja1!D113</f>
        <v xml:space="preserve">10.2-DPTO. DE ENLACE CON LOS AYTOS                                              </v>
      </c>
      <c r="C118" s="16" t="str">
        <f>Hoja1!A113</f>
        <v>CRISTY PATRICIA CRESPO POU</v>
      </c>
      <c r="D118" s="16" t="s">
        <v>82</v>
      </c>
      <c r="E118" s="16" t="s">
        <v>1050</v>
      </c>
      <c r="F118" s="17" t="str">
        <f>Hoja1!AC113</f>
        <v xml:space="preserve">Femenino  </v>
      </c>
      <c r="G118" s="41">
        <f>Hoja1!H113</f>
        <v>45000</v>
      </c>
      <c r="H118" s="41">
        <f>Hoja1!J113</f>
        <v>1148.33</v>
      </c>
      <c r="I118" s="41">
        <f>Hoja1!K113</f>
        <v>1291.5</v>
      </c>
      <c r="J118" s="41">
        <f>Hoja1!L113</f>
        <v>1368</v>
      </c>
      <c r="K118" s="41">
        <f>Hoja1!M113</f>
        <v>0</v>
      </c>
      <c r="L118" s="41">
        <f>Hoja1!N113</f>
        <v>0</v>
      </c>
      <c r="M118" s="41">
        <f>Hoja1!O113</f>
        <v>3308.72</v>
      </c>
      <c r="N118" s="41">
        <f>Hoja1!R113</f>
        <v>0</v>
      </c>
      <c r="O118" s="41">
        <f>Hoja1!T113</f>
        <v>25</v>
      </c>
      <c r="P118" s="41">
        <f>Hoja1!U113</f>
        <v>0</v>
      </c>
      <c r="Q118" s="41">
        <f>Hoja1!Z113</f>
        <v>7141.55</v>
      </c>
      <c r="R118" s="41">
        <f>Hoja1!AA113</f>
        <v>37858.449999999997</v>
      </c>
    </row>
    <row r="119" spans="1:18" s="18" customFormat="1" ht="18" customHeight="1">
      <c r="A119" s="15">
        <v>113</v>
      </c>
      <c r="B119" s="16" t="str">
        <f>Hoja1!D114</f>
        <v xml:space="preserve">10.2-DPTO. DE ENLACE CON LOS AYTOS                                              </v>
      </c>
      <c r="C119" s="16" t="str">
        <f>Hoja1!A114</f>
        <v>ESTEBAN DE JESUS ALVAREZ ALVAREZ</v>
      </c>
      <c r="D119" s="16" t="s">
        <v>351</v>
      </c>
      <c r="E119" s="16" t="s">
        <v>1050</v>
      </c>
      <c r="F119" s="17" t="str">
        <f>Hoja1!AC114</f>
        <v xml:space="preserve">Masculino </v>
      </c>
      <c r="G119" s="41">
        <f>Hoja1!H114</f>
        <v>50000</v>
      </c>
      <c r="H119" s="41">
        <f>Hoja1!J114</f>
        <v>1854</v>
      </c>
      <c r="I119" s="41">
        <f>Hoja1!K114</f>
        <v>1435</v>
      </c>
      <c r="J119" s="41">
        <f>Hoja1!L114</f>
        <v>1520</v>
      </c>
      <c r="K119" s="41">
        <f>Hoja1!M114</f>
        <v>0</v>
      </c>
      <c r="L119" s="41">
        <f>Hoja1!N114</f>
        <v>0</v>
      </c>
      <c r="M119" s="41">
        <f>Hoja1!O114</f>
        <v>0</v>
      </c>
      <c r="N119" s="41">
        <f>Hoja1!R114</f>
        <v>0</v>
      </c>
      <c r="O119" s="41">
        <f>Hoja1!T114</f>
        <v>25</v>
      </c>
      <c r="P119" s="41">
        <f>Hoja1!U114</f>
        <v>0</v>
      </c>
      <c r="Q119" s="41">
        <f>Hoja1!Z114</f>
        <v>4834</v>
      </c>
      <c r="R119" s="41">
        <f>Hoja1!AA114</f>
        <v>45166</v>
      </c>
    </row>
    <row r="120" spans="1:18" s="18" customFormat="1" ht="18" customHeight="1">
      <c r="A120" s="19">
        <v>114</v>
      </c>
      <c r="B120" s="16" t="str">
        <f>Hoja1!D115</f>
        <v xml:space="preserve">10.2-DPTO. DE ENLACE CON LOS AYTOS                                              </v>
      </c>
      <c r="C120" s="16" t="str">
        <f>Hoja1!A115</f>
        <v>EUSTACIO PEREZ</v>
      </c>
      <c r="D120" s="16" t="s">
        <v>354</v>
      </c>
      <c r="E120" s="16" t="s">
        <v>1050</v>
      </c>
      <c r="F120" s="17" t="str">
        <f>Hoja1!AC115</f>
        <v xml:space="preserve">Masculino </v>
      </c>
      <c r="G120" s="41">
        <f>Hoja1!H115</f>
        <v>15000</v>
      </c>
      <c r="H120" s="41">
        <f>Hoja1!J115</f>
        <v>0</v>
      </c>
      <c r="I120" s="41">
        <f>Hoja1!K115</f>
        <v>430.5</v>
      </c>
      <c r="J120" s="41">
        <f>Hoja1!L115</f>
        <v>456</v>
      </c>
      <c r="K120" s="41">
        <f>Hoja1!M115</f>
        <v>0</v>
      </c>
      <c r="L120" s="41">
        <f>Hoja1!N115</f>
        <v>0</v>
      </c>
      <c r="M120" s="41">
        <f>Hoja1!O115</f>
        <v>0</v>
      </c>
      <c r="N120" s="41">
        <f>Hoja1!R115</f>
        <v>0</v>
      </c>
      <c r="O120" s="41">
        <f>Hoja1!T115</f>
        <v>25</v>
      </c>
      <c r="P120" s="41">
        <f>Hoja1!U115</f>
        <v>0</v>
      </c>
      <c r="Q120" s="41">
        <f>Hoja1!Z115</f>
        <v>911.5</v>
      </c>
      <c r="R120" s="41">
        <f>Hoja1!AA115</f>
        <v>14088.5</v>
      </c>
    </row>
    <row r="121" spans="1:18" s="18" customFormat="1" ht="18" customHeight="1">
      <c r="A121" s="15">
        <v>115</v>
      </c>
      <c r="B121" s="16" t="str">
        <f>Hoja1!D116</f>
        <v xml:space="preserve">10.2-DPTO. DE ENLACE CON LOS AYTOS                                              </v>
      </c>
      <c r="C121" s="16" t="str">
        <f>Hoja1!A116</f>
        <v>EUTASIO FERNANDEZ LUCIANO</v>
      </c>
      <c r="D121" s="16" t="s">
        <v>357</v>
      </c>
      <c r="E121" s="16" t="s">
        <v>1050</v>
      </c>
      <c r="F121" s="17" t="str">
        <f>Hoja1!AC116</f>
        <v xml:space="preserve">Masculino </v>
      </c>
      <c r="G121" s="41">
        <f>Hoja1!H116</f>
        <v>15000</v>
      </c>
      <c r="H121" s="41">
        <f>Hoja1!J116</f>
        <v>0</v>
      </c>
      <c r="I121" s="41">
        <f>Hoja1!K116</f>
        <v>430.5</v>
      </c>
      <c r="J121" s="41">
        <f>Hoja1!L116</f>
        <v>456</v>
      </c>
      <c r="K121" s="41">
        <f>Hoja1!M116</f>
        <v>0</v>
      </c>
      <c r="L121" s="41">
        <f>Hoja1!N116</f>
        <v>0</v>
      </c>
      <c r="M121" s="41">
        <f>Hoja1!O116</f>
        <v>0</v>
      </c>
      <c r="N121" s="41">
        <f>Hoja1!R116</f>
        <v>0</v>
      </c>
      <c r="O121" s="41">
        <f>Hoja1!T116</f>
        <v>25</v>
      </c>
      <c r="P121" s="41">
        <f>Hoja1!U116</f>
        <v>0</v>
      </c>
      <c r="Q121" s="41">
        <f>Hoja1!Z116</f>
        <v>911.5</v>
      </c>
      <c r="R121" s="41">
        <f>Hoja1!AA116</f>
        <v>14088.5</v>
      </c>
    </row>
    <row r="122" spans="1:18" s="18" customFormat="1" ht="18" customHeight="1">
      <c r="A122" s="15">
        <v>116</v>
      </c>
      <c r="B122" s="16" t="str">
        <f>Hoja1!D117</f>
        <v xml:space="preserve">10.2-DPTO. DE ENLACE CON LOS AYTOS                                              </v>
      </c>
      <c r="C122" s="16" t="str">
        <f>Hoja1!A117</f>
        <v>FANNY NOEMI VALENZUELA DE OZUNA</v>
      </c>
      <c r="D122" s="16" t="s">
        <v>64</v>
      </c>
      <c r="E122" s="16" t="s">
        <v>1050</v>
      </c>
      <c r="F122" s="17" t="str">
        <f>Hoja1!AC117</f>
        <v xml:space="preserve">Femenino  </v>
      </c>
      <c r="G122" s="41">
        <f>Hoja1!H117</f>
        <v>20000</v>
      </c>
      <c r="H122" s="41">
        <f>Hoja1!J117</f>
        <v>0</v>
      </c>
      <c r="I122" s="41">
        <f>Hoja1!K117</f>
        <v>574</v>
      </c>
      <c r="J122" s="41">
        <f>Hoja1!L117</f>
        <v>608</v>
      </c>
      <c r="K122" s="41">
        <f>Hoja1!M117</f>
        <v>0</v>
      </c>
      <c r="L122" s="41">
        <f>Hoja1!N117</f>
        <v>0</v>
      </c>
      <c r="M122" s="41">
        <f>Hoja1!O117</f>
        <v>0</v>
      </c>
      <c r="N122" s="41">
        <f>Hoja1!R117</f>
        <v>0</v>
      </c>
      <c r="O122" s="41">
        <f>Hoja1!T117</f>
        <v>25</v>
      </c>
      <c r="P122" s="41">
        <f>Hoja1!U117</f>
        <v>0</v>
      </c>
      <c r="Q122" s="41">
        <f>Hoja1!Z117</f>
        <v>1207</v>
      </c>
      <c r="R122" s="41">
        <f>Hoja1!AA117</f>
        <v>18793</v>
      </c>
    </row>
    <row r="123" spans="1:18" s="18" customFormat="1" ht="18" customHeight="1">
      <c r="A123" s="15">
        <v>117</v>
      </c>
      <c r="B123" s="16" t="str">
        <f>Hoja1!D118</f>
        <v xml:space="preserve">10.2-DPTO. DE ENLACE CON LOS AYTOS                                              </v>
      </c>
      <c r="C123" s="16" t="str">
        <f>Hoja1!A118</f>
        <v>FAUSTO JIMENEZ MENDOZA</v>
      </c>
      <c r="D123" s="16" t="s">
        <v>362</v>
      </c>
      <c r="E123" s="16" t="s">
        <v>1050</v>
      </c>
      <c r="F123" s="17" t="str">
        <f>Hoja1!AC118</f>
        <v xml:space="preserve">Masculino </v>
      </c>
      <c r="G123" s="41">
        <f>Hoja1!H118</f>
        <v>20000</v>
      </c>
      <c r="H123" s="41">
        <f>Hoja1!J118</f>
        <v>0</v>
      </c>
      <c r="I123" s="41">
        <f>Hoja1!K118</f>
        <v>574</v>
      </c>
      <c r="J123" s="41">
        <f>Hoja1!L118</f>
        <v>608</v>
      </c>
      <c r="K123" s="41">
        <f>Hoja1!M118</f>
        <v>0</v>
      </c>
      <c r="L123" s="41">
        <f>Hoja1!N118</f>
        <v>0</v>
      </c>
      <c r="M123" s="41">
        <f>Hoja1!O118</f>
        <v>0</v>
      </c>
      <c r="N123" s="41">
        <f>Hoja1!R118</f>
        <v>0</v>
      </c>
      <c r="O123" s="41">
        <f>Hoja1!T118</f>
        <v>25</v>
      </c>
      <c r="P123" s="41">
        <f>Hoja1!U118</f>
        <v>0</v>
      </c>
      <c r="Q123" s="41">
        <f>Hoja1!Z118</f>
        <v>1207</v>
      </c>
      <c r="R123" s="41">
        <f>Hoja1!AA118</f>
        <v>18793</v>
      </c>
    </row>
    <row r="124" spans="1:18" s="18" customFormat="1" ht="18" customHeight="1">
      <c r="A124" s="19">
        <v>118</v>
      </c>
      <c r="B124" s="16" t="str">
        <f>Hoja1!D119</f>
        <v xml:space="preserve">10.2-DPTO. DE ENLACE CON LOS AYTOS                                              </v>
      </c>
      <c r="C124" s="16" t="str">
        <f>Hoja1!A119</f>
        <v>FELIX CORNIEL LOPEZ</v>
      </c>
      <c r="D124" s="16" t="s">
        <v>365</v>
      </c>
      <c r="E124" s="16" t="s">
        <v>1050</v>
      </c>
      <c r="F124" s="17" t="str">
        <f>Hoja1!AC119</f>
        <v xml:space="preserve">Masculino </v>
      </c>
      <c r="G124" s="41">
        <f>Hoja1!H119</f>
        <v>15000</v>
      </c>
      <c r="H124" s="41">
        <f>Hoja1!J119</f>
        <v>0</v>
      </c>
      <c r="I124" s="41">
        <f>Hoja1!K119</f>
        <v>430.5</v>
      </c>
      <c r="J124" s="41">
        <f>Hoja1!L119</f>
        <v>456</v>
      </c>
      <c r="K124" s="41">
        <f>Hoja1!M119</f>
        <v>0</v>
      </c>
      <c r="L124" s="41">
        <f>Hoja1!N119</f>
        <v>0</v>
      </c>
      <c r="M124" s="41">
        <f>Hoja1!O119</f>
        <v>0</v>
      </c>
      <c r="N124" s="41">
        <f>Hoja1!R119</f>
        <v>0</v>
      </c>
      <c r="O124" s="41">
        <f>Hoja1!T119</f>
        <v>25</v>
      </c>
      <c r="P124" s="41">
        <f>Hoja1!U119</f>
        <v>0</v>
      </c>
      <c r="Q124" s="41">
        <f>Hoja1!Z119</f>
        <v>911.5</v>
      </c>
      <c r="R124" s="41">
        <f>Hoja1!AA119</f>
        <v>14088.5</v>
      </c>
    </row>
    <row r="125" spans="1:18" s="18" customFormat="1" ht="18" customHeight="1">
      <c r="A125" s="15">
        <v>119</v>
      </c>
      <c r="B125" s="16" t="str">
        <f>Hoja1!D120</f>
        <v xml:space="preserve">10.2-DPTO. DE ENLACE CON LOS AYTOS                                              </v>
      </c>
      <c r="C125" s="16" t="str">
        <f>Hoja1!A120</f>
        <v>HILLARY ALBANY GARCIA MERCADO</v>
      </c>
      <c r="D125" s="16" t="s">
        <v>35</v>
      </c>
      <c r="E125" s="16" t="s">
        <v>1050</v>
      </c>
      <c r="F125" s="17" t="str">
        <f>Hoja1!AC120</f>
        <v xml:space="preserve">Femenino  </v>
      </c>
      <c r="G125" s="41">
        <f>Hoja1!H120</f>
        <v>30000</v>
      </c>
      <c r="H125" s="41">
        <f>Hoja1!J120</f>
        <v>0</v>
      </c>
      <c r="I125" s="41">
        <f>Hoja1!K120</f>
        <v>861</v>
      </c>
      <c r="J125" s="41">
        <f>Hoja1!L120</f>
        <v>912</v>
      </c>
      <c r="K125" s="41">
        <f>Hoja1!M120</f>
        <v>0</v>
      </c>
      <c r="L125" s="41">
        <f>Hoja1!N120</f>
        <v>0</v>
      </c>
      <c r="M125" s="41">
        <f>Hoja1!O120</f>
        <v>0</v>
      </c>
      <c r="N125" s="41">
        <f>Hoja1!R120</f>
        <v>0</v>
      </c>
      <c r="O125" s="41">
        <f>Hoja1!T120</f>
        <v>25</v>
      </c>
      <c r="P125" s="41">
        <f>Hoja1!U120</f>
        <v>0</v>
      </c>
      <c r="Q125" s="41">
        <f>Hoja1!Z120</f>
        <v>1798</v>
      </c>
      <c r="R125" s="41">
        <f>Hoja1!AA120</f>
        <v>28202</v>
      </c>
    </row>
    <row r="126" spans="1:18" s="18" customFormat="1" ht="18" customHeight="1">
      <c r="A126" s="15">
        <v>120</v>
      </c>
      <c r="B126" s="16" t="str">
        <f>Hoja1!D121</f>
        <v xml:space="preserve">10.2-DPTO. DE ENLACE CON LOS AYTOS                                              </v>
      </c>
      <c r="C126" s="16" t="str">
        <f>Hoja1!A121</f>
        <v>JOSE ANDRES CORSINO TEJADA</v>
      </c>
      <c r="D126" s="16" t="s">
        <v>370</v>
      </c>
      <c r="E126" s="16" t="s">
        <v>1050</v>
      </c>
      <c r="F126" s="17" t="str">
        <f>Hoja1!AC121</f>
        <v xml:space="preserve">Masculino </v>
      </c>
      <c r="G126" s="41">
        <f>Hoja1!H121</f>
        <v>62000</v>
      </c>
      <c r="H126" s="41">
        <f>Hoja1!J121</f>
        <v>3863.01</v>
      </c>
      <c r="I126" s="41">
        <f>Hoja1!K121</f>
        <v>1779.4</v>
      </c>
      <c r="J126" s="41">
        <f>Hoja1!L121</f>
        <v>1884.8</v>
      </c>
      <c r="K126" s="41">
        <f>Hoja1!M121</f>
        <v>0</v>
      </c>
      <c r="L126" s="41">
        <f>Hoja1!N121</f>
        <v>1947.6</v>
      </c>
      <c r="M126" s="41">
        <f>Hoja1!O121</f>
        <v>1000</v>
      </c>
      <c r="N126" s="41">
        <f>Hoja1!R121</f>
        <v>0</v>
      </c>
      <c r="O126" s="41">
        <f>Hoja1!T121</f>
        <v>25</v>
      </c>
      <c r="P126" s="41">
        <f>Hoja1!U121</f>
        <v>0</v>
      </c>
      <c r="Q126" s="41">
        <f>Hoja1!Z121</f>
        <v>10499.81</v>
      </c>
      <c r="R126" s="41">
        <f>Hoja1!AA121</f>
        <v>51500.19</v>
      </c>
    </row>
    <row r="127" spans="1:18" s="18" customFormat="1" ht="18" customHeight="1">
      <c r="A127" s="15">
        <v>121</v>
      </c>
      <c r="B127" s="16" t="str">
        <f>Hoja1!D122</f>
        <v xml:space="preserve">10.2-DPTO. DE ENLACE CON LOS AYTOS                                              </v>
      </c>
      <c r="C127" s="16" t="str">
        <f>Hoja1!A122</f>
        <v>JUAN ANTONIO ADAMES BAUTISTA</v>
      </c>
      <c r="D127" s="16" t="s">
        <v>341</v>
      </c>
      <c r="E127" s="16" t="s">
        <v>1050</v>
      </c>
      <c r="F127" s="17" t="str">
        <f>Hoja1!AC122</f>
        <v xml:space="preserve">Masculino </v>
      </c>
      <c r="G127" s="41">
        <f>Hoja1!H122</f>
        <v>25000</v>
      </c>
      <c r="H127" s="41">
        <f>Hoja1!J122</f>
        <v>0</v>
      </c>
      <c r="I127" s="41">
        <f>Hoja1!K122</f>
        <v>717.5</v>
      </c>
      <c r="J127" s="41">
        <f>Hoja1!L122</f>
        <v>760</v>
      </c>
      <c r="K127" s="41">
        <f>Hoja1!M122</f>
        <v>0</v>
      </c>
      <c r="L127" s="41">
        <f>Hoja1!N122</f>
        <v>0</v>
      </c>
      <c r="M127" s="41">
        <f>Hoja1!O122</f>
        <v>0</v>
      </c>
      <c r="N127" s="41">
        <f>Hoja1!R122</f>
        <v>0</v>
      </c>
      <c r="O127" s="41">
        <f>Hoja1!T122</f>
        <v>25</v>
      </c>
      <c r="P127" s="41">
        <f>Hoja1!U122</f>
        <v>0</v>
      </c>
      <c r="Q127" s="41">
        <f>Hoja1!Z122</f>
        <v>1502.5</v>
      </c>
      <c r="R127" s="41">
        <f>Hoja1!AA122</f>
        <v>23497.5</v>
      </c>
    </row>
    <row r="128" spans="1:18" s="18" customFormat="1" ht="18" customHeight="1">
      <c r="A128" s="19">
        <v>122</v>
      </c>
      <c r="B128" s="16" t="str">
        <f>Hoja1!D123</f>
        <v xml:space="preserve">10.2-DPTO. DE ENLACE CON LOS AYTOS                                              </v>
      </c>
      <c r="C128" s="16" t="str">
        <f>Hoja1!A123</f>
        <v>MARIA ELENA RODRIGUEZ INFANTE</v>
      </c>
      <c r="D128" s="16" t="s">
        <v>375</v>
      </c>
      <c r="E128" s="16" t="s">
        <v>1050</v>
      </c>
      <c r="F128" s="17" t="str">
        <f>Hoja1!AC123</f>
        <v xml:space="preserve">Femenino  </v>
      </c>
      <c r="G128" s="41">
        <f>Hoja1!H123</f>
        <v>15000</v>
      </c>
      <c r="H128" s="41">
        <f>Hoja1!J123</f>
        <v>0</v>
      </c>
      <c r="I128" s="41">
        <f>Hoja1!K123</f>
        <v>430.5</v>
      </c>
      <c r="J128" s="41">
        <f>Hoja1!L123</f>
        <v>456</v>
      </c>
      <c r="K128" s="41">
        <f>Hoja1!M123</f>
        <v>0</v>
      </c>
      <c r="L128" s="41">
        <f>Hoja1!N123</f>
        <v>0</v>
      </c>
      <c r="M128" s="41">
        <f>Hoja1!O123</f>
        <v>0</v>
      </c>
      <c r="N128" s="41">
        <f>Hoja1!R123</f>
        <v>0</v>
      </c>
      <c r="O128" s="41">
        <f>Hoja1!T123</f>
        <v>25</v>
      </c>
      <c r="P128" s="41">
        <f>Hoja1!U123</f>
        <v>0</v>
      </c>
      <c r="Q128" s="41">
        <f>Hoja1!Z123</f>
        <v>911.5</v>
      </c>
      <c r="R128" s="41">
        <f>Hoja1!AA123</f>
        <v>14088.5</v>
      </c>
    </row>
    <row r="129" spans="1:18" s="18" customFormat="1" ht="18" customHeight="1">
      <c r="A129" s="15">
        <v>123</v>
      </c>
      <c r="B129" s="16" t="str">
        <f>Hoja1!D124</f>
        <v xml:space="preserve">10.2-DPTO. DE ENLACE CON LOS AYTOS                                              </v>
      </c>
      <c r="C129" s="16" t="str">
        <f>Hoja1!A124</f>
        <v>MARIANA CHIRINGA CASTRO</v>
      </c>
      <c r="D129" s="16" t="s">
        <v>379</v>
      </c>
      <c r="E129" s="16" t="s">
        <v>1050</v>
      </c>
      <c r="F129" s="17" t="str">
        <f>Hoja1!AC124</f>
        <v xml:space="preserve">Femenino  </v>
      </c>
      <c r="G129" s="41">
        <f>Hoja1!H124</f>
        <v>35000</v>
      </c>
      <c r="H129" s="41">
        <f>Hoja1!J124</f>
        <v>0</v>
      </c>
      <c r="I129" s="41">
        <f>Hoja1!K124</f>
        <v>1004.5</v>
      </c>
      <c r="J129" s="41">
        <f>Hoja1!L124</f>
        <v>1064</v>
      </c>
      <c r="K129" s="41">
        <f>Hoja1!M124</f>
        <v>0</v>
      </c>
      <c r="L129" s="41">
        <f>Hoja1!N124</f>
        <v>0</v>
      </c>
      <c r="M129" s="41">
        <f>Hoja1!O124</f>
        <v>5000</v>
      </c>
      <c r="N129" s="41">
        <f>Hoja1!R124</f>
        <v>0</v>
      </c>
      <c r="O129" s="41">
        <f>Hoja1!T124</f>
        <v>25</v>
      </c>
      <c r="P129" s="41">
        <f>Hoja1!U124</f>
        <v>0</v>
      </c>
      <c r="Q129" s="41">
        <f>Hoja1!Z124</f>
        <v>7093.5</v>
      </c>
      <c r="R129" s="41">
        <f>Hoja1!AA124</f>
        <v>27906.5</v>
      </c>
    </row>
    <row r="130" spans="1:18" s="18" customFormat="1" ht="18" customHeight="1">
      <c r="A130" s="15">
        <v>124</v>
      </c>
      <c r="B130" s="16" t="str">
        <f>Hoja1!D125</f>
        <v xml:space="preserve">10.2-DPTO. DE ENLACE CON LOS AYTOS                                              </v>
      </c>
      <c r="C130" s="16" t="str">
        <f>Hoja1!A125</f>
        <v>MARTHA TERESA CRUZ PERALTA</v>
      </c>
      <c r="D130" s="16" t="s">
        <v>82</v>
      </c>
      <c r="E130" s="16" t="s">
        <v>1050</v>
      </c>
      <c r="F130" s="17" t="str">
        <f>Hoja1!AC125</f>
        <v xml:space="preserve">Femenino  </v>
      </c>
      <c r="G130" s="41">
        <f>Hoja1!H125</f>
        <v>60000</v>
      </c>
      <c r="H130" s="41">
        <f>Hoja1!J125</f>
        <v>3486.65</v>
      </c>
      <c r="I130" s="41">
        <f>Hoja1!K125</f>
        <v>1722</v>
      </c>
      <c r="J130" s="41">
        <f>Hoja1!L125</f>
        <v>1824</v>
      </c>
      <c r="K130" s="41">
        <f>Hoja1!M125</f>
        <v>0</v>
      </c>
      <c r="L130" s="41">
        <f>Hoja1!N125</f>
        <v>1349.63</v>
      </c>
      <c r="M130" s="41">
        <f>Hoja1!O125</f>
        <v>0</v>
      </c>
      <c r="N130" s="41">
        <f>Hoja1!R125</f>
        <v>0</v>
      </c>
      <c r="O130" s="41">
        <f>Hoja1!T125</f>
        <v>25</v>
      </c>
      <c r="P130" s="41">
        <f>Hoja1!U125</f>
        <v>50</v>
      </c>
      <c r="Q130" s="41">
        <f>Hoja1!Z125</f>
        <v>8457.2800000000007</v>
      </c>
      <c r="R130" s="41">
        <f>Hoja1!AA125</f>
        <v>51542.720000000001</v>
      </c>
    </row>
    <row r="131" spans="1:18" s="18" customFormat="1" ht="18" customHeight="1">
      <c r="A131" s="15">
        <v>125</v>
      </c>
      <c r="B131" s="16" t="str">
        <f>Hoja1!D126</f>
        <v xml:space="preserve">10.2-DPTO. DE ENLACE CON LOS AYTOS                                              </v>
      </c>
      <c r="C131" s="16" t="str">
        <f>Hoja1!A126</f>
        <v>MERENCIA MORENO ROSARIO</v>
      </c>
      <c r="D131" s="16" t="s">
        <v>341</v>
      </c>
      <c r="E131" s="16" t="s">
        <v>1050</v>
      </c>
      <c r="F131" s="17" t="str">
        <f>Hoja1!AC126</f>
        <v xml:space="preserve">Femenino  </v>
      </c>
      <c r="G131" s="41">
        <f>Hoja1!H126</f>
        <v>35000</v>
      </c>
      <c r="H131" s="41">
        <f>Hoja1!J126</f>
        <v>0</v>
      </c>
      <c r="I131" s="41">
        <f>Hoja1!K126</f>
        <v>1004.5</v>
      </c>
      <c r="J131" s="41">
        <f>Hoja1!L126</f>
        <v>1064</v>
      </c>
      <c r="K131" s="41">
        <f>Hoja1!M126</f>
        <v>0</v>
      </c>
      <c r="L131" s="41">
        <f>Hoja1!N126</f>
        <v>0</v>
      </c>
      <c r="M131" s="41">
        <f>Hoja1!O126</f>
        <v>0</v>
      </c>
      <c r="N131" s="41">
        <f>Hoja1!R126</f>
        <v>0</v>
      </c>
      <c r="O131" s="41">
        <f>Hoja1!T126</f>
        <v>25</v>
      </c>
      <c r="P131" s="41">
        <f>Hoja1!U126</f>
        <v>0</v>
      </c>
      <c r="Q131" s="41">
        <f>Hoja1!Z126</f>
        <v>2093.5</v>
      </c>
      <c r="R131" s="41">
        <f>Hoja1!AA126</f>
        <v>32906.5</v>
      </c>
    </row>
    <row r="132" spans="1:18" s="18" customFormat="1" ht="18" customHeight="1">
      <c r="A132" s="19">
        <v>126</v>
      </c>
      <c r="B132" s="16" t="str">
        <f>Hoja1!D127</f>
        <v xml:space="preserve">10.2-DPTO. DE ENLACE CON LOS AYTOS                                              </v>
      </c>
      <c r="C132" s="16" t="str">
        <f>Hoja1!A127</f>
        <v>NATIVIDAD DE JESUS ACOSTA CRESPO</v>
      </c>
      <c r="D132" s="16" t="s">
        <v>386</v>
      </c>
      <c r="E132" s="16" t="s">
        <v>1050</v>
      </c>
      <c r="F132" s="17" t="str">
        <f>Hoja1!AC127</f>
        <v xml:space="preserve">Masculino </v>
      </c>
      <c r="G132" s="41">
        <f>Hoja1!H127</f>
        <v>30000</v>
      </c>
      <c r="H132" s="41">
        <f>Hoja1!J127</f>
        <v>0</v>
      </c>
      <c r="I132" s="41">
        <f>Hoja1!K127</f>
        <v>861</v>
      </c>
      <c r="J132" s="41">
        <f>Hoja1!L127</f>
        <v>912</v>
      </c>
      <c r="K132" s="41">
        <f>Hoja1!M127</f>
        <v>5759.34</v>
      </c>
      <c r="L132" s="41">
        <f>Hoja1!N127</f>
        <v>0</v>
      </c>
      <c r="M132" s="41">
        <f>Hoja1!O127</f>
        <v>0</v>
      </c>
      <c r="N132" s="41">
        <f>Hoja1!R127</f>
        <v>0</v>
      </c>
      <c r="O132" s="41">
        <f>Hoja1!T127</f>
        <v>25</v>
      </c>
      <c r="P132" s="41">
        <f>Hoja1!U127</f>
        <v>0</v>
      </c>
      <c r="Q132" s="41">
        <f>Hoja1!Z127</f>
        <v>7557.34</v>
      </c>
      <c r="R132" s="41">
        <f>Hoja1!AA127</f>
        <v>22442.66</v>
      </c>
    </row>
    <row r="133" spans="1:18" s="18" customFormat="1" ht="18" customHeight="1">
      <c r="A133" s="15">
        <v>127</v>
      </c>
      <c r="B133" s="16" t="str">
        <f>Hoja1!D128</f>
        <v xml:space="preserve">10.2-DPTO. DE ENLACE CON LOS AYTOS                                              </v>
      </c>
      <c r="C133" s="16" t="str">
        <f>Hoja1!A128</f>
        <v>NELSON RAMON GARCIA HERNANDEZ</v>
      </c>
      <c r="D133" s="16" t="s">
        <v>389</v>
      </c>
      <c r="E133" s="16" t="s">
        <v>1050</v>
      </c>
      <c r="F133" s="17" t="str">
        <f>Hoja1!AC128</f>
        <v xml:space="preserve">Masculino </v>
      </c>
      <c r="G133" s="41">
        <f>Hoja1!H128</f>
        <v>135000</v>
      </c>
      <c r="H133" s="41">
        <f>Hoja1!J128</f>
        <v>19858.37</v>
      </c>
      <c r="I133" s="41">
        <f>Hoja1!K128</f>
        <v>3874.5</v>
      </c>
      <c r="J133" s="41">
        <f>Hoja1!L128</f>
        <v>4104</v>
      </c>
      <c r="K133" s="41">
        <f>Hoja1!M128</f>
        <v>1919.78</v>
      </c>
      <c r="L133" s="41">
        <f>Hoja1!N128</f>
        <v>0</v>
      </c>
      <c r="M133" s="41">
        <f>Hoja1!O128</f>
        <v>1000</v>
      </c>
      <c r="N133" s="41">
        <f>Hoja1!R128</f>
        <v>0</v>
      </c>
      <c r="O133" s="41">
        <f>Hoja1!T128</f>
        <v>25</v>
      </c>
      <c r="P133" s="41">
        <f>Hoja1!U128</f>
        <v>500</v>
      </c>
      <c r="Q133" s="41">
        <f>Hoja1!Z128</f>
        <v>31281.65</v>
      </c>
      <c r="R133" s="41">
        <f>Hoja1!AA128</f>
        <v>103718.35</v>
      </c>
    </row>
    <row r="134" spans="1:18" s="18" customFormat="1" ht="18" customHeight="1">
      <c r="A134" s="15">
        <v>128</v>
      </c>
      <c r="B134" s="16" t="str">
        <f>Hoja1!D129</f>
        <v xml:space="preserve">10.2-DPTO. DE ENLACE CON LOS AYTOS                                              </v>
      </c>
      <c r="C134" s="16" t="str">
        <f>Hoja1!A129</f>
        <v>PAMELA MARIA CRUZ VARGAS</v>
      </c>
      <c r="D134" s="16" t="s">
        <v>392</v>
      </c>
      <c r="E134" s="16" t="s">
        <v>1050</v>
      </c>
      <c r="F134" s="17" t="str">
        <f>Hoja1!AC129</f>
        <v xml:space="preserve">Femenino  </v>
      </c>
      <c r="G134" s="41">
        <f>Hoja1!H129</f>
        <v>25000</v>
      </c>
      <c r="H134" s="41">
        <f>Hoja1!J129</f>
        <v>0</v>
      </c>
      <c r="I134" s="41">
        <f>Hoja1!K129</f>
        <v>717.5</v>
      </c>
      <c r="J134" s="41">
        <f>Hoja1!L129</f>
        <v>760</v>
      </c>
      <c r="K134" s="41">
        <f>Hoja1!M129</f>
        <v>0</v>
      </c>
      <c r="L134" s="41">
        <f>Hoja1!N129</f>
        <v>0</v>
      </c>
      <c r="M134" s="41">
        <f>Hoja1!O129</f>
        <v>0</v>
      </c>
      <c r="N134" s="41">
        <f>Hoja1!R129</f>
        <v>0</v>
      </c>
      <c r="O134" s="41">
        <f>Hoja1!T129</f>
        <v>25</v>
      </c>
      <c r="P134" s="41">
        <f>Hoja1!U129</f>
        <v>0</v>
      </c>
      <c r="Q134" s="41">
        <f>Hoja1!Z129</f>
        <v>1502.5</v>
      </c>
      <c r="R134" s="41">
        <f>Hoja1!AA129</f>
        <v>23497.5</v>
      </c>
    </row>
    <row r="135" spans="1:18" s="18" customFormat="1" ht="18" customHeight="1">
      <c r="A135" s="15">
        <v>129</v>
      </c>
      <c r="B135" s="16" t="str">
        <f>Hoja1!D130</f>
        <v xml:space="preserve">10.2-DPTO. DE ENLACE CON LOS AYTOS                                              </v>
      </c>
      <c r="C135" s="16" t="str">
        <f>Hoja1!A130</f>
        <v>PAOLA KARINA PICHARDO BAEZ</v>
      </c>
      <c r="D135" s="16" t="s">
        <v>395</v>
      </c>
      <c r="E135" s="16" t="s">
        <v>1050</v>
      </c>
      <c r="F135" s="17" t="str">
        <f>Hoja1!AC130</f>
        <v xml:space="preserve">Femenino  </v>
      </c>
      <c r="G135" s="41">
        <f>Hoja1!H130</f>
        <v>20000</v>
      </c>
      <c r="H135" s="41">
        <f>Hoja1!J130</f>
        <v>0</v>
      </c>
      <c r="I135" s="41">
        <f>Hoja1!K130</f>
        <v>574</v>
      </c>
      <c r="J135" s="41">
        <f>Hoja1!L130</f>
        <v>608</v>
      </c>
      <c r="K135" s="41">
        <f>Hoja1!M130</f>
        <v>0</v>
      </c>
      <c r="L135" s="41">
        <f>Hoja1!N130</f>
        <v>0</v>
      </c>
      <c r="M135" s="41">
        <f>Hoja1!O130</f>
        <v>0</v>
      </c>
      <c r="N135" s="41">
        <f>Hoja1!R130</f>
        <v>0</v>
      </c>
      <c r="O135" s="41">
        <f>Hoja1!T130</f>
        <v>25</v>
      </c>
      <c r="P135" s="41">
        <f>Hoja1!U130</f>
        <v>0</v>
      </c>
      <c r="Q135" s="41">
        <f>Hoja1!Z130</f>
        <v>1207</v>
      </c>
      <c r="R135" s="41">
        <f>Hoja1!AA130</f>
        <v>18793</v>
      </c>
    </row>
    <row r="136" spans="1:18" s="18" customFormat="1" ht="18" customHeight="1">
      <c r="A136" s="19">
        <v>130</v>
      </c>
      <c r="B136" s="16" t="str">
        <f>Hoja1!D131</f>
        <v xml:space="preserve">10.2-DPTO. DE ENLACE CON LOS AYTOS                                              </v>
      </c>
      <c r="C136" s="16" t="str">
        <f>Hoja1!A131</f>
        <v>RAMON DEL CARMEN TAPIA</v>
      </c>
      <c r="D136" s="16" t="s">
        <v>341</v>
      </c>
      <c r="E136" s="16" t="s">
        <v>1050</v>
      </c>
      <c r="F136" s="17" t="str">
        <f>Hoja1!AC131</f>
        <v xml:space="preserve">Masculino </v>
      </c>
      <c r="G136" s="41">
        <f>Hoja1!H131</f>
        <v>35000</v>
      </c>
      <c r="H136" s="41">
        <f>Hoja1!J131</f>
        <v>0</v>
      </c>
      <c r="I136" s="41">
        <f>Hoja1!K131</f>
        <v>1004.5</v>
      </c>
      <c r="J136" s="41">
        <f>Hoja1!L131</f>
        <v>1064</v>
      </c>
      <c r="K136" s="41">
        <f>Hoja1!M131</f>
        <v>0</v>
      </c>
      <c r="L136" s="41">
        <f>Hoja1!N131</f>
        <v>0</v>
      </c>
      <c r="M136" s="41">
        <f>Hoja1!O131</f>
        <v>0</v>
      </c>
      <c r="N136" s="41">
        <f>Hoja1!R131</f>
        <v>0</v>
      </c>
      <c r="O136" s="41">
        <f>Hoja1!T131</f>
        <v>25</v>
      </c>
      <c r="P136" s="41">
        <f>Hoja1!U131</f>
        <v>0</v>
      </c>
      <c r="Q136" s="41">
        <f>Hoja1!Z131</f>
        <v>2093.5</v>
      </c>
      <c r="R136" s="41">
        <f>Hoja1!AA131</f>
        <v>32906.5</v>
      </c>
    </row>
    <row r="137" spans="1:18" s="18" customFormat="1" ht="18" customHeight="1">
      <c r="A137" s="15">
        <v>131</v>
      </c>
      <c r="B137" s="16" t="str">
        <f>Hoja1!D132</f>
        <v xml:space="preserve">10.2-DPTO. DE ENLACE CON LOS AYTOS                                              </v>
      </c>
      <c r="C137" s="16" t="str">
        <f>Hoja1!A132</f>
        <v>RENATO ANTONIO PEREZ DI CARLO</v>
      </c>
      <c r="D137" s="16" t="s">
        <v>35</v>
      </c>
      <c r="E137" s="16" t="s">
        <v>1050</v>
      </c>
      <c r="F137" s="17" t="str">
        <f>Hoja1!AC132</f>
        <v xml:space="preserve">Masculino </v>
      </c>
      <c r="G137" s="41">
        <f>Hoja1!H132</f>
        <v>30000</v>
      </c>
      <c r="H137" s="41">
        <f>Hoja1!J132</f>
        <v>0</v>
      </c>
      <c r="I137" s="41">
        <f>Hoja1!K132</f>
        <v>861</v>
      </c>
      <c r="J137" s="41">
        <f>Hoja1!L132</f>
        <v>912</v>
      </c>
      <c r="K137" s="41">
        <f>Hoja1!M132</f>
        <v>0</v>
      </c>
      <c r="L137" s="41">
        <f>Hoja1!N132</f>
        <v>0</v>
      </c>
      <c r="M137" s="41">
        <f>Hoja1!O132</f>
        <v>0</v>
      </c>
      <c r="N137" s="41">
        <f>Hoja1!R132</f>
        <v>0</v>
      </c>
      <c r="O137" s="41">
        <f>Hoja1!T132</f>
        <v>25</v>
      </c>
      <c r="P137" s="41">
        <f>Hoja1!U132</f>
        <v>0</v>
      </c>
      <c r="Q137" s="41">
        <f>Hoja1!Z132</f>
        <v>1798</v>
      </c>
      <c r="R137" s="41">
        <f>Hoja1!AA132</f>
        <v>28202</v>
      </c>
    </row>
    <row r="138" spans="1:18" s="18" customFormat="1" ht="18" customHeight="1">
      <c r="A138" s="15">
        <v>132</v>
      </c>
      <c r="B138" s="16" t="str">
        <f>Hoja1!D133</f>
        <v xml:space="preserve">10.2-DPTO. DE ENLACE CON LOS AYTOS                                              </v>
      </c>
      <c r="C138" s="16" t="str">
        <f>Hoja1!A133</f>
        <v>ROMALVIN CAROLINA ROJAS CORNIEL</v>
      </c>
      <c r="D138" s="16" t="s">
        <v>403</v>
      </c>
      <c r="E138" s="16" t="s">
        <v>1050</v>
      </c>
      <c r="F138" s="17" t="str">
        <f>Hoja1!AC133</f>
        <v xml:space="preserve">Femenino  </v>
      </c>
      <c r="G138" s="41">
        <f>Hoja1!H133</f>
        <v>25000</v>
      </c>
      <c r="H138" s="41">
        <f>Hoja1!J133</f>
        <v>0</v>
      </c>
      <c r="I138" s="41">
        <f>Hoja1!K133</f>
        <v>717.5</v>
      </c>
      <c r="J138" s="41">
        <f>Hoja1!L133</f>
        <v>760</v>
      </c>
      <c r="K138" s="41">
        <f>Hoja1!M133</f>
        <v>0</v>
      </c>
      <c r="L138" s="41">
        <f>Hoja1!N133</f>
        <v>0</v>
      </c>
      <c r="M138" s="41">
        <f>Hoja1!O133</f>
        <v>0</v>
      </c>
      <c r="N138" s="41">
        <f>Hoja1!R133</f>
        <v>0</v>
      </c>
      <c r="O138" s="41">
        <f>Hoja1!T133</f>
        <v>25</v>
      </c>
      <c r="P138" s="41">
        <f>Hoja1!U133</f>
        <v>0</v>
      </c>
      <c r="Q138" s="41">
        <f>Hoja1!Z133</f>
        <v>1502.5</v>
      </c>
      <c r="R138" s="41">
        <f>Hoja1!AA133</f>
        <v>23497.5</v>
      </c>
    </row>
    <row r="139" spans="1:18" s="18" customFormat="1" ht="18" customHeight="1">
      <c r="A139" s="15">
        <v>133</v>
      </c>
      <c r="B139" s="16" t="str">
        <f>Hoja1!D134</f>
        <v xml:space="preserve">10.2-DPTO. DE ENLACE CON LOS AYTOS                                              </v>
      </c>
      <c r="C139" s="16" t="str">
        <f>Hoja1!A134</f>
        <v>SAMUEL MARTE BONILLA</v>
      </c>
      <c r="D139" s="16" t="s">
        <v>406</v>
      </c>
      <c r="E139" s="16" t="s">
        <v>1050</v>
      </c>
      <c r="F139" s="17" t="str">
        <f>Hoja1!AC134</f>
        <v xml:space="preserve">Masculino </v>
      </c>
      <c r="G139" s="41">
        <f>Hoja1!H134</f>
        <v>50000</v>
      </c>
      <c r="H139" s="41">
        <f>Hoja1!J134</f>
        <v>1854</v>
      </c>
      <c r="I139" s="41">
        <f>Hoja1!K134</f>
        <v>1435</v>
      </c>
      <c r="J139" s="41">
        <f>Hoja1!L134</f>
        <v>1520</v>
      </c>
      <c r="K139" s="41">
        <f>Hoja1!M134</f>
        <v>0</v>
      </c>
      <c r="L139" s="41">
        <f>Hoja1!N134</f>
        <v>0</v>
      </c>
      <c r="M139" s="41">
        <f>Hoja1!O134</f>
        <v>0</v>
      </c>
      <c r="N139" s="41">
        <f>Hoja1!R134</f>
        <v>0</v>
      </c>
      <c r="O139" s="41">
        <f>Hoja1!T134</f>
        <v>25</v>
      </c>
      <c r="P139" s="41">
        <f>Hoja1!U134</f>
        <v>0</v>
      </c>
      <c r="Q139" s="41">
        <f>Hoja1!Z134</f>
        <v>4834</v>
      </c>
      <c r="R139" s="41">
        <f>Hoja1!AA134</f>
        <v>45166</v>
      </c>
    </row>
    <row r="140" spans="1:18" s="18" customFormat="1" ht="18" customHeight="1">
      <c r="A140" s="19">
        <v>134</v>
      </c>
      <c r="B140" s="16" t="str">
        <f>Hoja1!D135</f>
        <v xml:space="preserve">10.2-DPTO. DE ENLACE CON LOS AYTOS                                              </v>
      </c>
      <c r="C140" s="16" t="str">
        <f>Hoja1!A135</f>
        <v>TORIBIO MILANES VASQUEZ GUTIERREZ</v>
      </c>
      <c r="D140" s="16" t="s">
        <v>409</v>
      </c>
      <c r="E140" s="16" t="s">
        <v>1050</v>
      </c>
      <c r="F140" s="17" t="str">
        <f>Hoja1!AC135</f>
        <v xml:space="preserve">Masculino </v>
      </c>
      <c r="G140" s="41">
        <f>Hoja1!H135</f>
        <v>20000</v>
      </c>
      <c r="H140" s="41">
        <f>Hoja1!J135</f>
        <v>0</v>
      </c>
      <c r="I140" s="41">
        <f>Hoja1!K135</f>
        <v>574</v>
      </c>
      <c r="J140" s="41">
        <f>Hoja1!L135</f>
        <v>608</v>
      </c>
      <c r="K140" s="41">
        <f>Hoja1!M135</f>
        <v>0</v>
      </c>
      <c r="L140" s="41">
        <f>Hoja1!N135</f>
        <v>0</v>
      </c>
      <c r="M140" s="41">
        <f>Hoja1!O135</f>
        <v>0</v>
      </c>
      <c r="N140" s="41">
        <f>Hoja1!R135</f>
        <v>0</v>
      </c>
      <c r="O140" s="41">
        <f>Hoja1!T135</f>
        <v>25</v>
      </c>
      <c r="P140" s="41">
        <f>Hoja1!U135</f>
        <v>0</v>
      </c>
      <c r="Q140" s="41">
        <f>Hoja1!Z135</f>
        <v>1207</v>
      </c>
      <c r="R140" s="41">
        <f>Hoja1!AA135</f>
        <v>18793</v>
      </c>
    </row>
    <row r="141" spans="1:18" s="18" customFormat="1" ht="18" customHeight="1">
      <c r="A141" s="15">
        <v>135</v>
      </c>
      <c r="B141" s="16" t="str">
        <f>Hoja1!D136</f>
        <v xml:space="preserve">10.2-DPTO. DE ENLACE CON LOS AYTOS                                              </v>
      </c>
      <c r="C141" s="16" t="str">
        <f>Hoja1!A136</f>
        <v>WENDY YAJAIRA REYES COLUMNA</v>
      </c>
      <c r="D141" s="16" t="s">
        <v>412</v>
      </c>
      <c r="E141" s="16" t="s">
        <v>1050</v>
      </c>
      <c r="F141" s="17" t="str">
        <f>Hoja1!AC136</f>
        <v xml:space="preserve">Femenino  </v>
      </c>
      <c r="G141" s="41">
        <f>Hoja1!H136</f>
        <v>20000</v>
      </c>
      <c r="H141" s="41">
        <f>Hoja1!J136</f>
        <v>0</v>
      </c>
      <c r="I141" s="41">
        <f>Hoja1!K136</f>
        <v>574</v>
      </c>
      <c r="J141" s="41">
        <f>Hoja1!L136</f>
        <v>608</v>
      </c>
      <c r="K141" s="41">
        <f>Hoja1!M136</f>
        <v>0</v>
      </c>
      <c r="L141" s="41">
        <f>Hoja1!N136</f>
        <v>0</v>
      </c>
      <c r="M141" s="41">
        <f>Hoja1!O136</f>
        <v>0</v>
      </c>
      <c r="N141" s="41">
        <f>Hoja1!R136</f>
        <v>0</v>
      </c>
      <c r="O141" s="41">
        <f>Hoja1!T136</f>
        <v>25</v>
      </c>
      <c r="P141" s="41">
        <f>Hoja1!U136</f>
        <v>0</v>
      </c>
      <c r="Q141" s="41">
        <f>Hoja1!Z136</f>
        <v>1207</v>
      </c>
      <c r="R141" s="41">
        <f>Hoja1!AA136</f>
        <v>18793</v>
      </c>
    </row>
    <row r="142" spans="1:18" s="18" customFormat="1" ht="18" customHeight="1">
      <c r="A142" s="15">
        <v>136</v>
      </c>
      <c r="B142" s="16" t="str">
        <f>Hoja1!D137</f>
        <v xml:space="preserve">10.2-DPTO. DE ENLACE CON LOS AYTOS                                              </v>
      </c>
      <c r="C142" s="16" t="str">
        <f>Hoja1!A137</f>
        <v>WILLIAM FRANCISCO BUENO CRUZ</v>
      </c>
      <c r="D142" s="16" t="s">
        <v>415</v>
      </c>
      <c r="E142" s="16" t="s">
        <v>1050</v>
      </c>
      <c r="F142" s="17" t="str">
        <f>Hoja1!AC137</f>
        <v xml:space="preserve">Masculino </v>
      </c>
      <c r="G142" s="41">
        <f>Hoja1!H137</f>
        <v>30000</v>
      </c>
      <c r="H142" s="41">
        <f>Hoja1!J137</f>
        <v>0</v>
      </c>
      <c r="I142" s="41">
        <f>Hoja1!K137</f>
        <v>861</v>
      </c>
      <c r="J142" s="41">
        <f>Hoja1!L137</f>
        <v>912</v>
      </c>
      <c r="K142" s="41">
        <f>Hoja1!M137</f>
        <v>0</v>
      </c>
      <c r="L142" s="41">
        <f>Hoja1!N137</f>
        <v>0</v>
      </c>
      <c r="M142" s="41">
        <f>Hoja1!O137</f>
        <v>0</v>
      </c>
      <c r="N142" s="41">
        <f>Hoja1!R137</f>
        <v>0</v>
      </c>
      <c r="O142" s="41">
        <f>Hoja1!T137</f>
        <v>25</v>
      </c>
      <c r="P142" s="41">
        <f>Hoja1!U137</f>
        <v>0</v>
      </c>
      <c r="Q142" s="41">
        <f>Hoja1!Z137</f>
        <v>1798</v>
      </c>
      <c r="R142" s="41">
        <f>Hoja1!AA137</f>
        <v>28202</v>
      </c>
    </row>
    <row r="143" spans="1:18" s="18" customFormat="1" ht="18" customHeight="1">
      <c r="A143" s="15">
        <v>137</v>
      </c>
      <c r="B143" s="16" t="str">
        <f>Hoja1!D138</f>
        <v xml:space="preserve">10.2-DPTO. DE ENLACE CON LOS AYTOS                                              </v>
      </c>
      <c r="C143" s="16" t="str">
        <f>Hoja1!A138</f>
        <v>YAMIL ALI ROSARIO</v>
      </c>
      <c r="D143" s="16" t="s">
        <v>341</v>
      </c>
      <c r="E143" s="16" t="s">
        <v>1050</v>
      </c>
      <c r="F143" s="17" t="str">
        <f>Hoja1!AC138</f>
        <v xml:space="preserve">Masculino </v>
      </c>
      <c r="G143" s="41">
        <f>Hoja1!H138</f>
        <v>35000</v>
      </c>
      <c r="H143" s="41">
        <f>Hoja1!J138</f>
        <v>0</v>
      </c>
      <c r="I143" s="41">
        <f>Hoja1!K138</f>
        <v>1004.5</v>
      </c>
      <c r="J143" s="41">
        <f>Hoja1!L138</f>
        <v>1064</v>
      </c>
      <c r="K143" s="41">
        <f>Hoja1!M138</f>
        <v>0</v>
      </c>
      <c r="L143" s="41">
        <f>Hoja1!N138</f>
        <v>0</v>
      </c>
      <c r="M143" s="41">
        <f>Hoja1!O138</f>
        <v>0</v>
      </c>
      <c r="N143" s="41">
        <f>Hoja1!R138</f>
        <v>0</v>
      </c>
      <c r="O143" s="41">
        <f>Hoja1!T138</f>
        <v>25</v>
      </c>
      <c r="P143" s="41">
        <f>Hoja1!U138</f>
        <v>0</v>
      </c>
      <c r="Q143" s="41">
        <f>Hoja1!Z138</f>
        <v>2093.5</v>
      </c>
      <c r="R143" s="41">
        <f>Hoja1!AA138</f>
        <v>32906.5</v>
      </c>
    </row>
    <row r="144" spans="1:18" s="18" customFormat="1" ht="18" customHeight="1">
      <c r="A144" s="19">
        <v>138</v>
      </c>
      <c r="B144" s="16" t="str">
        <f>Hoja1!D139</f>
        <v xml:space="preserve">10.2-DPTO. DE ENLACE CON LOS AYTOS                                              </v>
      </c>
      <c r="C144" s="16" t="str">
        <f>Hoja1!A139</f>
        <v>YEFRY JOWENKIS MEDRANO MEDRANO</v>
      </c>
      <c r="D144" s="16" t="s">
        <v>35</v>
      </c>
      <c r="E144" s="16" t="s">
        <v>1050</v>
      </c>
      <c r="F144" s="17" t="str">
        <f>Hoja1!AC139</f>
        <v xml:space="preserve">Masculino </v>
      </c>
      <c r="G144" s="41">
        <f>Hoja1!H139</f>
        <v>35000</v>
      </c>
      <c r="H144" s="41">
        <f>Hoja1!J139</f>
        <v>0</v>
      </c>
      <c r="I144" s="41">
        <f>Hoja1!K139</f>
        <v>1004.5</v>
      </c>
      <c r="J144" s="41">
        <f>Hoja1!L139</f>
        <v>1064</v>
      </c>
      <c r="K144" s="41">
        <f>Hoja1!M139</f>
        <v>0</v>
      </c>
      <c r="L144" s="41">
        <f>Hoja1!N139</f>
        <v>0</v>
      </c>
      <c r="M144" s="41">
        <f>Hoja1!O139</f>
        <v>0</v>
      </c>
      <c r="N144" s="41">
        <f>Hoja1!R139</f>
        <v>0</v>
      </c>
      <c r="O144" s="41">
        <f>Hoja1!T139</f>
        <v>25</v>
      </c>
      <c r="P144" s="41">
        <f>Hoja1!U139</f>
        <v>0</v>
      </c>
      <c r="Q144" s="41">
        <f>Hoja1!Z139</f>
        <v>2093.5</v>
      </c>
      <c r="R144" s="41">
        <f>Hoja1!AA139</f>
        <v>32906.5</v>
      </c>
    </row>
    <row r="145" spans="1:18" s="18" customFormat="1" ht="18" customHeight="1">
      <c r="A145" s="15">
        <v>139</v>
      </c>
      <c r="B145" s="16" t="str">
        <f>Hoja1!D140</f>
        <v xml:space="preserve">10.3.1-SECCION DE ASIST. TECNICA ESP. EN POLICIA MUNICIPAL Y CUERPO DE BOMBEROS </v>
      </c>
      <c r="C145" s="16" t="str">
        <f>Hoja1!A140</f>
        <v>JOSE JOAQUIN JOGA ESTEVEZ</v>
      </c>
      <c r="D145" s="16" t="s">
        <v>60</v>
      </c>
      <c r="E145" s="16" t="s">
        <v>1050</v>
      </c>
      <c r="F145" s="17" t="str">
        <f>Hoja1!AC140</f>
        <v xml:space="preserve">Masculino </v>
      </c>
      <c r="G145" s="41">
        <f>Hoja1!H140</f>
        <v>100000</v>
      </c>
      <c r="H145" s="41">
        <f>Hoja1!J140</f>
        <v>12105.44</v>
      </c>
      <c r="I145" s="41">
        <f>Hoja1!K140</f>
        <v>2870</v>
      </c>
      <c r="J145" s="41">
        <f>Hoja1!L140</f>
        <v>3040</v>
      </c>
      <c r="K145" s="41">
        <f>Hoja1!M140</f>
        <v>0</v>
      </c>
      <c r="L145" s="41">
        <f>Hoja1!N140</f>
        <v>0</v>
      </c>
      <c r="M145" s="41">
        <f>Hoja1!O140</f>
        <v>0</v>
      </c>
      <c r="N145" s="41">
        <f>Hoja1!R140</f>
        <v>0</v>
      </c>
      <c r="O145" s="41">
        <f>Hoja1!T140</f>
        <v>25</v>
      </c>
      <c r="P145" s="41">
        <f>Hoja1!U140</f>
        <v>0</v>
      </c>
      <c r="Q145" s="41">
        <f>Hoja1!Z140</f>
        <v>18040.439999999999</v>
      </c>
      <c r="R145" s="41">
        <f>Hoja1!AA140</f>
        <v>81959.56</v>
      </c>
    </row>
    <row r="146" spans="1:18" s="18" customFormat="1" ht="18" customHeight="1">
      <c r="A146" s="15">
        <v>140</v>
      </c>
      <c r="B146" s="16" t="str">
        <f>Hoja1!D141</f>
        <v xml:space="preserve">10.3.1-SECCION DE ASIST. TECNICA ESP. EN POLICIA MUNICIPAL Y CUERPO DE BOMBEROS </v>
      </c>
      <c r="C146" s="16" t="str">
        <f>Hoja1!A141</f>
        <v>MARIAH ANGELINE VALERA PEREZ</v>
      </c>
      <c r="D146" s="16" t="s">
        <v>426</v>
      </c>
      <c r="E146" s="16" t="s">
        <v>1050</v>
      </c>
      <c r="F146" s="17" t="str">
        <f>Hoja1!AC141</f>
        <v xml:space="preserve">Femenino  </v>
      </c>
      <c r="G146" s="41">
        <f>Hoja1!H141</f>
        <v>65000</v>
      </c>
      <c r="H146" s="41">
        <f>Hoja1!J141</f>
        <v>4427.55</v>
      </c>
      <c r="I146" s="41">
        <f>Hoja1!K141</f>
        <v>1865.5</v>
      </c>
      <c r="J146" s="41">
        <f>Hoja1!L141</f>
        <v>1976</v>
      </c>
      <c r="K146" s="41">
        <f>Hoja1!M141</f>
        <v>0</v>
      </c>
      <c r="L146" s="41">
        <f>Hoja1!N141</f>
        <v>0</v>
      </c>
      <c r="M146" s="41">
        <f>Hoja1!O141</f>
        <v>0</v>
      </c>
      <c r="N146" s="41">
        <f>Hoja1!R141</f>
        <v>0</v>
      </c>
      <c r="O146" s="41">
        <f>Hoja1!T141</f>
        <v>25</v>
      </c>
      <c r="P146" s="41">
        <f>Hoja1!U141</f>
        <v>0</v>
      </c>
      <c r="Q146" s="41">
        <f>Hoja1!Z141</f>
        <v>8294.0499999999993</v>
      </c>
      <c r="R146" s="41">
        <f>Hoja1!AA141</f>
        <v>56705.95</v>
      </c>
    </row>
    <row r="147" spans="1:18" s="18" customFormat="1" ht="18" customHeight="1">
      <c r="A147" s="15">
        <v>141</v>
      </c>
      <c r="B147" s="16" t="str">
        <f>Hoja1!D142</f>
        <v xml:space="preserve">10.3.2-SECCION DE APOYO A LA GESTION AMBIENTAL Y DE RIESGO                      </v>
      </c>
      <c r="C147" s="16" t="str">
        <f>Hoja1!A142</f>
        <v xml:space="preserve"> ELVIN RAFAEL LOPEZ POZO</v>
      </c>
      <c r="D147" s="16" t="s">
        <v>115</v>
      </c>
      <c r="E147" s="16" t="s">
        <v>1050</v>
      </c>
      <c r="F147" s="17" t="str">
        <f>Hoja1!AC142</f>
        <v xml:space="preserve">Masculino </v>
      </c>
      <c r="G147" s="41">
        <f>Hoja1!H142</f>
        <v>90000</v>
      </c>
      <c r="H147" s="41">
        <f>Hoja1!J142</f>
        <v>9753.19</v>
      </c>
      <c r="I147" s="41">
        <f>Hoja1!K142</f>
        <v>2583</v>
      </c>
      <c r="J147" s="41">
        <f>Hoja1!L142</f>
        <v>2736</v>
      </c>
      <c r="K147" s="41">
        <f>Hoja1!M142</f>
        <v>0</v>
      </c>
      <c r="L147" s="41">
        <f>Hoja1!N142</f>
        <v>1349.63</v>
      </c>
      <c r="M147" s="41">
        <f>Hoja1!O142</f>
        <v>1000</v>
      </c>
      <c r="N147" s="41">
        <f>Hoja1!R142</f>
        <v>0</v>
      </c>
      <c r="O147" s="41">
        <f>Hoja1!T142</f>
        <v>25</v>
      </c>
      <c r="P147" s="41">
        <f>Hoja1!U142</f>
        <v>0</v>
      </c>
      <c r="Q147" s="41">
        <f>Hoja1!Z142</f>
        <v>17446.82</v>
      </c>
      <c r="R147" s="41">
        <f>Hoja1!AA142</f>
        <v>72553.179999999993</v>
      </c>
    </row>
    <row r="148" spans="1:18" s="18" customFormat="1" ht="18" customHeight="1">
      <c r="A148" s="19">
        <v>142</v>
      </c>
      <c r="B148" s="16" t="str">
        <f>Hoja1!D143</f>
        <v xml:space="preserve">10.3.2-SECCION DE APOYO A LA GESTION AMBIENTAL Y DE RIESGO                      </v>
      </c>
      <c r="C148" s="16" t="str">
        <f>Hoja1!A143</f>
        <v>DENIA A. DE LOS SANTOS ESQUEA</v>
      </c>
      <c r="D148" s="16" t="s">
        <v>247</v>
      </c>
      <c r="E148" s="16" t="s">
        <v>1051</v>
      </c>
      <c r="F148" s="17" t="str">
        <f>Hoja1!AC143</f>
        <v xml:space="preserve">Femenino  </v>
      </c>
      <c r="G148" s="41">
        <f>Hoja1!H143</f>
        <v>37000</v>
      </c>
      <c r="H148" s="41">
        <f>Hoja1!J143</f>
        <v>19.25</v>
      </c>
      <c r="I148" s="41">
        <f>Hoja1!K143</f>
        <v>1061.9000000000001</v>
      </c>
      <c r="J148" s="41">
        <f>Hoja1!L143</f>
        <v>1124.8</v>
      </c>
      <c r="K148" s="41">
        <f>Hoja1!M143</f>
        <v>0</v>
      </c>
      <c r="L148" s="41">
        <f>Hoja1!N143</f>
        <v>0</v>
      </c>
      <c r="M148" s="41">
        <f>Hoja1!O143</f>
        <v>12263.37</v>
      </c>
      <c r="N148" s="41">
        <f>Hoja1!R143</f>
        <v>0</v>
      </c>
      <c r="O148" s="41">
        <f>Hoja1!T143</f>
        <v>25</v>
      </c>
      <c r="P148" s="41">
        <f>Hoja1!U143</f>
        <v>0</v>
      </c>
      <c r="Q148" s="41">
        <f>Hoja1!Z143</f>
        <v>14494.32</v>
      </c>
      <c r="R148" s="41">
        <f>Hoja1!AA143</f>
        <v>22505.68</v>
      </c>
    </row>
    <row r="149" spans="1:18" s="18" customFormat="1" ht="18" customHeight="1">
      <c r="A149" s="15">
        <v>143</v>
      </c>
      <c r="B149" s="16" t="str">
        <f>Hoja1!D144</f>
        <v xml:space="preserve">10.3.2-SECCION DE APOYO A LA GESTION AMBIENTAL Y DE RIESGO                      </v>
      </c>
      <c r="C149" s="16" t="str">
        <f>Hoja1!A144</f>
        <v>JHOENNY CARPIO CASTILLO</v>
      </c>
      <c r="D149" s="16" t="s">
        <v>35</v>
      </c>
      <c r="E149" s="16" t="s">
        <v>1051</v>
      </c>
      <c r="F149" s="17" t="str">
        <f>Hoja1!AC144</f>
        <v xml:space="preserve">Masculino </v>
      </c>
      <c r="G149" s="41">
        <f>Hoja1!H144</f>
        <v>30000</v>
      </c>
      <c r="H149" s="41">
        <f>Hoja1!J144</f>
        <v>0</v>
      </c>
      <c r="I149" s="41">
        <f>Hoja1!K144</f>
        <v>861</v>
      </c>
      <c r="J149" s="41">
        <f>Hoja1!L144</f>
        <v>912</v>
      </c>
      <c r="K149" s="41">
        <f>Hoja1!M144</f>
        <v>1919.78</v>
      </c>
      <c r="L149" s="41">
        <f>Hoja1!N144</f>
        <v>1349.63</v>
      </c>
      <c r="M149" s="41">
        <f>Hoja1!O144</f>
        <v>4032.73</v>
      </c>
      <c r="N149" s="41">
        <f>Hoja1!R144</f>
        <v>0</v>
      </c>
      <c r="O149" s="41">
        <f>Hoja1!T144</f>
        <v>25</v>
      </c>
      <c r="P149" s="41">
        <f>Hoja1!U144</f>
        <v>0</v>
      </c>
      <c r="Q149" s="41">
        <f>Hoja1!Z144</f>
        <v>9100.14</v>
      </c>
      <c r="R149" s="41">
        <f>Hoja1!AA144</f>
        <v>20899.86</v>
      </c>
    </row>
    <row r="150" spans="1:18" s="18" customFormat="1" ht="18" customHeight="1">
      <c r="A150" s="15">
        <v>144</v>
      </c>
      <c r="B150" s="16" t="str">
        <f>Hoja1!D145</f>
        <v xml:space="preserve">10.4-DPTO. DE PROG. ESP. PARA LOS GOB.LOC. Y COORD. DEL PROYECTO DE TITULACION  </v>
      </c>
      <c r="C150" s="16" t="str">
        <f>Hoja1!A145</f>
        <v>EVELIN CECILIA DIAZ ENCARNACION</v>
      </c>
      <c r="D150" s="16" t="s">
        <v>438</v>
      </c>
      <c r="E150" s="16" t="s">
        <v>1050</v>
      </c>
      <c r="F150" s="17" t="str">
        <f>Hoja1!AC145</f>
        <v xml:space="preserve">Femenino  </v>
      </c>
      <c r="G150" s="41">
        <f>Hoja1!H145</f>
        <v>38000</v>
      </c>
      <c r="H150" s="41">
        <f>Hoja1!J145</f>
        <v>160.38</v>
      </c>
      <c r="I150" s="41">
        <f>Hoja1!K145</f>
        <v>1090.5999999999999</v>
      </c>
      <c r="J150" s="41">
        <f>Hoja1!L145</f>
        <v>1155.2</v>
      </c>
      <c r="K150" s="41">
        <f>Hoja1!M145</f>
        <v>0</v>
      </c>
      <c r="L150" s="41">
        <f>Hoja1!N145</f>
        <v>0</v>
      </c>
      <c r="M150" s="41">
        <f>Hoja1!O145</f>
        <v>0</v>
      </c>
      <c r="N150" s="41">
        <f>Hoja1!R145</f>
        <v>0</v>
      </c>
      <c r="O150" s="41">
        <f>Hoja1!T145</f>
        <v>25</v>
      </c>
      <c r="P150" s="41">
        <f>Hoja1!U145</f>
        <v>0</v>
      </c>
      <c r="Q150" s="41">
        <f>Hoja1!Z145</f>
        <v>2431.1799999999998</v>
      </c>
      <c r="R150" s="41">
        <f>Hoja1!AA145</f>
        <v>35568.82</v>
      </c>
    </row>
    <row r="151" spans="1:18" s="18" customFormat="1" ht="18" customHeight="1">
      <c r="A151" s="15">
        <v>145</v>
      </c>
      <c r="B151" s="16" t="str">
        <f>Hoja1!D146</f>
        <v xml:space="preserve">10.4-DPTO. DE PROG. ESP. PARA LOS GOB.LOC. Y COORD. DEL PROYECTO DE TITULACION  </v>
      </c>
      <c r="C151" s="16" t="str">
        <f>Hoja1!A146</f>
        <v>JUREILY ALTAGRACIA GARCIA PAULINO</v>
      </c>
      <c r="D151" s="16" t="s">
        <v>247</v>
      </c>
      <c r="E151" s="16" t="s">
        <v>1050</v>
      </c>
      <c r="F151" s="17" t="str">
        <f>Hoja1!AC146</f>
        <v xml:space="preserve">Femenino  </v>
      </c>
      <c r="G151" s="41">
        <f>Hoja1!H146</f>
        <v>35000</v>
      </c>
      <c r="H151" s="41">
        <f>Hoja1!J146</f>
        <v>0</v>
      </c>
      <c r="I151" s="41">
        <f>Hoja1!K146</f>
        <v>1004.5</v>
      </c>
      <c r="J151" s="41">
        <f>Hoja1!L146</f>
        <v>1064</v>
      </c>
      <c r="K151" s="41">
        <f>Hoja1!M146</f>
        <v>0</v>
      </c>
      <c r="L151" s="41">
        <f>Hoja1!N146</f>
        <v>0</v>
      </c>
      <c r="M151" s="41">
        <f>Hoja1!O146</f>
        <v>0</v>
      </c>
      <c r="N151" s="41">
        <f>Hoja1!R146</f>
        <v>0</v>
      </c>
      <c r="O151" s="41">
        <f>Hoja1!T146</f>
        <v>25</v>
      </c>
      <c r="P151" s="41">
        <f>Hoja1!U146</f>
        <v>0</v>
      </c>
      <c r="Q151" s="41">
        <f>Hoja1!Z146</f>
        <v>2093.5</v>
      </c>
      <c r="R151" s="41">
        <f>Hoja1!AA146</f>
        <v>32906.5</v>
      </c>
    </row>
    <row r="152" spans="1:18" s="18" customFormat="1" ht="18" customHeight="1">
      <c r="A152" s="19">
        <v>146</v>
      </c>
      <c r="B152" s="16" t="str">
        <f>Hoja1!D147</f>
        <v xml:space="preserve">10.4-DPTO. DE PROG. ESP. PARA LOS GOB.LOC. Y COORD. DEL PROYECTO DE TITULACION  </v>
      </c>
      <c r="C152" s="16" t="str">
        <f>Hoja1!A147</f>
        <v>RAFAEL AGUILERA MERCADO</v>
      </c>
      <c r="D152" s="16" t="s">
        <v>93</v>
      </c>
      <c r="E152" s="16" t="s">
        <v>1050</v>
      </c>
      <c r="F152" s="17" t="str">
        <f>Hoja1!AC147</f>
        <v xml:space="preserve">Masculino </v>
      </c>
      <c r="G152" s="41">
        <f>Hoja1!H147</f>
        <v>100000</v>
      </c>
      <c r="H152" s="41">
        <f>Hoja1!J147</f>
        <v>12105.44</v>
      </c>
      <c r="I152" s="41">
        <f>Hoja1!K147</f>
        <v>2870</v>
      </c>
      <c r="J152" s="41">
        <f>Hoja1!L147</f>
        <v>3040</v>
      </c>
      <c r="K152" s="41">
        <f>Hoja1!M147</f>
        <v>0</v>
      </c>
      <c r="L152" s="41">
        <f>Hoja1!N147</f>
        <v>0</v>
      </c>
      <c r="M152" s="41">
        <f>Hoja1!O147</f>
        <v>0</v>
      </c>
      <c r="N152" s="41">
        <f>Hoja1!R147</f>
        <v>0</v>
      </c>
      <c r="O152" s="41">
        <f>Hoja1!T147</f>
        <v>25</v>
      </c>
      <c r="P152" s="41">
        <f>Hoja1!U147</f>
        <v>0</v>
      </c>
      <c r="Q152" s="41">
        <f>Hoja1!Z147</f>
        <v>18040.439999999999</v>
      </c>
      <c r="R152" s="41">
        <f>Hoja1!AA147</f>
        <v>81959.56</v>
      </c>
    </row>
    <row r="153" spans="1:18" s="18" customFormat="1" ht="18" customHeight="1">
      <c r="A153" s="15">
        <v>147</v>
      </c>
      <c r="B153" s="16" t="str">
        <f>Hoja1!D148</f>
        <v xml:space="preserve">10.4-DPTO. DE PROG. ESP. PARA LOS GOB.LOC. Y COORD. DEL PROYECTO DE TITULACION  </v>
      </c>
      <c r="C153" s="16" t="str">
        <f>Hoja1!A148</f>
        <v>VICTOR MILCIADES SOTO SANCHEZ</v>
      </c>
      <c r="D153" s="16" t="s">
        <v>446</v>
      </c>
      <c r="E153" s="16" t="s">
        <v>1050</v>
      </c>
      <c r="F153" s="17" t="str">
        <f>Hoja1!AC148</f>
        <v xml:space="preserve">Masculino </v>
      </c>
      <c r="G153" s="41">
        <f>Hoja1!H148</f>
        <v>120000</v>
      </c>
      <c r="H153" s="41">
        <f>Hoja1!J148</f>
        <v>16809.939999999999</v>
      </c>
      <c r="I153" s="41">
        <f>Hoja1!K148</f>
        <v>3444</v>
      </c>
      <c r="J153" s="41">
        <f>Hoja1!L148</f>
        <v>3648</v>
      </c>
      <c r="K153" s="41">
        <f>Hoja1!M148</f>
        <v>0</v>
      </c>
      <c r="L153" s="41">
        <f>Hoja1!N148</f>
        <v>0</v>
      </c>
      <c r="M153" s="41">
        <f>Hoja1!O148</f>
        <v>0</v>
      </c>
      <c r="N153" s="41">
        <f>Hoja1!R148</f>
        <v>0</v>
      </c>
      <c r="O153" s="41">
        <f>Hoja1!T148</f>
        <v>25</v>
      </c>
      <c r="P153" s="41">
        <f>Hoja1!U148</f>
        <v>0</v>
      </c>
      <c r="Q153" s="41">
        <f>Hoja1!Z148</f>
        <v>23926.94</v>
      </c>
      <c r="R153" s="41">
        <f>Hoja1!AA148</f>
        <v>96073.06</v>
      </c>
    </row>
    <row r="154" spans="1:18" s="18" customFormat="1" ht="18" customHeight="1">
      <c r="A154" s="15">
        <v>148</v>
      </c>
      <c r="B154" s="16" t="str">
        <f>Hoja1!D149</f>
        <v xml:space="preserve">10.5 -DPTO. ASIST. TEC. EN GEST. FINANCIERA MNCPL                               </v>
      </c>
      <c r="C154" s="16" t="str">
        <f>Hoja1!A149</f>
        <v>AMBAR ONALIZ MELO NIN</v>
      </c>
      <c r="D154" s="16" t="s">
        <v>450</v>
      </c>
      <c r="E154" s="16" t="s">
        <v>1051</v>
      </c>
      <c r="F154" s="17" t="str">
        <f>Hoja1!AC149</f>
        <v xml:space="preserve">Femenino  </v>
      </c>
      <c r="G154" s="41">
        <f>Hoja1!H149</f>
        <v>50000</v>
      </c>
      <c r="H154" s="41">
        <f>Hoja1!J149</f>
        <v>1854</v>
      </c>
      <c r="I154" s="41">
        <f>Hoja1!K149</f>
        <v>1435</v>
      </c>
      <c r="J154" s="41">
        <f>Hoja1!L149</f>
        <v>1520</v>
      </c>
      <c r="K154" s="41">
        <f>Hoja1!M149</f>
        <v>0</v>
      </c>
      <c r="L154" s="41">
        <f>Hoja1!N149</f>
        <v>0</v>
      </c>
      <c r="M154" s="41">
        <f>Hoja1!O149</f>
        <v>0</v>
      </c>
      <c r="N154" s="41">
        <f>Hoja1!R149</f>
        <v>0</v>
      </c>
      <c r="O154" s="41">
        <f>Hoja1!T149</f>
        <v>25</v>
      </c>
      <c r="P154" s="41">
        <f>Hoja1!U149</f>
        <v>0</v>
      </c>
      <c r="Q154" s="41">
        <f>Hoja1!Z149</f>
        <v>4834</v>
      </c>
      <c r="R154" s="41">
        <f>Hoja1!AA149</f>
        <v>45166</v>
      </c>
    </row>
    <row r="155" spans="1:18" s="18" customFormat="1" ht="18" customHeight="1">
      <c r="A155" s="15">
        <v>149</v>
      </c>
      <c r="B155" s="16" t="str">
        <f>Hoja1!D150</f>
        <v xml:space="preserve">10.5 -DPTO. ASIST. TEC. EN GEST. FINANCIERA MNCPL                               </v>
      </c>
      <c r="C155" s="16" t="str">
        <f>Hoja1!A150</f>
        <v>GILMARY CASTILLO BORROME</v>
      </c>
      <c r="D155" s="16" t="s">
        <v>453</v>
      </c>
      <c r="E155" s="16" t="s">
        <v>1051</v>
      </c>
      <c r="F155" s="17" t="str">
        <f>Hoja1!AC150</f>
        <v xml:space="preserve">Femenino  </v>
      </c>
      <c r="G155" s="41">
        <f>Hoja1!H150</f>
        <v>50000</v>
      </c>
      <c r="H155" s="41">
        <f>Hoja1!J150</f>
        <v>1854</v>
      </c>
      <c r="I155" s="41">
        <f>Hoja1!K150</f>
        <v>1435</v>
      </c>
      <c r="J155" s="41">
        <f>Hoja1!L150</f>
        <v>1520</v>
      </c>
      <c r="K155" s="41">
        <f>Hoja1!M150</f>
        <v>0</v>
      </c>
      <c r="L155" s="41">
        <f>Hoja1!N150</f>
        <v>0</v>
      </c>
      <c r="M155" s="41">
        <f>Hoja1!O150</f>
        <v>7582.83</v>
      </c>
      <c r="N155" s="41">
        <f>Hoja1!R150</f>
        <v>0</v>
      </c>
      <c r="O155" s="41">
        <f>Hoja1!T150</f>
        <v>25</v>
      </c>
      <c r="P155" s="41">
        <f>Hoja1!U150</f>
        <v>0</v>
      </c>
      <c r="Q155" s="41">
        <f>Hoja1!Z150</f>
        <v>12416.83</v>
      </c>
      <c r="R155" s="41">
        <f>Hoja1!AA150</f>
        <v>37583.17</v>
      </c>
    </row>
    <row r="156" spans="1:18" s="18" customFormat="1" ht="18" customHeight="1">
      <c r="A156" s="19">
        <v>150</v>
      </c>
      <c r="B156" s="16" t="str">
        <f>Hoja1!D151</f>
        <v xml:space="preserve">10.5 -DPTO. ASIST. TEC. EN GEST. FINANCIERA MNCPL                               </v>
      </c>
      <c r="C156" s="16" t="str">
        <f>Hoja1!A151</f>
        <v>JOELIKA JOANNY JAQUEZ POLO</v>
      </c>
      <c r="D156" s="16" t="s">
        <v>456</v>
      </c>
      <c r="E156" s="16" t="s">
        <v>1051</v>
      </c>
      <c r="F156" s="17" t="str">
        <f>Hoja1!AC151</f>
        <v xml:space="preserve">Femenino  </v>
      </c>
      <c r="G156" s="41">
        <f>Hoja1!H151</f>
        <v>50000</v>
      </c>
      <c r="H156" s="41">
        <f>Hoja1!J151</f>
        <v>1854</v>
      </c>
      <c r="I156" s="41">
        <f>Hoja1!K151</f>
        <v>1435</v>
      </c>
      <c r="J156" s="41">
        <f>Hoja1!L151</f>
        <v>1520</v>
      </c>
      <c r="K156" s="41">
        <f>Hoja1!M151</f>
        <v>0</v>
      </c>
      <c r="L156" s="41">
        <f>Hoja1!N151</f>
        <v>0</v>
      </c>
      <c r="M156" s="41">
        <f>Hoja1!O151</f>
        <v>8729.02</v>
      </c>
      <c r="N156" s="41">
        <f>Hoja1!R151</f>
        <v>0</v>
      </c>
      <c r="O156" s="41">
        <f>Hoja1!T151</f>
        <v>25</v>
      </c>
      <c r="P156" s="41">
        <f>Hoja1!U151</f>
        <v>0</v>
      </c>
      <c r="Q156" s="41">
        <f>Hoja1!Z151</f>
        <v>13563.02</v>
      </c>
      <c r="R156" s="41">
        <f>Hoja1!AA151</f>
        <v>36436.980000000003</v>
      </c>
    </row>
    <row r="157" spans="1:18" s="18" customFormat="1" ht="18" customHeight="1">
      <c r="A157" s="15">
        <v>151</v>
      </c>
      <c r="B157" s="16" t="str">
        <f>Hoja1!D152</f>
        <v xml:space="preserve">10.5 -DPTO. ASIST. TEC. EN GEST. FINANCIERA MNCPL                               </v>
      </c>
      <c r="C157" s="16" t="str">
        <f>Hoja1!A152</f>
        <v>LEANDRA MARIA CABRAL PEÑALO</v>
      </c>
      <c r="D157" s="16" t="s">
        <v>459</v>
      </c>
      <c r="E157" s="16" t="s">
        <v>1051</v>
      </c>
      <c r="F157" s="17" t="str">
        <f>Hoja1!AC152</f>
        <v xml:space="preserve">Femenino  </v>
      </c>
      <c r="G157" s="41">
        <f>Hoja1!H152</f>
        <v>50000</v>
      </c>
      <c r="H157" s="41">
        <f>Hoja1!J152</f>
        <v>1854</v>
      </c>
      <c r="I157" s="41">
        <f>Hoja1!K152</f>
        <v>1435</v>
      </c>
      <c r="J157" s="41">
        <f>Hoja1!L152</f>
        <v>1520</v>
      </c>
      <c r="K157" s="41">
        <f>Hoja1!M152</f>
        <v>0</v>
      </c>
      <c r="L157" s="41">
        <f>Hoja1!N152</f>
        <v>0</v>
      </c>
      <c r="M157" s="41">
        <f>Hoja1!O152</f>
        <v>0</v>
      </c>
      <c r="N157" s="41">
        <f>Hoja1!R152</f>
        <v>0</v>
      </c>
      <c r="O157" s="41">
        <f>Hoja1!T152</f>
        <v>25</v>
      </c>
      <c r="P157" s="41">
        <f>Hoja1!U152</f>
        <v>0</v>
      </c>
      <c r="Q157" s="41">
        <f>Hoja1!Z152</f>
        <v>4834</v>
      </c>
      <c r="R157" s="41">
        <f>Hoja1!AA152</f>
        <v>45166</v>
      </c>
    </row>
    <row r="158" spans="1:18" s="18" customFormat="1" ht="18" customHeight="1">
      <c r="A158" s="15">
        <v>152</v>
      </c>
      <c r="B158" s="16" t="str">
        <f>Hoja1!D153</f>
        <v xml:space="preserve">10.5 -DPTO. ASIST. TEC. EN GEST. FINANCIERA MNCPL                               </v>
      </c>
      <c r="C158" s="16" t="str">
        <f>Hoja1!A153</f>
        <v>LENNY VLADIMIR FERNANDEZ PICHARDO</v>
      </c>
      <c r="D158" s="16" t="s">
        <v>462</v>
      </c>
      <c r="E158" s="16" t="s">
        <v>1051</v>
      </c>
      <c r="F158" s="17" t="str">
        <f>Hoja1!AC153</f>
        <v xml:space="preserve">Masculino </v>
      </c>
      <c r="G158" s="41">
        <f>Hoja1!H153</f>
        <v>50000</v>
      </c>
      <c r="H158" s="41">
        <f>Hoja1!J153</f>
        <v>1854</v>
      </c>
      <c r="I158" s="41">
        <f>Hoja1!K153</f>
        <v>1435</v>
      </c>
      <c r="J158" s="41">
        <f>Hoja1!L153</f>
        <v>1520</v>
      </c>
      <c r="K158" s="41">
        <f>Hoja1!M153</f>
        <v>0</v>
      </c>
      <c r="L158" s="41">
        <f>Hoja1!N153</f>
        <v>0</v>
      </c>
      <c r="M158" s="41">
        <f>Hoja1!O153</f>
        <v>0</v>
      </c>
      <c r="N158" s="41">
        <f>Hoja1!R153</f>
        <v>0</v>
      </c>
      <c r="O158" s="41">
        <f>Hoja1!T153</f>
        <v>25</v>
      </c>
      <c r="P158" s="41">
        <f>Hoja1!U153</f>
        <v>0</v>
      </c>
      <c r="Q158" s="41">
        <f>Hoja1!Z153</f>
        <v>4834</v>
      </c>
      <c r="R158" s="41">
        <f>Hoja1!AA153</f>
        <v>45166</v>
      </c>
    </row>
    <row r="159" spans="1:18" s="18" customFormat="1" ht="18" customHeight="1">
      <c r="A159" s="15">
        <v>153</v>
      </c>
      <c r="B159" s="16" t="str">
        <f>Hoja1!D154</f>
        <v xml:space="preserve">10.5 -DPTO. ASIST. TEC. EN GEST. FINANCIERA MNCPL                               </v>
      </c>
      <c r="C159" s="16" t="str">
        <f>Hoja1!A154</f>
        <v>MABEL AWILDA PEREZ VALERA</v>
      </c>
      <c r="D159" s="16" t="s">
        <v>459</v>
      </c>
      <c r="E159" s="16" t="s">
        <v>1051</v>
      </c>
      <c r="F159" s="17" t="str">
        <f>Hoja1!AC154</f>
        <v xml:space="preserve">Femenino  </v>
      </c>
      <c r="G159" s="41">
        <f>Hoja1!H154</f>
        <v>50000</v>
      </c>
      <c r="H159" s="41">
        <f>Hoja1!J154</f>
        <v>1854</v>
      </c>
      <c r="I159" s="41">
        <f>Hoja1!K154</f>
        <v>1435</v>
      </c>
      <c r="J159" s="41">
        <f>Hoja1!L154</f>
        <v>1520</v>
      </c>
      <c r="K159" s="41">
        <f>Hoja1!M154</f>
        <v>0</v>
      </c>
      <c r="L159" s="41">
        <f>Hoja1!N154</f>
        <v>0</v>
      </c>
      <c r="M159" s="41">
        <f>Hoja1!O154</f>
        <v>0</v>
      </c>
      <c r="N159" s="41">
        <f>Hoja1!R154</f>
        <v>0</v>
      </c>
      <c r="O159" s="41">
        <f>Hoja1!T154</f>
        <v>25</v>
      </c>
      <c r="P159" s="41">
        <f>Hoja1!U154</f>
        <v>0</v>
      </c>
      <c r="Q159" s="41">
        <f>Hoja1!Z154</f>
        <v>4834</v>
      </c>
      <c r="R159" s="41">
        <f>Hoja1!AA154</f>
        <v>45166</v>
      </c>
    </row>
    <row r="160" spans="1:18" s="18" customFormat="1" ht="18" customHeight="1">
      <c r="A160" s="19">
        <v>154</v>
      </c>
      <c r="B160" s="16" t="str">
        <f>Hoja1!D155</f>
        <v xml:space="preserve">10.5 -DPTO. ASIST. TEC. EN GEST. FINANCIERA MNCPL                               </v>
      </c>
      <c r="C160" s="16" t="str">
        <f>Hoja1!A155</f>
        <v>MANUEL RAHINER PEÑA GARCIA</v>
      </c>
      <c r="D160" s="16" t="s">
        <v>467</v>
      </c>
      <c r="E160" s="16" t="s">
        <v>1051</v>
      </c>
      <c r="F160" s="17" t="str">
        <f>Hoja1!AC155</f>
        <v xml:space="preserve">Masculino </v>
      </c>
      <c r="G160" s="41">
        <f>Hoja1!H155</f>
        <v>50000</v>
      </c>
      <c r="H160" s="41">
        <f>Hoja1!J155</f>
        <v>1854</v>
      </c>
      <c r="I160" s="41">
        <f>Hoja1!K155</f>
        <v>1435</v>
      </c>
      <c r="J160" s="41">
        <f>Hoja1!L155</f>
        <v>1520</v>
      </c>
      <c r="K160" s="41">
        <f>Hoja1!M155</f>
        <v>0</v>
      </c>
      <c r="L160" s="41">
        <f>Hoja1!N155</f>
        <v>0</v>
      </c>
      <c r="M160" s="41">
        <f>Hoja1!O155</f>
        <v>19465.63</v>
      </c>
      <c r="N160" s="41">
        <f>Hoja1!R155</f>
        <v>0</v>
      </c>
      <c r="O160" s="41">
        <f>Hoja1!T155</f>
        <v>25</v>
      </c>
      <c r="P160" s="41">
        <f>Hoja1!U155</f>
        <v>0</v>
      </c>
      <c r="Q160" s="41">
        <f>Hoja1!Z155</f>
        <v>24299.63</v>
      </c>
      <c r="R160" s="41">
        <f>Hoja1!AA155</f>
        <v>25700.37</v>
      </c>
    </row>
    <row r="161" spans="1:18" s="18" customFormat="1" ht="18" customHeight="1">
      <c r="A161" s="15">
        <v>155</v>
      </c>
      <c r="B161" s="16" t="str">
        <f>Hoja1!D156</f>
        <v xml:space="preserve">10.5 -DPTO. ASIST. TEC. EN GEST. FINANCIERA MNCPL                               </v>
      </c>
      <c r="C161" s="16" t="str">
        <f>Hoja1!A156</f>
        <v>RAQUEL DIAZ CONFIDAN</v>
      </c>
      <c r="D161" s="16" t="s">
        <v>470</v>
      </c>
      <c r="E161" s="16" t="s">
        <v>1051</v>
      </c>
      <c r="F161" s="17" t="str">
        <f>Hoja1!AC156</f>
        <v xml:space="preserve">Femenino  </v>
      </c>
      <c r="G161" s="41">
        <f>Hoja1!H156</f>
        <v>50000</v>
      </c>
      <c r="H161" s="41">
        <f>Hoja1!J156</f>
        <v>1854</v>
      </c>
      <c r="I161" s="41">
        <f>Hoja1!K156</f>
        <v>1435</v>
      </c>
      <c r="J161" s="41">
        <f>Hoja1!L156</f>
        <v>1520</v>
      </c>
      <c r="K161" s="41">
        <f>Hoja1!M156</f>
        <v>0</v>
      </c>
      <c r="L161" s="41">
        <f>Hoja1!N156</f>
        <v>0</v>
      </c>
      <c r="M161" s="41">
        <f>Hoja1!O156</f>
        <v>5000</v>
      </c>
      <c r="N161" s="41">
        <f>Hoja1!R156</f>
        <v>0</v>
      </c>
      <c r="O161" s="41">
        <f>Hoja1!T156</f>
        <v>25</v>
      </c>
      <c r="P161" s="41">
        <f>Hoja1!U156</f>
        <v>0</v>
      </c>
      <c r="Q161" s="41">
        <f>Hoja1!Z156</f>
        <v>9834</v>
      </c>
      <c r="R161" s="41">
        <f>Hoja1!AA156</f>
        <v>40166</v>
      </c>
    </row>
    <row r="162" spans="1:18" s="18" customFormat="1" ht="18" customHeight="1">
      <c r="A162" s="15">
        <v>156</v>
      </c>
      <c r="B162" s="16" t="str">
        <f>Hoja1!D157</f>
        <v xml:space="preserve">10.5 -DPTO. ASIST. TEC. EN GEST. FINANCIERA MNCPL                               </v>
      </c>
      <c r="C162" s="16" t="str">
        <f>Hoja1!A157</f>
        <v>ROBIN GALVA SANTANA</v>
      </c>
      <c r="D162" s="16" t="s">
        <v>473</v>
      </c>
      <c r="E162" s="16" t="s">
        <v>1051</v>
      </c>
      <c r="F162" s="17" t="str">
        <f>Hoja1!AC157</f>
        <v xml:space="preserve">Masculino </v>
      </c>
      <c r="G162" s="41">
        <f>Hoja1!H157</f>
        <v>50000</v>
      </c>
      <c r="H162" s="41">
        <f>Hoja1!J157</f>
        <v>1854</v>
      </c>
      <c r="I162" s="41">
        <f>Hoja1!K157</f>
        <v>1435</v>
      </c>
      <c r="J162" s="41">
        <f>Hoja1!L157</f>
        <v>1520</v>
      </c>
      <c r="K162" s="41">
        <f>Hoja1!M157</f>
        <v>0</v>
      </c>
      <c r="L162" s="41">
        <f>Hoja1!N157</f>
        <v>0</v>
      </c>
      <c r="M162" s="41">
        <f>Hoja1!O157</f>
        <v>0</v>
      </c>
      <c r="N162" s="41">
        <f>Hoja1!R157</f>
        <v>0</v>
      </c>
      <c r="O162" s="41">
        <f>Hoja1!T157</f>
        <v>25</v>
      </c>
      <c r="P162" s="41">
        <f>Hoja1!U157</f>
        <v>0</v>
      </c>
      <c r="Q162" s="41">
        <f>Hoja1!Z157</f>
        <v>4834</v>
      </c>
      <c r="R162" s="41">
        <f>Hoja1!AA157</f>
        <v>45166</v>
      </c>
    </row>
    <row r="163" spans="1:18" s="18" customFormat="1" ht="18" customHeight="1">
      <c r="A163" s="15">
        <v>157</v>
      </c>
      <c r="B163" s="16" t="str">
        <f>Hoja1!D158</f>
        <v xml:space="preserve">10.5 -DPTO. ASIST. TEC. EN GEST. FINANCIERA MNCPL                               </v>
      </c>
      <c r="C163" s="16" t="str">
        <f>Hoja1!A158</f>
        <v>WENDY SEVERINO FRIAS</v>
      </c>
      <c r="D163" s="16" t="s">
        <v>476</v>
      </c>
      <c r="E163" s="16" t="s">
        <v>1051</v>
      </c>
      <c r="F163" s="17" t="str">
        <f>Hoja1!AC158</f>
        <v xml:space="preserve">Femenino  </v>
      </c>
      <c r="G163" s="41">
        <f>Hoja1!H158</f>
        <v>50000</v>
      </c>
      <c r="H163" s="41">
        <f>Hoja1!J158</f>
        <v>1566.03</v>
      </c>
      <c r="I163" s="41">
        <f>Hoja1!K158</f>
        <v>1435</v>
      </c>
      <c r="J163" s="41">
        <f>Hoja1!L158</f>
        <v>1520</v>
      </c>
      <c r="K163" s="41">
        <f>Hoja1!M158</f>
        <v>1919.78</v>
      </c>
      <c r="L163" s="41">
        <f>Hoja1!N158</f>
        <v>0</v>
      </c>
      <c r="M163" s="41">
        <f>Hoja1!O158</f>
        <v>8000</v>
      </c>
      <c r="N163" s="41">
        <f>Hoja1!R158</f>
        <v>0</v>
      </c>
      <c r="O163" s="41">
        <f>Hoja1!T158</f>
        <v>25</v>
      </c>
      <c r="P163" s="41">
        <f>Hoja1!U158</f>
        <v>0</v>
      </c>
      <c r="Q163" s="41">
        <f>Hoja1!Z158</f>
        <v>14465.81</v>
      </c>
      <c r="R163" s="41">
        <f>Hoja1!AA158</f>
        <v>35534.19</v>
      </c>
    </row>
    <row r="164" spans="1:18" s="18" customFormat="1" ht="18" customHeight="1">
      <c r="A164" s="19">
        <v>158</v>
      </c>
      <c r="B164" s="16" t="str">
        <f>Hoja1!D159</f>
        <v xml:space="preserve">10.5 -DPTO. ASIST. TEC. EN GEST. FINANCIERA MNCPL                               </v>
      </c>
      <c r="C164" s="16" t="str">
        <f>Hoja1!A159</f>
        <v>WILKAYRA LUNA AMADOR</v>
      </c>
      <c r="D164" s="16" t="s">
        <v>473</v>
      </c>
      <c r="E164" s="16" t="s">
        <v>1051</v>
      </c>
      <c r="F164" s="17" t="str">
        <f>Hoja1!AC159</f>
        <v xml:space="preserve">Femenino  </v>
      </c>
      <c r="G164" s="41">
        <f>Hoja1!H159</f>
        <v>50000</v>
      </c>
      <c r="H164" s="41">
        <f>Hoja1!J159</f>
        <v>1854</v>
      </c>
      <c r="I164" s="41">
        <f>Hoja1!K159</f>
        <v>1435</v>
      </c>
      <c r="J164" s="41">
        <f>Hoja1!L159</f>
        <v>1520</v>
      </c>
      <c r="K164" s="41">
        <f>Hoja1!M159</f>
        <v>0</v>
      </c>
      <c r="L164" s="41">
        <f>Hoja1!N159</f>
        <v>0</v>
      </c>
      <c r="M164" s="41">
        <f>Hoja1!O159</f>
        <v>0</v>
      </c>
      <c r="N164" s="41">
        <f>Hoja1!R159</f>
        <v>0</v>
      </c>
      <c r="O164" s="41">
        <f>Hoja1!T159</f>
        <v>25</v>
      </c>
      <c r="P164" s="41">
        <f>Hoja1!U159</f>
        <v>0</v>
      </c>
      <c r="Q164" s="41">
        <f>Hoja1!Z159</f>
        <v>4834</v>
      </c>
      <c r="R164" s="41">
        <f>Hoja1!AA159</f>
        <v>45166</v>
      </c>
    </row>
    <row r="165" spans="1:18" s="18" customFormat="1" ht="18" customHeight="1">
      <c r="A165" s="15">
        <v>159</v>
      </c>
      <c r="B165" s="16" t="str">
        <f>Hoja1!D160</f>
        <v xml:space="preserve">10.6-DPTO. DE ASIST. A LA PRESTACION DE LOS SERVICIOS PUBLICOS MNCPLS           </v>
      </c>
      <c r="C165" s="16" t="str">
        <f>Hoja1!A160</f>
        <v>JHOAN MANUEL SANCHEZ VALERIO</v>
      </c>
      <c r="D165" s="16" t="s">
        <v>115</v>
      </c>
      <c r="E165" s="16" t="s">
        <v>1050</v>
      </c>
      <c r="F165" s="17" t="str">
        <f>Hoja1!AC160</f>
        <v xml:space="preserve">Masculino </v>
      </c>
      <c r="G165" s="41">
        <f>Hoja1!H160</f>
        <v>90000</v>
      </c>
      <c r="H165" s="41">
        <f>Hoja1!J160</f>
        <v>9753.19</v>
      </c>
      <c r="I165" s="41">
        <f>Hoja1!K160</f>
        <v>2583</v>
      </c>
      <c r="J165" s="41">
        <f>Hoja1!L160</f>
        <v>2736</v>
      </c>
      <c r="K165" s="41">
        <f>Hoja1!M160</f>
        <v>0</v>
      </c>
      <c r="L165" s="41">
        <f>Hoja1!N160</f>
        <v>0</v>
      </c>
      <c r="M165" s="41">
        <f>Hoja1!O160</f>
        <v>26152.05</v>
      </c>
      <c r="N165" s="41">
        <f>Hoja1!R160</f>
        <v>0</v>
      </c>
      <c r="O165" s="41">
        <f>Hoja1!T160</f>
        <v>25</v>
      </c>
      <c r="P165" s="41">
        <f>Hoja1!U160</f>
        <v>100</v>
      </c>
      <c r="Q165" s="41">
        <f>Hoja1!Z160</f>
        <v>41349.24</v>
      </c>
      <c r="R165" s="41">
        <f>Hoja1!AA160</f>
        <v>48650.76</v>
      </c>
    </row>
    <row r="166" spans="1:18" s="18" customFormat="1" ht="18" customHeight="1">
      <c r="A166" s="15">
        <v>160</v>
      </c>
      <c r="B166" s="16" t="str">
        <f>Hoja1!D161</f>
        <v xml:space="preserve">10.6-DPTO. DE ASIST. A LA PRESTACION DE LOS SERVICIOS PUBLICOS MNCPLS           </v>
      </c>
      <c r="C166" s="16" t="str">
        <f>Hoja1!A161</f>
        <v>YAHAIRA FERRERAS ENCARNACION</v>
      </c>
      <c r="D166" s="16" t="s">
        <v>35</v>
      </c>
      <c r="E166" s="16" t="s">
        <v>1050</v>
      </c>
      <c r="F166" s="17" t="str">
        <f>Hoja1!AC161</f>
        <v xml:space="preserve">Femenino  </v>
      </c>
      <c r="G166" s="41">
        <f>Hoja1!H161</f>
        <v>45000</v>
      </c>
      <c r="H166" s="41">
        <f>Hoja1!J161</f>
        <v>1148.33</v>
      </c>
      <c r="I166" s="41">
        <f>Hoja1!K161</f>
        <v>1291.5</v>
      </c>
      <c r="J166" s="41">
        <f>Hoja1!L161</f>
        <v>1368</v>
      </c>
      <c r="K166" s="41">
        <f>Hoja1!M161</f>
        <v>0</v>
      </c>
      <c r="L166" s="41">
        <f>Hoja1!N161</f>
        <v>0</v>
      </c>
      <c r="M166" s="41">
        <f>Hoja1!O161</f>
        <v>0</v>
      </c>
      <c r="N166" s="41">
        <f>Hoja1!R161</f>
        <v>0</v>
      </c>
      <c r="O166" s="41">
        <f>Hoja1!T161</f>
        <v>25</v>
      </c>
      <c r="P166" s="41">
        <f>Hoja1!U161</f>
        <v>0</v>
      </c>
      <c r="Q166" s="41">
        <f>Hoja1!Z161</f>
        <v>3832.83</v>
      </c>
      <c r="R166" s="41">
        <f>Hoja1!AA161</f>
        <v>41167.17</v>
      </c>
    </row>
    <row r="167" spans="1:18" s="18" customFormat="1" ht="18" customHeight="1">
      <c r="A167" s="15">
        <v>161</v>
      </c>
      <c r="B167" s="16" t="str">
        <f>Hoja1!D162</f>
        <v xml:space="preserve">10.7-DPTO. DE APOYO AL MANEJO DE RESIDUSO SOLIDOS                               </v>
      </c>
      <c r="C167" s="16" t="str">
        <f>Hoja1!A162</f>
        <v>MAGNAURY BALBUENA ARIAS</v>
      </c>
      <c r="D167" s="16" t="s">
        <v>35</v>
      </c>
      <c r="E167" s="16" t="s">
        <v>1050</v>
      </c>
      <c r="F167" s="17" t="str">
        <f>Hoja1!AC162</f>
        <v xml:space="preserve">Masculino </v>
      </c>
      <c r="G167" s="41">
        <f>Hoja1!H162</f>
        <v>40000</v>
      </c>
      <c r="H167" s="41">
        <f>Hoja1!J162</f>
        <v>442.65</v>
      </c>
      <c r="I167" s="41">
        <f>Hoja1!K162</f>
        <v>1148</v>
      </c>
      <c r="J167" s="41">
        <f>Hoja1!L162</f>
        <v>1216</v>
      </c>
      <c r="K167" s="41">
        <f>Hoja1!M162</f>
        <v>0</v>
      </c>
      <c r="L167" s="41">
        <f>Hoja1!N162</f>
        <v>0</v>
      </c>
      <c r="M167" s="41">
        <f>Hoja1!O162</f>
        <v>0</v>
      </c>
      <c r="N167" s="41">
        <f>Hoja1!R162</f>
        <v>0</v>
      </c>
      <c r="O167" s="41">
        <f>Hoja1!T162</f>
        <v>25</v>
      </c>
      <c r="P167" s="41">
        <f>Hoja1!U162</f>
        <v>0</v>
      </c>
      <c r="Q167" s="41">
        <f>Hoja1!Z162</f>
        <v>2831.65</v>
      </c>
      <c r="R167" s="41">
        <f>Hoja1!AA162</f>
        <v>37168.35</v>
      </c>
    </row>
    <row r="168" spans="1:18" s="18" customFormat="1" ht="18" customHeight="1">
      <c r="A168" s="19">
        <v>162</v>
      </c>
      <c r="B168" s="16" t="str">
        <f>Hoja1!D163</f>
        <v xml:space="preserve">10.1.1-DIVISION DE SEGUIMIENTO A INDICADORES DE SERVICIOS MUNICIPALES           </v>
      </c>
      <c r="C168" s="16" t="str">
        <f>Hoja1!A163</f>
        <v>ROSA MILAGROS CARABALLO VASQUEZ</v>
      </c>
      <c r="D168" s="16" t="s">
        <v>35</v>
      </c>
      <c r="E168" s="16" t="s">
        <v>1050</v>
      </c>
      <c r="F168" s="17" t="str">
        <f>Hoja1!AC163</f>
        <v xml:space="preserve">Femenino  </v>
      </c>
      <c r="G168" s="41">
        <f>Hoja1!H163</f>
        <v>35000</v>
      </c>
      <c r="H168" s="41">
        <f>Hoja1!J163</f>
        <v>0</v>
      </c>
      <c r="I168" s="41">
        <f>Hoja1!K163</f>
        <v>1004.5</v>
      </c>
      <c r="J168" s="41">
        <f>Hoja1!L163</f>
        <v>1064</v>
      </c>
      <c r="K168" s="41">
        <f>Hoja1!M163</f>
        <v>0</v>
      </c>
      <c r="L168" s="41">
        <f>Hoja1!N163</f>
        <v>0</v>
      </c>
      <c r="M168" s="41">
        <f>Hoja1!O163</f>
        <v>0</v>
      </c>
      <c r="N168" s="41">
        <f>Hoja1!R163</f>
        <v>0</v>
      </c>
      <c r="O168" s="41">
        <f>Hoja1!T163</f>
        <v>25</v>
      </c>
      <c r="P168" s="41">
        <f>Hoja1!U163</f>
        <v>0</v>
      </c>
      <c r="Q168" s="41">
        <f>Hoja1!Z163</f>
        <v>2093.5</v>
      </c>
      <c r="R168" s="41">
        <f>Hoja1!AA163</f>
        <v>32906.5</v>
      </c>
    </row>
    <row r="169" spans="1:18" s="18" customFormat="1" ht="18" customHeight="1">
      <c r="A169" s="15">
        <v>163</v>
      </c>
      <c r="B169" s="16" t="str">
        <f>Hoja1!D164</f>
        <v xml:space="preserve">11.1-SECCION ADM. DEL SERVICIO TIC                                              </v>
      </c>
      <c r="C169" s="16" t="str">
        <f>Hoja1!A164</f>
        <v>ANNETTY MIOZOTTY FELIZ FELIZ</v>
      </c>
      <c r="D169" s="16" t="s">
        <v>115</v>
      </c>
      <c r="E169" s="16" t="s">
        <v>1051</v>
      </c>
      <c r="F169" s="17" t="str">
        <f>Hoja1!AC164</f>
        <v xml:space="preserve">Femenino  </v>
      </c>
      <c r="G169" s="41">
        <f>Hoja1!H164</f>
        <v>65000</v>
      </c>
      <c r="H169" s="41">
        <f>Hoja1!J164</f>
        <v>4427.55</v>
      </c>
      <c r="I169" s="41">
        <f>Hoja1!K164</f>
        <v>1865.5</v>
      </c>
      <c r="J169" s="41">
        <f>Hoja1!L164</f>
        <v>1976</v>
      </c>
      <c r="K169" s="41">
        <f>Hoja1!M164</f>
        <v>0</v>
      </c>
      <c r="L169" s="41">
        <f>Hoja1!N164</f>
        <v>0</v>
      </c>
      <c r="M169" s="41">
        <f>Hoja1!O164</f>
        <v>26419.53</v>
      </c>
      <c r="N169" s="41">
        <f>Hoja1!R164</f>
        <v>0</v>
      </c>
      <c r="O169" s="41">
        <f>Hoja1!T164</f>
        <v>25</v>
      </c>
      <c r="P169" s="41">
        <f>Hoja1!U164</f>
        <v>0</v>
      </c>
      <c r="Q169" s="41">
        <f>Hoja1!Z164</f>
        <v>34713.58</v>
      </c>
      <c r="R169" s="41">
        <f>Hoja1!AA164</f>
        <v>30286.42</v>
      </c>
    </row>
    <row r="170" spans="1:18" s="18" customFormat="1" ht="18" customHeight="1">
      <c r="A170" s="15">
        <v>164</v>
      </c>
      <c r="B170" s="16" t="str">
        <f>Hoja1!D165</f>
        <v xml:space="preserve">11.2-SECCION OPERACIONES TIC                                                    </v>
      </c>
      <c r="C170" s="16" t="str">
        <f>Hoja1!A165</f>
        <v>MAXIMO JOEL SANTANA CABRAL</v>
      </c>
      <c r="D170" s="16" t="s">
        <v>115</v>
      </c>
      <c r="E170" s="16" t="s">
        <v>1050</v>
      </c>
      <c r="F170" s="17" t="str">
        <f>Hoja1!AC165</f>
        <v xml:space="preserve">Masculino </v>
      </c>
      <c r="G170" s="41">
        <f>Hoja1!H165</f>
        <v>65000</v>
      </c>
      <c r="H170" s="41">
        <f>Hoja1!J165</f>
        <v>4427.55</v>
      </c>
      <c r="I170" s="41">
        <f>Hoja1!K165</f>
        <v>1865.5</v>
      </c>
      <c r="J170" s="41">
        <f>Hoja1!L165</f>
        <v>1976</v>
      </c>
      <c r="K170" s="41">
        <f>Hoja1!M165</f>
        <v>0</v>
      </c>
      <c r="L170" s="41">
        <f>Hoja1!N165</f>
        <v>1349.63</v>
      </c>
      <c r="M170" s="41">
        <f>Hoja1!O165</f>
        <v>2988.16</v>
      </c>
      <c r="N170" s="41">
        <f>Hoja1!R165</f>
        <v>0</v>
      </c>
      <c r="O170" s="41">
        <f>Hoja1!T165</f>
        <v>25</v>
      </c>
      <c r="P170" s="41">
        <f>Hoja1!U165</f>
        <v>500</v>
      </c>
      <c r="Q170" s="41">
        <f>Hoja1!Z165</f>
        <v>13131.84</v>
      </c>
      <c r="R170" s="41">
        <f>Hoja1!AA165</f>
        <v>51868.160000000003</v>
      </c>
    </row>
    <row r="171" spans="1:18" s="18" customFormat="1" ht="18" customHeight="1">
      <c r="A171" s="15">
        <v>165</v>
      </c>
      <c r="B171" s="16" t="str">
        <f>Hoja1!D166</f>
        <v xml:space="preserve">11.2-SECCION OPERACIONES TIC                                                    </v>
      </c>
      <c r="C171" s="16" t="str">
        <f>Hoja1!A166</f>
        <v>NEY FRANCISCO SANDOVAL CRUZ</v>
      </c>
      <c r="D171" s="16" t="s">
        <v>498</v>
      </c>
      <c r="E171" s="16" t="s">
        <v>1050</v>
      </c>
      <c r="F171" s="17" t="str">
        <f>Hoja1!AC166</f>
        <v xml:space="preserve">Masculino </v>
      </c>
      <c r="G171" s="41">
        <f>Hoja1!H166</f>
        <v>25000</v>
      </c>
      <c r="H171" s="41">
        <f>Hoja1!J166</f>
        <v>0</v>
      </c>
      <c r="I171" s="41">
        <f>Hoja1!K166</f>
        <v>717.5</v>
      </c>
      <c r="J171" s="41">
        <f>Hoja1!L166</f>
        <v>760</v>
      </c>
      <c r="K171" s="41">
        <f>Hoja1!M166</f>
        <v>0</v>
      </c>
      <c r="L171" s="41">
        <f>Hoja1!N166</f>
        <v>0</v>
      </c>
      <c r="M171" s="41">
        <f>Hoja1!O166</f>
        <v>0</v>
      </c>
      <c r="N171" s="41">
        <f>Hoja1!R166</f>
        <v>0</v>
      </c>
      <c r="O171" s="41">
        <f>Hoja1!T166</f>
        <v>25</v>
      </c>
      <c r="P171" s="41">
        <f>Hoja1!U166</f>
        <v>0</v>
      </c>
      <c r="Q171" s="41">
        <f>Hoja1!Z166</f>
        <v>1502.5</v>
      </c>
      <c r="R171" s="41">
        <f>Hoja1!AA166</f>
        <v>23497.5</v>
      </c>
    </row>
    <row r="172" spans="1:18" s="18" customFormat="1" ht="18" customHeight="1">
      <c r="A172" s="19">
        <v>166</v>
      </c>
      <c r="B172" s="16" t="str">
        <f>Hoja1!D167</f>
        <v xml:space="preserve">11-DIRECCION TEC. DE LA INF. Y COM                                              </v>
      </c>
      <c r="C172" s="16" t="str">
        <f>Hoja1!A167</f>
        <v xml:space="preserve"> ROMEL BENJAMIN ESTEVEZ RODRIGUEZ</v>
      </c>
      <c r="D172" s="16" t="s">
        <v>205</v>
      </c>
      <c r="E172" s="16" t="s">
        <v>1050</v>
      </c>
      <c r="F172" s="17" t="str">
        <f>Hoja1!AC167</f>
        <v xml:space="preserve">Masculino </v>
      </c>
      <c r="G172" s="41">
        <f>Hoja1!H167</f>
        <v>150000</v>
      </c>
      <c r="H172" s="41">
        <f>Hoja1!J167</f>
        <v>23866.69</v>
      </c>
      <c r="I172" s="41">
        <f>Hoja1!K167</f>
        <v>4305</v>
      </c>
      <c r="J172" s="41">
        <f>Hoja1!L167</f>
        <v>4560</v>
      </c>
      <c r="K172" s="41">
        <f>Hoja1!M167</f>
        <v>0</v>
      </c>
      <c r="L172" s="41">
        <f>Hoja1!N167</f>
        <v>0</v>
      </c>
      <c r="M172" s="41">
        <f>Hoja1!O167</f>
        <v>53785.31</v>
      </c>
      <c r="N172" s="41">
        <f>Hoja1!R167</f>
        <v>0</v>
      </c>
      <c r="O172" s="41">
        <f>Hoja1!T167</f>
        <v>25</v>
      </c>
      <c r="P172" s="41">
        <f>Hoja1!U167</f>
        <v>0</v>
      </c>
      <c r="Q172" s="41">
        <f>Hoja1!Z167</f>
        <v>86542</v>
      </c>
      <c r="R172" s="41">
        <f>Hoja1!AA167</f>
        <v>63458</v>
      </c>
    </row>
    <row r="173" spans="1:18" s="18" customFormat="1" ht="18" customHeight="1">
      <c r="A173" s="15">
        <v>167</v>
      </c>
      <c r="B173" s="16" t="str">
        <f>Hoja1!D168</f>
        <v xml:space="preserve">11-DIRECCION TEC. DE LA INF. Y COM                                              </v>
      </c>
      <c r="C173" s="16" t="str">
        <f>Hoja1!A168</f>
        <v>FRANCISCO ANTONIO LOPEZ TRINIDAD</v>
      </c>
      <c r="D173" s="16" t="s">
        <v>35</v>
      </c>
      <c r="E173" s="16" t="s">
        <v>1050</v>
      </c>
      <c r="F173" s="17" t="str">
        <f>Hoja1!AC168</f>
        <v xml:space="preserve">Masculino </v>
      </c>
      <c r="G173" s="41">
        <f>Hoja1!H168</f>
        <v>28000</v>
      </c>
      <c r="H173" s="41">
        <f>Hoja1!J168</f>
        <v>0</v>
      </c>
      <c r="I173" s="41">
        <f>Hoja1!K168</f>
        <v>803.6</v>
      </c>
      <c r="J173" s="41">
        <f>Hoja1!L168</f>
        <v>851.2</v>
      </c>
      <c r="K173" s="41">
        <f>Hoja1!M168</f>
        <v>1919.78</v>
      </c>
      <c r="L173" s="41">
        <f>Hoja1!N168</f>
        <v>1496.06</v>
      </c>
      <c r="M173" s="41">
        <f>Hoja1!O168</f>
        <v>0</v>
      </c>
      <c r="N173" s="41">
        <f>Hoja1!R168</f>
        <v>0</v>
      </c>
      <c r="O173" s="41">
        <f>Hoja1!T168</f>
        <v>25</v>
      </c>
      <c r="P173" s="41">
        <f>Hoja1!U168</f>
        <v>100</v>
      </c>
      <c r="Q173" s="41">
        <f>Hoja1!Z168</f>
        <v>5195.6400000000003</v>
      </c>
      <c r="R173" s="41">
        <f>Hoja1!AA168</f>
        <v>22804.36</v>
      </c>
    </row>
    <row r="174" spans="1:18" s="18" customFormat="1" ht="18" customHeight="1">
      <c r="A174" s="15">
        <v>168</v>
      </c>
      <c r="B174" s="16" t="str">
        <f>Hoja1!D169</f>
        <v xml:space="preserve">11-DIRECCION TEC. DE LA INF. Y COM                                              </v>
      </c>
      <c r="C174" s="16" t="str">
        <f>Hoja1!A169</f>
        <v>ISAIAS EMILIO TORIBIO GARDEN</v>
      </c>
      <c r="D174" s="16" t="s">
        <v>109</v>
      </c>
      <c r="E174" s="16" t="s">
        <v>1050</v>
      </c>
      <c r="F174" s="17" t="str">
        <f>Hoja1!AC169</f>
        <v xml:space="preserve">Masculino </v>
      </c>
      <c r="G174" s="41">
        <f>Hoja1!H169</f>
        <v>90000</v>
      </c>
      <c r="H174" s="41">
        <f>Hoja1!J169</f>
        <v>9753.19</v>
      </c>
      <c r="I174" s="41">
        <f>Hoja1!K169</f>
        <v>2583</v>
      </c>
      <c r="J174" s="41">
        <f>Hoja1!L169</f>
        <v>2736</v>
      </c>
      <c r="K174" s="41">
        <f>Hoja1!M169</f>
        <v>0</v>
      </c>
      <c r="L174" s="41">
        <f>Hoja1!N169</f>
        <v>0</v>
      </c>
      <c r="M174" s="41">
        <f>Hoja1!O169</f>
        <v>0</v>
      </c>
      <c r="N174" s="41">
        <f>Hoja1!R169</f>
        <v>0</v>
      </c>
      <c r="O174" s="41">
        <f>Hoja1!T169</f>
        <v>25</v>
      </c>
      <c r="P174" s="41">
        <f>Hoja1!U169</f>
        <v>0</v>
      </c>
      <c r="Q174" s="41">
        <f>Hoja1!Z169</f>
        <v>15097.19</v>
      </c>
      <c r="R174" s="41">
        <f>Hoja1!AA169</f>
        <v>74902.81</v>
      </c>
    </row>
    <row r="175" spans="1:18" s="18" customFormat="1" ht="18" customHeight="1">
      <c r="A175" s="15">
        <v>169</v>
      </c>
      <c r="B175" s="16" t="str">
        <f>Hoja1!D170</f>
        <v xml:space="preserve">11-DIRECCION TEC. DE LA INF. Y COM                                              </v>
      </c>
      <c r="C175" s="16" t="str">
        <f>Hoja1!A170</f>
        <v>MASSIEL YANNA HENRIQUEZ MEJIA</v>
      </c>
      <c r="D175" s="16" t="s">
        <v>64</v>
      </c>
      <c r="E175" s="16" t="s">
        <v>1050</v>
      </c>
      <c r="F175" s="17" t="str">
        <f>Hoja1!AC170</f>
        <v xml:space="preserve">Femenino  </v>
      </c>
      <c r="G175" s="41">
        <f>Hoja1!H170</f>
        <v>45000</v>
      </c>
      <c r="H175" s="41">
        <f>Hoja1!J170</f>
        <v>1148.33</v>
      </c>
      <c r="I175" s="41">
        <f>Hoja1!K170</f>
        <v>1291.5</v>
      </c>
      <c r="J175" s="41">
        <f>Hoja1!L170</f>
        <v>1368</v>
      </c>
      <c r="K175" s="41">
        <f>Hoja1!M170</f>
        <v>0</v>
      </c>
      <c r="L175" s="41">
        <f>Hoja1!N170</f>
        <v>0</v>
      </c>
      <c r="M175" s="41">
        <f>Hoja1!O170</f>
        <v>14111.19</v>
      </c>
      <c r="N175" s="41">
        <f>Hoja1!R170</f>
        <v>0</v>
      </c>
      <c r="O175" s="41">
        <f>Hoja1!T170</f>
        <v>25</v>
      </c>
      <c r="P175" s="41">
        <f>Hoja1!U170</f>
        <v>0</v>
      </c>
      <c r="Q175" s="41">
        <f>Hoja1!Z170</f>
        <v>17944.02</v>
      </c>
      <c r="R175" s="41">
        <f>Hoja1!AA170</f>
        <v>27055.98</v>
      </c>
    </row>
    <row r="176" spans="1:18" s="18" customFormat="1" ht="18" customHeight="1">
      <c r="A176" s="19">
        <v>170</v>
      </c>
      <c r="B176" s="16" t="str">
        <f>Hoja1!D171</f>
        <v xml:space="preserve">11-DIRECCION TEC. DE LA INF. Y COM                                              </v>
      </c>
      <c r="C176" s="16" t="str">
        <f>Hoja1!A171</f>
        <v>ROBERT ALSINA HERNANDEZ</v>
      </c>
      <c r="D176" s="16" t="s">
        <v>35</v>
      </c>
      <c r="E176" s="16" t="s">
        <v>1050</v>
      </c>
      <c r="F176" s="17" t="str">
        <f>Hoja1!AC171</f>
        <v xml:space="preserve">Masculino </v>
      </c>
      <c r="G176" s="41">
        <f>Hoja1!H171</f>
        <v>30000</v>
      </c>
      <c r="H176" s="41">
        <f>Hoja1!J171</f>
        <v>0</v>
      </c>
      <c r="I176" s="41">
        <f>Hoja1!K171</f>
        <v>861</v>
      </c>
      <c r="J176" s="41">
        <f>Hoja1!L171</f>
        <v>912</v>
      </c>
      <c r="K176" s="41">
        <f>Hoja1!M171</f>
        <v>0</v>
      </c>
      <c r="L176" s="41">
        <f>Hoja1!N171</f>
        <v>0</v>
      </c>
      <c r="M176" s="41">
        <f>Hoja1!O171</f>
        <v>1600</v>
      </c>
      <c r="N176" s="41">
        <f>Hoja1!R171</f>
        <v>0</v>
      </c>
      <c r="O176" s="41">
        <f>Hoja1!T171</f>
        <v>25</v>
      </c>
      <c r="P176" s="41">
        <f>Hoja1!U171</f>
        <v>3032</v>
      </c>
      <c r="Q176" s="41">
        <f>Hoja1!Z171</f>
        <v>6430</v>
      </c>
      <c r="R176" s="41">
        <f>Hoja1!AA171</f>
        <v>23570</v>
      </c>
    </row>
    <row r="177" spans="1:18" s="18" customFormat="1" ht="18" customHeight="1">
      <c r="A177" s="15">
        <v>171</v>
      </c>
      <c r="B177" s="16" t="str">
        <f>Hoja1!D172</f>
        <v xml:space="preserve">12.1-SUB-SEC. ADM. Y FINANCIERA                                                 </v>
      </c>
      <c r="C177" s="16" t="str">
        <f>Hoja1!A172</f>
        <v>EUSEBIA COMAS LEBRON</v>
      </c>
      <c r="D177" s="16" t="s">
        <v>35</v>
      </c>
      <c r="E177" s="16" t="s">
        <v>1050</v>
      </c>
      <c r="F177" s="17" t="str">
        <f>Hoja1!AC172</f>
        <v xml:space="preserve">Femenino  </v>
      </c>
      <c r="G177" s="41">
        <f>Hoja1!H172</f>
        <v>30000</v>
      </c>
      <c r="H177" s="41">
        <f>Hoja1!J172</f>
        <v>0</v>
      </c>
      <c r="I177" s="41">
        <f>Hoja1!K172</f>
        <v>861</v>
      </c>
      <c r="J177" s="41">
        <f>Hoja1!L172</f>
        <v>912</v>
      </c>
      <c r="K177" s="41">
        <f>Hoja1!M172</f>
        <v>0</v>
      </c>
      <c r="L177" s="41">
        <f>Hoja1!N172</f>
        <v>0</v>
      </c>
      <c r="M177" s="41">
        <f>Hoja1!O172</f>
        <v>0</v>
      </c>
      <c r="N177" s="41">
        <f>Hoja1!R172</f>
        <v>0</v>
      </c>
      <c r="O177" s="41">
        <f>Hoja1!T172</f>
        <v>25</v>
      </c>
      <c r="P177" s="41">
        <f>Hoja1!U172</f>
        <v>100</v>
      </c>
      <c r="Q177" s="41">
        <f>Hoja1!Z172</f>
        <v>1898</v>
      </c>
      <c r="R177" s="41">
        <f>Hoja1!AA172</f>
        <v>28102</v>
      </c>
    </row>
    <row r="178" spans="1:18" s="18" customFormat="1" ht="18" customHeight="1">
      <c r="A178" s="15">
        <v>172</v>
      </c>
      <c r="B178" s="16" t="str">
        <f>Hoja1!D173</f>
        <v xml:space="preserve">12.1-SUB-SEC. ADM. Y FINANCIERA                                                 </v>
      </c>
      <c r="C178" s="16" t="str">
        <f>Hoja1!A173</f>
        <v>JOSE ALBERTO HERNANDEZ TAPIA</v>
      </c>
      <c r="D178" s="16" t="s">
        <v>515</v>
      </c>
      <c r="E178" s="16" t="s">
        <v>1050</v>
      </c>
      <c r="F178" s="17" t="str">
        <f>Hoja1!AC173</f>
        <v xml:space="preserve">Masculino </v>
      </c>
      <c r="G178" s="41">
        <f>Hoja1!H173</f>
        <v>25000</v>
      </c>
      <c r="H178" s="41">
        <f>Hoja1!J173</f>
        <v>0</v>
      </c>
      <c r="I178" s="41">
        <f>Hoja1!K173</f>
        <v>717.5</v>
      </c>
      <c r="J178" s="41">
        <f>Hoja1!L173</f>
        <v>760</v>
      </c>
      <c r="K178" s="41">
        <f>Hoja1!M173</f>
        <v>0</v>
      </c>
      <c r="L178" s="41">
        <f>Hoja1!N173</f>
        <v>0</v>
      </c>
      <c r="M178" s="41">
        <f>Hoja1!O173</f>
        <v>1000</v>
      </c>
      <c r="N178" s="41">
        <f>Hoja1!R173</f>
        <v>0</v>
      </c>
      <c r="O178" s="41">
        <f>Hoja1!T173</f>
        <v>25</v>
      </c>
      <c r="P178" s="41">
        <f>Hoja1!U173</f>
        <v>100</v>
      </c>
      <c r="Q178" s="41">
        <f>Hoja1!Z173</f>
        <v>2602.5</v>
      </c>
      <c r="R178" s="41">
        <f>Hoja1!AA173</f>
        <v>22397.5</v>
      </c>
    </row>
    <row r="179" spans="1:18" s="18" customFormat="1" ht="18" customHeight="1">
      <c r="A179" s="15">
        <v>173</v>
      </c>
      <c r="B179" s="16" t="str">
        <f>Hoja1!D174</f>
        <v xml:space="preserve">12.1-SUB-SEC. ADM. Y FINANCIERA                                                 </v>
      </c>
      <c r="C179" s="16" t="str">
        <f>Hoja1!A174</f>
        <v>JUANA EVANGELISTA SANTANA DE CABRERA</v>
      </c>
      <c r="D179" s="16" t="s">
        <v>60</v>
      </c>
      <c r="E179" s="16" t="s">
        <v>1050</v>
      </c>
      <c r="F179" s="17" t="str">
        <f>Hoja1!AC174</f>
        <v xml:space="preserve">Femenino  </v>
      </c>
      <c r="G179" s="41">
        <f>Hoja1!H174</f>
        <v>90000</v>
      </c>
      <c r="H179" s="41">
        <f>Hoja1!J174</f>
        <v>9753.19</v>
      </c>
      <c r="I179" s="41">
        <f>Hoja1!K174</f>
        <v>2583</v>
      </c>
      <c r="J179" s="41">
        <f>Hoja1!L174</f>
        <v>2736</v>
      </c>
      <c r="K179" s="41">
        <f>Hoja1!M174</f>
        <v>0</v>
      </c>
      <c r="L179" s="41">
        <f>Hoja1!N174</f>
        <v>0</v>
      </c>
      <c r="M179" s="41">
        <f>Hoja1!O174</f>
        <v>0</v>
      </c>
      <c r="N179" s="41">
        <f>Hoja1!R174</f>
        <v>0</v>
      </c>
      <c r="O179" s="41">
        <f>Hoja1!T174</f>
        <v>25</v>
      </c>
      <c r="P179" s="41">
        <f>Hoja1!U174</f>
        <v>0</v>
      </c>
      <c r="Q179" s="41">
        <f>Hoja1!Z174</f>
        <v>15097.19</v>
      </c>
      <c r="R179" s="41">
        <f>Hoja1!AA174</f>
        <v>74902.81</v>
      </c>
    </row>
    <row r="180" spans="1:18" s="18" customFormat="1" ht="18" customHeight="1">
      <c r="A180" s="19">
        <v>174</v>
      </c>
      <c r="B180" s="16" t="str">
        <f>Hoja1!D175</f>
        <v xml:space="preserve">12.1-SUB-SEC. ADM. Y FINANCIERA                                                 </v>
      </c>
      <c r="C180" s="16" t="str">
        <f>Hoja1!A175</f>
        <v>LOURDES EULALIA ALT. MIRABAL GARCIA</v>
      </c>
      <c r="D180" s="16" t="s">
        <v>250</v>
      </c>
      <c r="E180" s="16" t="s">
        <v>1050</v>
      </c>
      <c r="F180" s="17" t="str">
        <f>Hoja1!AC175</f>
        <v xml:space="preserve">Femenino  </v>
      </c>
      <c r="G180" s="41">
        <f>Hoja1!H175</f>
        <v>190000</v>
      </c>
      <c r="H180" s="41">
        <f>Hoja1!J175</f>
        <v>32795.74</v>
      </c>
      <c r="I180" s="41">
        <f>Hoja1!K175</f>
        <v>5453</v>
      </c>
      <c r="J180" s="41">
        <f>Hoja1!L175</f>
        <v>5776</v>
      </c>
      <c r="K180" s="41">
        <f>Hoja1!M175</f>
        <v>1919.78</v>
      </c>
      <c r="L180" s="41">
        <f>Hoja1!N175</f>
        <v>0</v>
      </c>
      <c r="M180" s="41">
        <f>Hoja1!O175</f>
        <v>7764.25</v>
      </c>
      <c r="N180" s="41">
        <f>Hoja1!R175</f>
        <v>0</v>
      </c>
      <c r="O180" s="41">
        <f>Hoja1!T175</f>
        <v>25</v>
      </c>
      <c r="P180" s="41">
        <f>Hoja1!U175</f>
        <v>0</v>
      </c>
      <c r="Q180" s="41">
        <f>Hoja1!Z175</f>
        <v>53733.77</v>
      </c>
      <c r="R180" s="41">
        <f>Hoja1!AA175</f>
        <v>136266.23000000001</v>
      </c>
    </row>
    <row r="181" spans="1:18" s="18" customFormat="1" ht="18" customHeight="1">
      <c r="A181" s="15">
        <v>175</v>
      </c>
      <c r="B181" s="16" t="str">
        <f>Hoja1!D176</f>
        <v xml:space="preserve">12.1-SUB-SEC. ADM. Y FINANCIERA                                                 </v>
      </c>
      <c r="C181" s="16" t="str">
        <f>Hoja1!A176</f>
        <v>MERCEDES MASSIEL MARQUEZ GUERRERO</v>
      </c>
      <c r="D181" s="16" t="s">
        <v>82</v>
      </c>
      <c r="E181" s="16" t="s">
        <v>1050</v>
      </c>
      <c r="F181" s="17" t="str">
        <f>Hoja1!AC176</f>
        <v xml:space="preserve">Femenino  </v>
      </c>
      <c r="G181" s="41">
        <f>Hoja1!H176</f>
        <v>45000</v>
      </c>
      <c r="H181" s="41">
        <f>Hoja1!J176</f>
        <v>1148.33</v>
      </c>
      <c r="I181" s="41">
        <f>Hoja1!K176</f>
        <v>1291.5</v>
      </c>
      <c r="J181" s="41">
        <f>Hoja1!L176</f>
        <v>1368</v>
      </c>
      <c r="K181" s="41">
        <f>Hoja1!M176</f>
        <v>0</v>
      </c>
      <c r="L181" s="41">
        <f>Hoja1!N176</f>
        <v>0</v>
      </c>
      <c r="M181" s="41">
        <f>Hoja1!O176</f>
        <v>0</v>
      </c>
      <c r="N181" s="41">
        <f>Hoja1!R176</f>
        <v>0</v>
      </c>
      <c r="O181" s="41">
        <f>Hoja1!T176</f>
        <v>25</v>
      </c>
      <c r="P181" s="41">
        <f>Hoja1!U176</f>
        <v>100</v>
      </c>
      <c r="Q181" s="41">
        <f>Hoja1!Z176</f>
        <v>3932.83</v>
      </c>
      <c r="R181" s="41">
        <f>Hoja1!AA176</f>
        <v>41067.17</v>
      </c>
    </row>
    <row r="182" spans="1:18" s="18" customFormat="1" ht="18" customHeight="1">
      <c r="A182" s="15">
        <v>176</v>
      </c>
      <c r="B182" s="16" t="str">
        <f>Hoja1!D177</f>
        <v xml:space="preserve">12.1-SUB-SEC. ADM. Y FINANCIERA                                                 </v>
      </c>
      <c r="C182" s="16" t="str">
        <f>Hoja1!A177</f>
        <v>SOLEDAD EVANGELISTA ROBLES DE ABREU</v>
      </c>
      <c r="D182" s="16" t="s">
        <v>49</v>
      </c>
      <c r="E182" s="16" t="s">
        <v>1050</v>
      </c>
      <c r="F182" s="17" t="str">
        <f>Hoja1!AC177</f>
        <v xml:space="preserve">Femenino  </v>
      </c>
      <c r="G182" s="41">
        <f>Hoja1!H177</f>
        <v>65000</v>
      </c>
      <c r="H182" s="41">
        <f>Hoja1!J177</f>
        <v>4427.55</v>
      </c>
      <c r="I182" s="41">
        <f>Hoja1!K177</f>
        <v>1865.5</v>
      </c>
      <c r="J182" s="41">
        <f>Hoja1!L177</f>
        <v>1976</v>
      </c>
      <c r="K182" s="41">
        <f>Hoja1!M177</f>
        <v>0</v>
      </c>
      <c r="L182" s="41">
        <f>Hoja1!N177</f>
        <v>2244.09</v>
      </c>
      <c r="M182" s="41">
        <f>Hoja1!O177</f>
        <v>0</v>
      </c>
      <c r="N182" s="41">
        <f>Hoja1!R177</f>
        <v>0</v>
      </c>
      <c r="O182" s="41">
        <f>Hoja1!T177</f>
        <v>25</v>
      </c>
      <c r="P182" s="41">
        <f>Hoja1!U177</f>
        <v>100</v>
      </c>
      <c r="Q182" s="41">
        <f>Hoja1!Z177</f>
        <v>10638.14</v>
      </c>
      <c r="R182" s="41">
        <f>Hoja1!AA177</f>
        <v>54361.86</v>
      </c>
    </row>
    <row r="183" spans="1:18" s="18" customFormat="1" ht="18" customHeight="1">
      <c r="A183" s="15">
        <v>177</v>
      </c>
      <c r="B183" s="16" t="str">
        <f>Hoja1!D178</f>
        <v xml:space="preserve">12.1-SUB-SEC. ADM. Y FINANCIERA                                                 </v>
      </c>
      <c r="C183" s="16" t="str">
        <f>Hoja1!A178</f>
        <v>SORIVEL CASTELLY BAUTISTA</v>
      </c>
      <c r="D183" s="16" t="s">
        <v>82</v>
      </c>
      <c r="E183" s="16" t="s">
        <v>1050</v>
      </c>
      <c r="F183" s="17" t="str">
        <f>Hoja1!AC178</f>
        <v xml:space="preserve">Femenino  </v>
      </c>
      <c r="G183" s="41">
        <f>Hoja1!H178</f>
        <v>45000</v>
      </c>
      <c r="H183" s="41">
        <f>Hoja1!J178</f>
        <v>1148.33</v>
      </c>
      <c r="I183" s="41">
        <f>Hoja1!K178</f>
        <v>1291.5</v>
      </c>
      <c r="J183" s="41">
        <f>Hoja1!L178</f>
        <v>1368</v>
      </c>
      <c r="K183" s="41">
        <f>Hoja1!M178</f>
        <v>0</v>
      </c>
      <c r="L183" s="41">
        <f>Hoja1!N178</f>
        <v>0</v>
      </c>
      <c r="M183" s="41">
        <f>Hoja1!O178</f>
        <v>0</v>
      </c>
      <c r="N183" s="41">
        <f>Hoja1!R178</f>
        <v>0</v>
      </c>
      <c r="O183" s="41">
        <f>Hoja1!T178</f>
        <v>25</v>
      </c>
      <c r="P183" s="41">
        <f>Hoja1!U178</f>
        <v>100</v>
      </c>
      <c r="Q183" s="41">
        <f>Hoja1!Z178</f>
        <v>3932.83</v>
      </c>
      <c r="R183" s="41">
        <f>Hoja1!AA178</f>
        <v>41067.17</v>
      </c>
    </row>
    <row r="184" spans="1:18" s="18" customFormat="1" ht="18" customHeight="1">
      <c r="A184" s="19">
        <v>178</v>
      </c>
      <c r="B184" s="16" t="str">
        <f>Hoja1!D179</f>
        <v xml:space="preserve">12.1-SECCION DE ADUANAS Y EXONERACIONES                                         </v>
      </c>
      <c r="C184" s="16" t="str">
        <f>Hoja1!A179</f>
        <v>FABIAN NICOLAS SANTOS SANCHEZ</v>
      </c>
      <c r="D184" s="16" t="s">
        <v>529</v>
      </c>
      <c r="E184" s="16" t="s">
        <v>1051</v>
      </c>
      <c r="F184" s="17" t="str">
        <f>Hoja1!AC179</f>
        <v xml:space="preserve">Masculino </v>
      </c>
      <c r="G184" s="41">
        <f>Hoja1!H179</f>
        <v>70000</v>
      </c>
      <c r="H184" s="41">
        <f>Hoja1!J179</f>
        <v>5368.45</v>
      </c>
      <c r="I184" s="41">
        <f>Hoja1!K179</f>
        <v>2009</v>
      </c>
      <c r="J184" s="41">
        <f>Hoja1!L179</f>
        <v>2128</v>
      </c>
      <c r="K184" s="41">
        <f>Hoja1!M179</f>
        <v>0</v>
      </c>
      <c r="L184" s="41">
        <f>Hoja1!N179</f>
        <v>0</v>
      </c>
      <c r="M184" s="41">
        <f>Hoja1!O179</f>
        <v>0</v>
      </c>
      <c r="N184" s="41">
        <f>Hoja1!R179</f>
        <v>0</v>
      </c>
      <c r="O184" s="41">
        <f>Hoja1!T179</f>
        <v>25</v>
      </c>
      <c r="P184" s="41">
        <f>Hoja1!U179</f>
        <v>0</v>
      </c>
      <c r="Q184" s="41">
        <f>Hoja1!Z179</f>
        <v>9530.4500000000007</v>
      </c>
      <c r="R184" s="41">
        <f>Hoja1!AA179</f>
        <v>60469.55</v>
      </c>
    </row>
    <row r="185" spans="1:18" s="18" customFormat="1" ht="18" customHeight="1">
      <c r="A185" s="15">
        <v>179</v>
      </c>
      <c r="B185" s="16" t="str">
        <f>Hoja1!D180</f>
        <v xml:space="preserve">13-DIRECCION FINANCIERA                                                         </v>
      </c>
      <c r="C185" s="16" t="str">
        <f>Hoja1!A180</f>
        <v xml:space="preserve"> CLARISSA DE LEON</v>
      </c>
      <c r="D185" s="16" t="s">
        <v>205</v>
      </c>
      <c r="E185" s="16" t="s">
        <v>1050</v>
      </c>
      <c r="F185" s="17" t="str">
        <f>Hoja1!AC180</f>
        <v xml:space="preserve">Femenino  </v>
      </c>
      <c r="G185" s="41">
        <f>Hoja1!H180</f>
        <v>150000</v>
      </c>
      <c r="H185" s="41">
        <f>Hoja1!J180</f>
        <v>23866.69</v>
      </c>
      <c r="I185" s="41">
        <f>Hoja1!K180</f>
        <v>4305</v>
      </c>
      <c r="J185" s="41">
        <f>Hoja1!L180</f>
        <v>4560</v>
      </c>
      <c r="K185" s="41">
        <f>Hoja1!M180</f>
        <v>0</v>
      </c>
      <c r="L185" s="41">
        <f>Hoja1!N180</f>
        <v>1496.06</v>
      </c>
      <c r="M185" s="41">
        <f>Hoja1!O180</f>
        <v>0</v>
      </c>
      <c r="N185" s="41">
        <f>Hoja1!R180</f>
        <v>0</v>
      </c>
      <c r="O185" s="41">
        <f>Hoja1!T180</f>
        <v>25</v>
      </c>
      <c r="P185" s="41">
        <f>Hoja1!U180</f>
        <v>0</v>
      </c>
      <c r="Q185" s="41">
        <f>Hoja1!Z180</f>
        <v>34252.75</v>
      </c>
      <c r="R185" s="41">
        <f>Hoja1!AA180</f>
        <v>115747.25</v>
      </c>
    </row>
    <row r="186" spans="1:18" s="18" customFormat="1" ht="18" customHeight="1">
      <c r="A186" s="15">
        <v>180</v>
      </c>
      <c r="B186" s="16" t="str">
        <f>Hoja1!D181</f>
        <v xml:space="preserve">13-DIRECCION FINANCIERA                                                         </v>
      </c>
      <c r="C186" s="16" t="str">
        <f>Hoja1!A181</f>
        <v>ANA RITA RIVAS ACOSTA</v>
      </c>
      <c r="D186" s="16" t="s">
        <v>286</v>
      </c>
      <c r="E186" s="16" t="s">
        <v>1051</v>
      </c>
      <c r="F186" s="17" t="str">
        <f>Hoja1!AC181</f>
        <v xml:space="preserve">Femenino  </v>
      </c>
      <c r="G186" s="41">
        <f>Hoja1!H181</f>
        <v>60000</v>
      </c>
      <c r="H186" s="41">
        <f>Hoja1!J181</f>
        <v>3486.65</v>
      </c>
      <c r="I186" s="41">
        <f>Hoja1!K181</f>
        <v>1722</v>
      </c>
      <c r="J186" s="41">
        <f>Hoja1!L181</f>
        <v>1824</v>
      </c>
      <c r="K186" s="41">
        <f>Hoja1!M181</f>
        <v>0</v>
      </c>
      <c r="L186" s="41">
        <f>Hoja1!N181</f>
        <v>1496.06</v>
      </c>
      <c r="M186" s="41">
        <f>Hoja1!O181</f>
        <v>0</v>
      </c>
      <c r="N186" s="41">
        <f>Hoja1!R181</f>
        <v>0</v>
      </c>
      <c r="O186" s="41">
        <f>Hoja1!T181</f>
        <v>25</v>
      </c>
      <c r="P186" s="41">
        <f>Hoja1!U181</f>
        <v>0</v>
      </c>
      <c r="Q186" s="41">
        <f>Hoja1!Z181</f>
        <v>8553.7099999999991</v>
      </c>
      <c r="R186" s="41">
        <f>Hoja1!AA181</f>
        <v>51446.29</v>
      </c>
    </row>
    <row r="187" spans="1:18" s="18" customFormat="1" ht="18" customHeight="1">
      <c r="A187" s="15">
        <v>181</v>
      </c>
      <c r="B187" s="16" t="str">
        <f>Hoja1!D182</f>
        <v xml:space="preserve">13-DIRECCION FINANCIERA                                                         </v>
      </c>
      <c r="C187" s="16" t="str">
        <f>Hoja1!A182</f>
        <v>DELIA JULISSA MELO MATOS</v>
      </c>
      <c r="D187" s="16" t="s">
        <v>82</v>
      </c>
      <c r="E187" s="16" t="s">
        <v>1051</v>
      </c>
      <c r="F187" s="17" t="str">
        <f>Hoja1!AC182</f>
        <v xml:space="preserve">Femenino  </v>
      </c>
      <c r="G187" s="41">
        <f>Hoja1!H182</f>
        <v>46000</v>
      </c>
      <c r="H187" s="41">
        <f>Hoja1!J182</f>
        <v>1289.46</v>
      </c>
      <c r="I187" s="41">
        <f>Hoja1!K182</f>
        <v>1320.2</v>
      </c>
      <c r="J187" s="41">
        <f>Hoja1!L182</f>
        <v>1398.4</v>
      </c>
      <c r="K187" s="41">
        <f>Hoja1!M182</f>
        <v>0</v>
      </c>
      <c r="L187" s="41">
        <f>Hoja1!N182</f>
        <v>0</v>
      </c>
      <c r="M187" s="41">
        <f>Hoja1!O182</f>
        <v>0</v>
      </c>
      <c r="N187" s="41">
        <f>Hoja1!R182</f>
        <v>0</v>
      </c>
      <c r="O187" s="41">
        <f>Hoja1!T182</f>
        <v>25</v>
      </c>
      <c r="P187" s="41">
        <f>Hoja1!U182</f>
        <v>0</v>
      </c>
      <c r="Q187" s="41">
        <f>Hoja1!Z182</f>
        <v>4033.06</v>
      </c>
      <c r="R187" s="41">
        <f>Hoja1!AA182</f>
        <v>41966.94</v>
      </c>
    </row>
    <row r="188" spans="1:18" s="18" customFormat="1" ht="18" customHeight="1">
      <c r="A188" s="19">
        <v>182</v>
      </c>
      <c r="B188" s="16" t="str">
        <f>Hoja1!D183</f>
        <v xml:space="preserve">13-DIRECCION FINANCIERA                                                         </v>
      </c>
      <c r="C188" s="16" t="str">
        <f>Hoja1!A183</f>
        <v>YOCESAR DE JESUS DEL ROSARIO ADRIAN</v>
      </c>
      <c r="D188" s="16" t="s">
        <v>82</v>
      </c>
      <c r="E188" s="16" t="s">
        <v>1050</v>
      </c>
      <c r="F188" s="17" t="str">
        <f>Hoja1!AC183</f>
        <v xml:space="preserve">Masculino </v>
      </c>
      <c r="G188" s="41">
        <f>Hoja1!H183</f>
        <v>46000</v>
      </c>
      <c r="H188" s="41">
        <f>Hoja1!J183</f>
        <v>1289.46</v>
      </c>
      <c r="I188" s="41">
        <f>Hoja1!K183</f>
        <v>1320.2</v>
      </c>
      <c r="J188" s="41">
        <f>Hoja1!L183</f>
        <v>1398.4</v>
      </c>
      <c r="K188" s="41">
        <f>Hoja1!M183</f>
        <v>0</v>
      </c>
      <c r="L188" s="41">
        <f>Hoja1!N183</f>
        <v>0</v>
      </c>
      <c r="M188" s="41">
        <f>Hoja1!O183</f>
        <v>0</v>
      </c>
      <c r="N188" s="41">
        <f>Hoja1!R183</f>
        <v>0</v>
      </c>
      <c r="O188" s="41">
        <f>Hoja1!T183</f>
        <v>25</v>
      </c>
      <c r="P188" s="41">
        <f>Hoja1!U183</f>
        <v>0</v>
      </c>
      <c r="Q188" s="41">
        <f>Hoja1!Z183</f>
        <v>4033.06</v>
      </c>
      <c r="R188" s="41">
        <f>Hoja1!AA183</f>
        <v>41966.94</v>
      </c>
    </row>
    <row r="189" spans="1:18" s="18" customFormat="1" ht="18" customHeight="1">
      <c r="A189" s="15">
        <v>183</v>
      </c>
      <c r="B189" s="16" t="str">
        <f>Hoja1!D184</f>
        <v xml:space="preserve">13.1-DEPARTAMENTO DE CONTABILIDAD                                               </v>
      </c>
      <c r="C189" s="16" t="str">
        <f>Hoja1!A184</f>
        <v>ARISLEYDA HEREDIA SANCHEZ</v>
      </c>
      <c r="D189" s="16" t="s">
        <v>286</v>
      </c>
      <c r="E189" s="16" t="s">
        <v>1050</v>
      </c>
      <c r="F189" s="17" t="str">
        <f>Hoja1!AC184</f>
        <v xml:space="preserve">Femenino  </v>
      </c>
      <c r="G189" s="41">
        <f>Hoja1!H184</f>
        <v>60000</v>
      </c>
      <c r="H189" s="41">
        <f>Hoja1!J184</f>
        <v>2718.74</v>
      </c>
      <c r="I189" s="41">
        <f>Hoja1!K184</f>
        <v>1722</v>
      </c>
      <c r="J189" s="41">
        <f>Hoja1!L184</f>
        <v>1824</v>
      </c>
      <c r="K189" s="41">
        <f>Hoja1!M184</f>
        <v>3839.56</v>
      </c>
      <c r="L189" s="41">
        <f>Hoja1!N184</f>
        <v>748.03</v>
      </c>
      <c r="M189" s="41">
        <f>Hoja1!O184</f>
        <v>4964.25</v>
      </c>
      <c r="N189" s="41">
        <f>Hoja1!R184</f>
        <v>0</v>
      </c>
      <c r="O189" s="41">
        <f>Hoja1!T184</f>
        <v>25</v>
      </c>
      <c r="P189" s="41">
        <f>Hoja1!U184</f>
        <v>0</v>
      </c>
      <c r="Q189" s="41">
        <f>Hoja1!Z184</f>
        <v>15841.58</v>
      </c>
      <c r="R189" s="41">
        <f>Hoja1!AA184</f>
        <v>44158.42</v>
      </c>
    </row>
    <row r="190" spans="1:18" s="18" customFormat="1" ht="18" customHeight="1">
      <c r="A190" s="15">
        <v>184</v>
      </c>
      <c r="B190" s="16" t="str">
        <f>Hoja1!D185</f>
        <v xml:space="preserve">13.1-DEPARTAMENTO DE CONTABILIDAD                                               </v>
      </c>
      <c r="C190" s="16" t="str">
        <f>Hoja1!A185</f>
        <v>FRANCISCA VICTORIA BRITO BURGOS</v>
      </c>
      <c r="D190" s="16" t="s">
        <v>35</v>
      </c>
      <c r="E190" s="16" t="s">
        <v>1050</v>
      </c>
      <c r="F190" s="17" t="str">
        <f>Hoja1!AC185</f>
        <v xml:space="preserve">Femenino  </v>
      </c>
      <c r="G190" s="41">
        <f>Hoja1!H185</f>
        <v>35000</v>
      </c>
      <c r="H190" s="41">
        <f>Hoja1!J185</f>
        <v>0</v>
      </c>
      <c r="I190" s="41">
        <f>Hoja1!K185</f>
        <v>1004.5</v>
      </c>
      <c r="J190" s="41">
        <f>Hoja1!L185</f>
        <v>1064</v>
      </c>
      <c r="K190" s="41">
        <f>Hoja1!M185</f>
        <v>0</v>
      </c>
      <c r="L190" s="41">
        <f>Hoja1!N185</f>
        <v>0</v>
      </c>
      <c r="M190" s="41">
        <f>Hoja1!O185</f>
        <v>0</v>
      </c>
      <c r="N190" s="41">
        <f>Hoja1!R185</f>
        <v>0</v>
      </c>
      <c r="O190" s="41">
        <f>Hoja1!T185</f>
        <v>25</v>
      </c>
      <c r="P190" s="41">
        <f>Hoja1!U185</f>
        <v>0</v>
      </c>
      <c r="Q190" s="41">
        <f>Hoja1!Z185</f>
        <v>2093.5</v>
      </c>
      <c r="R190" s="41">
        <f>Hoja1!AA185</f>
        <v>32906.5</v>
      </c>
    </row>
    <row r="191" spans="1:18" s="18" customFormat="1" ht="18" customHeight="1">
      <c r="A191" s="15">
        <v>185</v>
      </c>
      <c r="B191" s="16" t="str">
        <f>Hoja1!D186</f>
        <v xml:space="preserve">13.1-DEPARTAMENTO DE CONTABILIDAD                                               </v>
      </c>
      <c r="C191" s="16" t="str">
        <f>Hoja1!A186</f>
        <v>GAUDIS ESPERANZA MONTAS SANTANA</v>
      </c>
      <c r="D191" s="16" t="s">
        <v>546</v>
      </c>
      <c r="E191" s="16" t="s">
        <v>1051</v>
      </c>
      <c r="F191" s="17" t="str">
        <f>Hoja1!AC186</f>
        <v xml:space="preserve">Femenino  </v>
      </c>
      <c r="G191" s="41">
        <f>Hoja1!H186</f>
        <v>65000</v>
      </c>
      <c r="H191" s="41">
        <f>Hoja1!J186</f>
        <v>4427.55</v>
      </c>
      <c r="I191" s="41">
        <f>Hoja1!K186</f>
        <v>1865.5</v>
      </c>
      <c r="J191" s="41">
        <f>Hoja1!L186</f>
        <v>1976</v>
      </c>
      <c r="K191" s="41">
        <f>Hoja1!M186</f>
        <v>0</v>
      </c>
      <c r="L191" s="41">
        <f>Hoja1!N186</f>
        <v>0</v>
      </c>
      <c r="M191" s="41">
        <f>Hoja1!O186</f>
        <v>0</v>
      </c>
      <c r="N191" s="41">
        <f>Hoja1!R186</f>
        <v>0</v>
      </c>
      <c r="O191" s="41">
        <f>Hoja1!T186</f>
        <v>25</v>
      </c>
      <c r="P191" s="41">
        <f>Hoja1!U186</f>
        <v>100</v>
      </c>
      <c r="Q191" s="41">
        <f>Hoja1!Z186</f>
        <v>8394.0499999999993</v>
      </c>
      <c r="R191" s="41">
        <f>Hoja1!AA186</f>
        <v>56605.95</v>
      </c>
    </row>
    <row r="192" spans="1:18" s="18" customFormat="1" ht="18" customHeight="1">
      <c r="A192" s="19">
        <v>186</v>
      </c>
      <c r="B192" s="16" t="str">
        <f>Hoja1!D187</f>
        <v xml:space="preserve">13.1-DEPARTAMENTO DE CONTABILIDAD                                               </v>
      </c>
      <c r="C192" s="16" t="str">
        <f>Hoja1!A187</f>
        <v>SULEIKA EVARISTA RUIZ CUEVAS</v>
      </c>
      <c r="D192" s="16" t="s">
        <v>115</v>
      </c>
      <c r="E192" s="16" t="s">
        <v>1051</v>
      </c>
      <c r="F192" s="17" t="str">
        <f>Hoja1!AC187</f>
        <v xml:space="preserve">Femenino  </v>
      </c>
      <c r="G192" s="41">
        <f>Hoja1!H187</f>
        <v>120000</v>
      </c>
      <c r="H192" s="41">
        <f>Hoja1!J187</f>
        <v>16809.939999999999</v>
      </c>
      <c r="I192" s="41">
        <f>Hoja1!K187</f>
        <v>3444</v>
      </c>
      <c r="J192" s="41">
        <f>Hoja1!L187</f>
        <v>3648</v>
      </c>
      <c r="K192" s="41">
        <f>Hoja1!M187</f>
        <v>0</v>
      </c>
      <c r="L192" s="41">
        <f>Hoja1!N187</f>
        <v>1496.06</v>
      </c>
      <c r="M192" s="41">
        <f>Hoja1!O187</f>
        <v>19465.63</v>
      </c>
      <c r="N192" s="41">
        <f>Hoja1!R187</f>
        <v>0</v>
      </c>
      <c r="O192" s="41">
        <f>Hoja1!T187</f>
        <v>25</v>
      </c>
      <c r="P192" s="41">
        <f>Hoja1!U187</f>
        <v>0</v>
      </c>
      <c r="Q192" s="41">
        <f>Hoja1!Z187</f>
        <v>44888.63</v>
      </c>
      <c r="R192" s="41">
        <f>Hoja1!AA187</f>
        <v>75111.37</v>
      </c>
    </row>
    <row r="193" spans="1:18" s="18" customFormat="1" ht="18" customHeight="1">
      <c r="A193" s="15">
        <v>187</v>
      </c>
      <c r="B193" s="16" t="str">
        <f>Hoja1!D188</f>
        <v xml:space="preserve">13.2-DEPARTAMENTO DE TESORERIA                                                  </v>
      </c>
      <c r="C193" s="16" t="str">
        <f>Hoja1!A188</f>
        <v>GRISELY ANYELINA LIRIANO PEREZ</v>
      </c>
      <c r="D193" s="16" t="s">
        <v>82</v>
      </c>
      <c r="E193" s="16" t="s">
        <v>1050</v>
      </c>
      <c r="F193" s="17" t="str">
        <f>Hoja1!AC188</f>
        <v xml:space="preserve">Femenino  </v>
      </c>
      <c r="G193" s="41">
        <f>Hoja1!H188</f>
        <v>36000</v>
      </c>
      <c r="H193" s="41">
        <f>Hoja1!J188</f>
        <v>0</v>
      </c>
      <c r="I193" s="41">
        <f>Hoja1!K188</f>
        <v>1033.2</v>
      </c>
      <c r="J193" s="41">
        <f>Hoja1!L188</f>
        <v>1094.4000000000001</v>
      </c>
      <c r="K193" s="41">
        <f>Hoja1!M188</f>
        <v>0</v>
      </c>
      <c r="L193" s="41">
        <f>Hoja1!N188</f>
        <v>1349.63</v>
      </c>
      <c r="M193" s="41">
        <f>Hoja1!O188</f>
        <v>6439.46</v>
      </c>
      <c r="N193" s="41">
        <f>Hoja1!R188</f>
        <v>0</v>
      </c>
      <c r="O193" s="41">
        <f>Hoja1!T188</f>
        <v>25</v>
      </c>
      <c r="P193" s="41">
        <f>Hoja1!U188</f>
        <v>100</v>
      </c>
      <c r="Q193" s="41">
        <f>Hoja1!Z188</f>
        <v>10041.69</v>
      </c>
      <c r="R193" s="41">
        <f>Hoja1!AA188</f>
        <v>25958.31</v>
      </c>
    </row>
    <row r="194" spans="1:18" s="18" customFormat="1" ht="18" customHeight="1">
      <c r="A194" s="15">
        <v>188</v>
      </c>
      <c r="B194" s="16" t="str">
        <f>Hoja1!D189</f>
        <v xml:space="preserve">13.2-DEPARTAMENTO DE TESORERIA                                                  </v>
      </c>
      <c r="C194" s="16" t="str">
        <f>Hoja1!A189</f>
        <v>HELAINE FIORDALIZA GOMEZ ABREU</v>
      </c>
      <c r="D194" s="16" t="s">
        <v>39</v>
      </c>
      <c r="E194" s="16" t="s">
        <v>1050</v>
      </c>
      <c r="F194" s="17" t="str">
        <f>Hoja1!AC189</f>
        <v xml:space="preserve">Femenino  </v>
      </c>
      <c r="G194" s="41">
        <f>Hoja1!H189</f>
        <v>60000</v>
      </c>
      <c r="H194" s="41">
        <f>Hoja1!J189</f>
        <v>2718.74</v>
      </c>
      <c r="I194" s="41">
        <f>Hoja1!K189</f>
        <v>1722</v>
      </c>
      <c r="J194" s="41">
        <f>Hoja1!L189</f>
        <v>1824</v>
      </c>
      <c r="K194" s="41">
        <f>Hoja1!M189</f>
        <v>3839.56</v>
      </c>
      <c r="L194" s="41">
        <f>Hoja1!N189</f>
        <v>1349.63</v>
      </c>
      <c r="M194" s="41">
        <f>Hoja1!O189</f>
        <v>0</v>
      </c>
      <c r="N194" s="41">
        <f>Hoja1!R189</f>
        <v>0</v>
      </c>
      <c r="O194" s="41">
        <f>Hoja1!T189</f>
        <v>25</v>
      </c>
      <c r="P194" s="41">
        <f>Hoja1!U189</f>
        <v>0</v>
      </c>
      <c r="Q194" s="41">
        <f>Hoja1!Z189</f>
        <v>11478.93</v>
      </c>
      <c r="R194" s="41">
        <f>Hoja1!AA189</f>
        <v>48521.07</v>
      </c>
    </row>
    <row r="195" spans="1:18" s="18" customFormat="1" ht="18" customHeight="1">
      <c r="A195" s="15">
        <v>189</v>
      </c>
      <c r="B195" s="16" t="str">
        <f>Hoja1!D190</f>
        <v xml:space="preserve">13.2-DEPARTAMENTO DE TESORERIA                                                  </v>
      </c>
      <c r="C195" s="16" t="str">
        <f>Hoja1!A190</f>
        <v>LUZ MARIA HEREDIA HEREDIA</v>
      </c>
      <c r="D195" s="16" t="s">
        <v>82</v>
      </c>
      <c r="E195" s="16" t="s">
        <v>1051</v>
      </c>
      <c r="F195" s="17" t="str">
        <f>Hoja1!AC190</f>
        <v xml:space="preserve">Femenino  </v>
      </c>
      <c r="G195" s="41">
        <f>Hoja1!H190</f>
        <v>45000</v>
      </c>
      <c r="H195" s="41">
        <f>Hoja1!J190</f>
        <v>860.36</v>
      </c>
      <c r="I195" s="41">
        <f>Hoja1!K190</f>
        <v>1291.5</v>
      </c>
      <c r="J195" s="41">
        <f>Hoja1!L190</f>
        <v>1368</v>
      </c>
      <c r="K195" s="41">
        <f>Hoja1!M190</f>
        <v>1919.78</v>
      </c>
      <c r="L195" s="41">
        <f>Hoja1!N190</f>
        <v>1496.06</v>
      </c>
      <c r="M195" s="41">
        <f>Hoja1!O190</f>
        <v>24919.53</v>
      </c>
      <c r="N195" s="41">
        <f>Hoja1!R190</f>
        <v>0</v>
      </c>
      <c r="O195" s="41">
        <f>Hoja1!T190</f>
        <v>25</v>
      </c>
      <c r="P195" s="41">
        <f>Hoja1!U190</f>
        <v>50</v>
      </c>
      <c r="Q195" s="41">
        <f>Hoja1!Z190</f>
        <v>31930.23</v>
      </c>
      <c r="R195" s="41">
        <f>Hoja1!AA190</f>
        <v>13069.77</v>
      </c>
    </row>
    <row r="196" spans="1:18" s="18" customFormat="1" ht="18" customHeight="1">
      <c r="A196" s="19">
        <v>190</v>
      </c>
      <c r="B196" s="16" t="str">
        <f>Hoja1!D191</f>
        <v xml:space="preserve">13.2-DEPARTAMENTO DE TESORERIA                                                  </v>
      </c>
      <c r="C196" s="16" t="str">
        <f>Hoja1!A191</f>
        <v>RODOLFO ANTONIO HEREDIA SANTOS</v>
      </c>
      <c r="D196" s="16" t="s">
        <v>35</v>
      </c>
      <c r="E196" s="16" t="s">
        <v>1050</v>
      </c>
      <c r="F196" s="17" t="str">
        <f>Hoja1!AC191</f>
        <v xml:space="preserve">Masculino </v>
      </c>
      <c r="G196" s="41">
        <f>Hoja1!H191</f>
        <v>30000</v>
      </c>
      <c r="H196" s="41">
        <f>Hoja1!J191</f>
        <v>0</v>
      </c>
      <c r="I196" s="41">
        <f>Hoja1!K191</f>
        <v>861</v>
      </c>
      <c r="J196" s="41">
        <f>Hoja1!L191</f>
        <v>912</v>
      </c>
      <c r="K196" s="41">
        <f>Hoja1!M191</f>
        <v>0</v>
      </c>
      <c r="L196" s="41">
        <f>Hoja1!N191</f>
        <v>0</v>
      </c>
      <c r="M196" s="41">
        <f>Hoja1!O191</f>
        <v>0</v>
      </c>
      <c r="N196" s="41">
        <f>Hoja1!R191</f>
        <v>0</v>
      </c>
      <c r="O196" s="41">
        <f>Hoja1!T191</f>
        <v>25</v>
      </c>
      <c r="P196" s="41">
        <f>Hoja1!U191</f>
        <v>0</v>
      </c>
      <c r="Q196" s="41">
        <f>Hoja1!Z191</f>
        <v>1798</v>
      </c>
      <c r="R196" s="41">
        <f>Hoja1!AA191</f>
        <v>28202</v>
      </c>
    </row>
    <row r="197" spans="1:18" s="18" customFormat="1" ht="18" customHeight="1">
      <c r="A197" s="15">
        <v>191</v>
      </c>
      <c r="B197" s="16" t="str">
        <f>Hoja1!D192</f>
        <v xml:space="preserve">13.3-SECCION DE ACTIVO FIJO                                                     </v>
      </c>
      <c r="C197" s="16" t="str">
        <f>Hoja1!A192</f>
        <v>DOMINGO JOSE BELLO DE LA PAZ</v>
      </c>
      <c r="D197" s="16" t="s">
        <v>562</v>
      </c>
      <c r="E197" s="16" t="s">
        <v>1051</v>
      </c>
      <c r="F197" s="17" t="str">
        <f>Hoja1!AC192</f>
        <v xml:space="preserve">Masculino </v>
      </c>
      <c r="G197" s="41">
        <f>Hoja1!H192</f>
        <v>60000</v>
      </c>
      <c r="H197" s="41">
        <f>Hoja1!J192</f>
        <v>3486.65</v>
      </c>
      <c r="I197" s="41">
        <f>Hoja1!K192</f>
        <v>1722</v>
      </c>
      <c r="J197" s="41">
        <f>Hoja1!L192</f>
        <v>1824</v>
      </c>
      <c r="K197" s="41">
        <f>Hoja1!M192</f>
        <v>0</v>
      </c>
      <c r="L197" s="41">
        <f>Hoja1!N192</f>
        <v>0</v>
      </c>
      <c r="M197" s="41">
        <f>Hoja1!O192</f>
        <v>0</v>
      </c>
      <c r="N197" s="41">
        <f>Hoja1!R192</f>
        <v>0</v>
      </c>
      <c r="O197" s="41">
        <f>Hoja1!T192</f>
        <v>25</v>
      </c>
      <c r="P197" s="41">
        <f>Hoja1!U192</f>
        <v>0</v>
      </c>
      <c r="Q197" s="41">
        <f>Hoja1!Z192</f>
        <v>7057.65</v>
      </c>
      <c r="R197" s="41">
        <f>Hoja1!AA192</f>
        <v>52942.35</v>
      </c>
    </row>
    <row r="198" spans="1:18" s="18" customFormat="1" ht="18" customHeight="1">
      <c r="A198" s="15">
        <v>192</v>
      </c>
      <c r="B198" s="16" t="str">
        <f>Hoja1!D193</f>
        <v xml:space="preserve">13.3-SECCION DE ACTIVO FIJO                                                     </v>
      </c>
      <c r="C198" s="16" t="str">
        <f>Hoja1!A193</f>
        <v>MIRIAN  AUILDA GUERRERO</v>
      </c>
      <c r="D198" s="16" t="s">
        <v>82</v>
      </c>
      <c r="E198" s="16" t="s">
        <v>1051</v>
      </c>
      <c r="F198" s="17" t="str">
        <f>Hoja1!AC193</f>
        <v xml:space="preserve">Femenino  </v>
      </c>
      <c r="G198" s="41">
        <f>Hoja1!H193</f>
        <v>45000</v>
      </c>
      <c r="H198" s="41">
        <f>Hoja1!J193</f>
        <v>860.36</v>
      </c>
      <c r="I198" s="41">
        <f>Hoja1!K193</f>
        <v>1291.5</v>
      </c>
      <c r="J198" s="41">
        <f>Hoja1!L193</f>
        <v>1368</v>
      </c>
      <c r="K198" s="41">
        <f>Hoja1!M193</f>
        <v>1919.78</v>
      </c>
      <c r="L198" s="41">
        <f>Hoja1!N193</f>
        <v>748.03</v>
      </c>
      <c r="M198" s="41">
        <f>Hoja1!O193</f>
        <v>5703</v>
      </c>
      <c r="N198" s="41">
        <f>Hoja1!R193</f>
        <v>0</v>
      </c>
      <c r="O198" s="41">
        <f>Hoja1!T193</f>
        <v>25</v>
      </c>
      <c r="P198" s="41">
        <f>Hoja1!U193</f>
        <v>0</v>
      </c>
      <c r="Q198" s="41">
        <f>Hoja1!Z193</f>
        <v>11915.67</v>
      </c>
      <c r="R198" s="41">
        <f>Hoja1!AA193</f>
        <v>33084.33</v>
      </c>
    </row>
    <row r="199" spans="1:18" s="18" customFormat="1" ht="18" customHeight="1">
      <c r="A199" s="15">
        <v>193</v>
      </c>
      <c r="B199" s="16" t="str">
        <f>Hoja1!D194</f>
        <v xml:space="preserve">13.3-SECCION DE ACTIVO FIJO                                                     </v>
      </c>
      <c r="C199" s="16" t="str">
        <f>Hoja1!A194</f>
        <v>NICOLAZA ARGENTINA FELIZ FAMILIA</v>
      </c>
      <c r="D199" s="16" t="s">
        <v>115</v>
      </c>
      <c r="E199" s="16" t="s">
        <v>1050</v>
      </c>
      <c r="F199" s="17" t="str">
        <f>Hoja1!AC194</f>
        <v xml:space="preserve">Femenino  </v>
      </c>
      <c r="G199" s="41">
        <f>Hoja1!H194</f>
        <v>60000</v>
      </c>
      <c r="H199" s="41">
        <f>Hoja1!J194</f>
        <v>3486.65</v>
      </c>
      <c r="I199" s="41">
        <f>Hoja1!K194</f>
        <v>1722</v>
      </c>
      <c r="J199" s="41">
        <f>Hoja1!L194</f>
        <v>1824</v>
      </c>
      <c r="K199" s="41">
        <f>Hoja1!M194</f>
        <v>0</v>
      </c>
      <c r="L199" s="41">
        <f>Hoja1!N194</f>
        <v>0</v>
      </c>
      <c r="M199" s="41">
        <f>Hoja1!O194</f>
        <v>0</v>
      </c>
      <c r="N199" s="41">
        <f>Hoja1!R194</f>
        <v>0</v>
      </c>
      <c r="O199" s="41">
        <f>Hoja1!T194</f>
        <v>25</v>
      </c>
      <c r="P199" s="41">
        <f>Hoja1!U194</f>
        <v>0</v>
      </c>
      <c r="Q199" s="41">
        <f>Hoja1!Z194</f>
        <v>7057.65</v>
      </c>
      <c r="R199" s="41">
        <f>Hoja1!AA194</f>
        <v>52942.35</v>
      </c>
    </row>
    <row r="200" spans="1:18" s="18" customFormat="1" ht="18" customHeight="1">
      <c r="A200" s="19">
        <v>194</v>
      </c>
      <c r="B200" s="16" t="str">
        <f>Hoja1!D195</f>
        <v xml:space="preserve">13.3-SECCION DE ACTIVO FIJO                                                     </v>
      </c>
      <c r="C200" s="16" t="str">
        <f>Hoja1!A195</f>
        <v>SOBEIDA TAVAREZ CABRERA</v>
      </c>
      <c r="D200" s="16" t="s">
        <v>286</v>
      </c>
      <c r="E200" s="16" t="s">
        <v>1051</v>
      </c>
      <c r="F200" s="17" t="str">
        <f>Hoja1!AC195</f>
        <v xml:space="preserve">Femenino  </v>
      </c>
      <c r="G200" s="41">
        <f>Hoja1!H195</f>
        <v>50000</v>
      </c>
      <c r="H200" s="41">
        <f>Hoja1!J195</f>
        <v>1278.07</v>
      </c>
      <c r="I200" s="41">
        <f>Hoja1!K195</f>
        <v>1435</v>
      </c>
      <c r="J200" s="41">
        <f>Hoja1!L195</f>
        <v>1520</v>
      </c>
      <c r="K200" s="41">
        <f>Hoja1!M195</f>
        <v>3839.56</v>
      </c>
      <c r="L200" s="41">
        <f>Hoja1!N195</f>
        <v>0</v>
      </c>
      <c r="M200" s="41">
        <f>Hoja1!O195</f>
        <v>1000</v>
      </c>
      <c r="N200" s="41">
        <f>Hoja1!R195</f>
        <v>0</v>
      </c>
      <c r="O200" s="41">
        <f>Hoja1!T195</f>
        <v>25</v>
      </c>
      <c r="P200" s="41">
        <f>Hoja1!U195</f>
        <v>0</v>
      </c>
      <c r="Q200" s="41">
        <f>Hoja1!Z195</f>
        <v>9097.6299999999992</v>
      </c>
      <c r="R200" s="41">
        <f>Hoja1!AA195</f>
        <v>40902.370000000003</v>
      </c>
    </row>
    <row r="201" spans="1:18" s="18" customFormat="1" ht="18" customHeight="1">
      <c r="A201" s="15">
        <v>195</v>
      </c>
      <c r="B201" s="16" t="str">
        <f>Hoja1!D196</f>
        <v xml:space="preserve">13.4-DIVISION DE PRESUPUESTO                                                    </v>
      </c>
      <c r="C201" s="16" t="str">
        <f>Hoja1!A196</f>
        <v xml:space="preserve"> DANIEL UREÑA MITCHEL</v>
      </c>
      <c r="D201" s="16" t="s">
        <v>115</v>
      </c>
      <c r="E201" s="16" t="s">
        <v>1051</v>
      </c>
      <c r="F201" s="17" t="str">
        <f>Hoja1!AC196</f>
        <v xml:space="preserve">Masculino </v>
      </c>
      <c r="G201" s="41">
        <f>Hoja1!H196</f>
        <v>150000</v>
      </c>
      <c r="H201" s="41">
        <f>Hoja1!J196</f>
        <v>23866.69</v>
      </c>
      <c r="I201" s="41">
        <f>Hoja1!K196</f>
        <v>4305</v>
      </c>
      <c r="J201" s="41">
        <f>Hoja1!L196</f>
        <v>4560</v>
      </c>
      <c r="K201" s="41">
        <f>Hoja1!M196</f>
        <v>0</v>
      </c>
      <c r="L201" s="41">
        <f>Hoja1!N196</f>
        <v>0</v>
      </c>
      <c r="M201" s="41">
        <f>Hoja1!O196</f>
        <v>17432.53</v>
      </c>
      <c r="N201" s="41">
        <f>Hoja1!R196</f>
        <v>3619</v>
      </c>
      <c r="O201" s="41">
        <f>Hoja1!T196</f>
        <v>25</v>
      </c>
      <c r="P201" s="41">
        <f>Hoja1!U196</f>
        <v>100</v>
      </c>
      <c r="Q201" s="41">
        <f>Hoja1!Z196</f>
        <v>53908.22</v>
      </c>
      <c r="R201" s="41">
        <f>Hoja1!AA196</f>
        <v>96091.78</v>
      </c>
    </row>
    <row r="202" spans="1:18" s="18" customFormat="1" ht="18" customHeight="1">
      <c r="A202" s="15">
        <v>196</v>
      </c>
      <c r="B202" s="16" t="str">
        <f>Hoja1!D197</f>
        <v xml:space="preserve">13.4-DIVISION DE PRESUPUESTO                                                    </v>
      </c>
      <c r="C202" s="16" t="str">
        <f>Hoja1!A197</f>
        <v>JOSE AMAURYS RAMIREZ MENDEZ</v>
      </c>
      <c r="D202" s="16" t="s">
        <v>574</v>
      </c>
      <c r="E202" s="16" t="s">
        <v>1051</v>
      </c>
      <c r="F202" s="17" t="str">
        <f>Hoja1!AC197</f>
        <v xml:space="preserve">Masculino </v>
      </c>
      <c r="G202" s="41">
        <f>Hoja1!H197</f>
        <v>60000</v>
      </c>
      <c r="H202" s="41">
        <f>Hoja1!J197</f>
        <v>3486.65</v>
      </c>
      <c r="I202" s="41">
        <f>Hoja1!K197</f>
        <v>1722</v>
      </c>
      <c r="J202" s="41">
        <f>Hoja1!L197</f>
        <v>1824</v>
      </c>
      <c r="K202" s="41">
        <f>Hoja1!M197</f>
        <v>0</v>
      </c>
      <c r="L202" s="41">
        <f>Hoja1!N197</f>
        <v>0</v>
      </c>
      <c r="M202" s="41">
        <f>Hoja1!O197</f>
        <v>0</v>
      </c>
      <c r="N202" s="41">
        <f>Hoja1!R197</f>
        <v>0</v>
      </c>
      <c r="O202" s="41">
        <f>Hoja1!T197</f>
        <v>25</v>
      </c>
      <c r="P202" s="41">
        <f>Hoja1!U197</f>
        <v>0</v>
      </c>
      <c r="Q202" s="41">
        <f>Hoja1!Z197</f>
        <v>7057.65</v>
      </c>
      <c r="R202" s="41">
        <f>Hoja1!AA197</f>
        <v>52942.35</v>
      </c>
    </row>
    <row r="203" spans="1:18" s="18" customFormat="1" ht="18" customHeight="1">
      <c r="A203" s="15">
        <v>197</v>
      </c>
      <c r="B203" s="16" t="str">
        <f>Hoja1!D198</f>
        <v xml:space="preserve">14-DIRECCION ADMINISTRATIVA                                                     </v>
      </c>
      <c r="C203" s="16" t="str">
        <f>Hoja1!A198</f>
        <v xml:space="preserve"> INGRID ISABEL ESTEVEZ MEJIA</v>
      </c>
      <c r="D203" s="16" t="s">
        <v>205</v>
      </c>
      <c r="E203" s="16" t="s">
        <v>1050</v>
      </c>
      <c r="F203" s="17" t="str">
        <f>Hoja1!AC198</f>
        <v xml:space="preserve">Femenino  </v>
      </c>
      <c r="G203" s="41">
        <f>Hoja1!H198</f>
        <v>150000</v>
      </c>
      <c r="H203" s="41">
        <f>Hoja1!J198</f>
        <v>23866.69</v>
      </c>
      <c r="I203" s="41">
        <f>Hoja1!K198</f>
        <v>4305</v>
      </c>
      <c r="J203" s="41">
        <f>Hoja1!L198</f>
        <v>4560</v>
      </c>
      <c r="K203" s="41">
        <f>Hoja1!M198</f>
        <v>0</v>
      </c>
      <c r="L203" s="41">
        <f>Hoja1!N198</f>
        <v>1947.6</v>
      </c>
      <c r="M203" s="41">
        <f>Hoja1!O198</f>
        <v>2000</v>
      </c>
      <c r="N203" s="41">
        <f>Hoja1!R198</f>
        <v>0</v>
      </c>
      <c r="O203" s="41">
        <f>Hoja1!T198</f>
        <v>25</v>
      </c>
      <c r="P203" s="41">
        <f>Hoja1!U198</f>
        <v>0</v>
      </c>
      <c r="Q203" s="41">
        <f>Hoja1!Z198</f>
        <v>36704.29</v>
      </c>
      <c r="R203" s="41">
        <f>Hoja1!AA198</f>
        <v>113295.71</v>
      </c>
    </row>
    <row r="204" spans="1:18" s="18" customFormat="1" ht="18" customHeight="1">
      <c r="A204" s="19">
        <v>198</v>
      </c>
      <c r="B204" s="16" t="str">
        <f>Hoja1!D199</f>
        <v xml:space="preserve">14-DIRECCION ADMINISTRATIVA                                                     </v>
      </c>
      <c r="C204" s="16" t="str">
        <f>Hoja1!A199</f>
        <v>ALBANIA LUNA MARCELINO</v>
      </c>
      <c r="D204" s="16" t="s">
        <v>35</v>
      </c>
      <c r="E204" s="16" t="s">
        <v>1050</v>
      </c>
      <c r="F204" s="17" t="str">
        <f>Hoja1!AC199</f>
        <v xml:space="preserve">Femenino  </v>
      </c>
      <c r="G204" s="41">
        <f>Hoja1!H199</f>
        <v>35000</v>
      </c>
      <c r="H204" s="41">
        <f>Hoja1!J199</f>
        <v>0</v>
      </c>
      <c r="I204" s="41">
        <f>Hoja1!K199</f>
        <v>1004.5</v>
      </c>
      <c r="J204" s="41">
        <f>Hoja1!L199</f>
        <v>1064</v>
      </c>
      <c r="K204" s="41">
        <f>Hoja1!M199</f>
        <v>0</v>
      </c>
      <c r="L204" s="41">
        <f>Hoja1!N199</f>
        <v>0</v>
      </c>
      <c r="M204" s="41">
        <f>Hoja1!O199</f>
        <v>0</v>
      </c>
      <c r="N204" s="41">
        <f>Hoja1!R199</f>
        <v>0</v>
      </c>
      <c r="O204" s="41">
        <f>Hoja1!T199</f>
        <v>25</v>
      </c>
      <c r="P204" s="41">
        <f>Hoja1!U199</f>
        <v>0</v>
      </c>
      <c r="Q204" s="41">
        <f>Hoja1!Z199</f>
        <v>2093.5</v>
      </c>
      <c r="R204" s="41">
        <f>Hoja1!AA199</f>
        <v>32906.5</v>
      </c>
    </row>
    <row r="205" spans="1:18" s="18" customFormat="1" ht="18" customHeight="1">
      <c r="A205" s="15">
        <v>199</v>
      </c>
      <c r="B205" s="16" t="str">
        <f>Hoja1!D200</f>
        <v xml:space="preserve">14-DIRECCION ADMINISTRATIVA                                                     </v>
      </c>
      <c r="C205" s="16" t="str">
        <f>Hoja1!A200</f>
        <v>CARMEN DAHIANA GOMEZ TURBI</v>
      </c>
      <c r="D205" s="16" t="s">
        <v>82</v>
      </c>
      <c r="E205" s="16" t="s">
        <v>1050</v>
      </c>
      <c r="F205" s="17" t="str">
        <f>Hoja1!AC200</f>
        <v xml:space="preserve">Femenino  </v>
      </c>
      <c r="G205" s="41">
        <f>Hoja1!H200</f>
        <v>40000</v>
      </c>
      <c r="H205" s="41">
        <f>Hoja1!J200</f>
        <v>442.65</v>
      </c>
      <c r="I205" s="41">
        <f>Hoja1!K200</f>
        <v>1148</v>
      </c>
      <c r="J205" s="41">
        <f>Hoja1!L200</f>
        <v>1216</v>
      </c>
      <c r="K205" s="41">
        <f>Hoja1!M200</f>
        <v>0</v>
      </c>
      <c r="L205" s="41">
        <f>Hoja1!N200</f>
        <v>0</v>
      </c>
      <c r="M205" s="41">
        <f>Hoja1!O200</f>
        <v>0</v>
      </c>
      <c r="N205" s="41">
        <f>Hoja1!R200</f>
        <v>0</v>
      </c>
      <c r="O205" s="41">
        <f>Hoja1!T200</f>
        <v>25</v>
      </c>
      <c r="P205" s="41">
        <f>Hoja1!U200</f>
        <v>0</v>
      </c>
      <c r="Q205" s="41">
        <f>Hoja1!Z200</f>
        <v>2831.65</v>
      </c>
      <c r="R205" s="41">
        <f>Hoja1!AA200</f>
        <v>37168.35</v>
      </c>
    </row>
    <row r="206" spans="1:18" s="18" customFormat="1" ht="18" customHeight="1">
      <c r="A206" s="15">
        <v>200</v>
      </c>
      <c r="B206" s="16" t="str">
        <f>Hoja1!D201</f>
        <v xml:space="preserve">14-DIRECCION ADMINISTRATIVA                                                     </v>
      </c>
      <c r="C206" s="16" t="str">
        <f>Hoja1!A201</f>
        <v>LIRISMER DE LA CRUZ MORA</v>
      </c>
      <c r="D206" s="16" t="s">
        <v>35</v>
      </c>
      <c r="E206" s="16" t="s">
        <v>1050</v>
      </c>
      <c r="F206" s="17" t="str">
        <f>Hoja1!AC201</f>
        <v xml:space="preserve">Femenino  </v>
      </c>
      <c r="G206" s="41">
        <f>Hoja1!H201</f>
        <v>35000</v>
      </c>
      <c r="H206" s="41">
        <f>Hoja1!J201</f>
        <v>0</v>
      </c>
      <c r="I206" s="41">
        <f>Hoja1!K201</f>
        <v>1004.5</v>
      </c>
      <c r="J206" s="41">
        <f>Hoja1!L201</f>
        <v>1064</v>
      </c>
      <c r="K206" s="41">
        <f>Hoja1!M201</f>
        <v>0</v>
      </c>
      <c r="L206" s="41">
        <f>Hoja1!N201</f>
        <v>0</v>
      </c>
      <c r="M206" s="41">
        <f>Hoja1!O201</f>
        <v>0</v>
      </c>
      <c r="N206" s="41">
        <f>Hoja1!R201</f>
        <v>0</v>
      </c>
      <c r="O206" s="41">
        <f>Hoja1!T201</f>
        <v>25</v>
      </c>
      <c r="P206" s="41">
        <f>Hoja1!U201</f>
        <v>0</v>
      </c>
      <c r="Q206" s="41">
        <f>Hoja1!Z201</f>
        <v>2093.5</v>
      </c>
      <c r="R206" s="41">
        <f>Hoja1!AA201</f>
        <v>32906.5</v>
      </c>
    </row>
    <row r="207" spans="1:18" s="18" customFormat="1" ht="18" customHeight="1">
      <c r="A207" s="15">
        <v>201</v>
      </c>
      <c r="B207" s="16" t="str">
        <f>Hoja1!D202</f>
        <v xml:space="preserve">14-DIRECCION ADMINISTRATIVA                                                     </v>
      </c>
      <c r="C207" s="16" t="str">
        <f>Hoja1!A202</f>
        <v>MARJORIE CATHLEEN THOMPSON SORIANO</v>
      </c>
      <c r="D207" s="16" t="s">
        <v>35</v>
      </c>
      <c r="E207" s="16" t="s">
        <v>1050</v>
      </c>
      <c r="F207" s="17" t="str">
        <f>Hoja1!AC202</f>
        <v xml:space="preserve">Femenino  </v>
      </c>
      <c r="G207" s="41">
        <f>Hoja1!H202</f>
        <v>35000</v>
      </c>
      <c r="H207" s="41">
        <f>Hoja1!J202</f>
        <v>0</v>
      </c>
      <c r="I207" s="41">
        <f>Hoja1!K202</f>
        <v>1004.5</v>
      </c>
      <c r="J207" s="41">
        <f>Hoja1!L202</f>
        <v>1064</v>
      </c>
      <c r="K207" s="41">
        <f>Hoja1!M202</f>
        <v>0</v>
      </c>
      <c r="L207" s="41">
        <f>Hoja1!N202</f>
        <v>0</v>
      </c>
      <c r="M207" s="41">
        <f>Hoja1!O202</f>
        <v>0</v>
      </c>
      <c r="N207" s="41">
        <f>Hoja1!R202</f>
        <v>0</v>
      </c>
      <c r="O207" s="41">
        <f>Hoja1!T202</f>
        <v>25</v>
      </c>
      <c r="P207" s="41">
        <f>Hoja1!U202</f>
        <v>0</v>
      </c>
      <c r="Q207" s="41">
        <f>Hoja1!Z202</f>
        <v>2093.5</v>
      </c>
      <c r="R207" s="41">
        <f>Hoja1!AA202</f>
        <v>32906.5</v>
      </c>
    </row>
    <row r="208" spans="1:18" s="18" customFormat="1" ht="18" customHeight="1">
      <c r="A208" s="19">
        <v>202</v>
      </c>
      <c r="B208" s="16" t="str">
        <f>Hoja1!D203</f>
        <v xml:space="preserve">14-DIRECCION ADMINISTRATIVA                                                     </v>
      </c>
      <c r="C208" s="16" t="str">
        <f>Hoja1!A203</f>
        <v>ROSA ELENA GARCIA MEDINA</v>
      </c>
      <c r="D208" s="16" t="s">
        <v>286</v>
      </c>
      <c r="E208" s="16" t="s">
        <v>1050</v>
      </c>
      <c r="F208" s="17" t="str">
        <f>Hoja1!AC203</f>
        <v xml:space="preserve">Femenino  </v>
      </c>
      <c r="G208" s="41">
        <f>Hoja1!H203</f>
        <v>60000</v>
      </c>
      <c r="H208" s="41">
        <f>Hoja1!J203</f>
        <v>3486.65</v>
      </c>
      <c r="I208" s="41">
        <f>Hoja1!K203</f>
        <v>1722</v>
      </c>
      <c r="J208" s="41">
        <f>Hoja1!L203</f>
        <v>1824</v>
      </c>
      <c r="K208" s="41">
        <f>Hoja1!M203</f>
        <v>0</v>
      </c>
      <c r="L208" s="41">
        <f>Hoja1!N203</f>
        <v>0</v>
      </c>
      <c r="M208" s="41">
        <f>Hoja1!O203</f>
        <v>14666.71</v>
      </c>
      <c r="N208" s="41">
        <f>Hoja1!R203</f>
        <v>0</v>
      </c>
      <c r="O208" s="41">
        <f>Hoja1!T203</f>
        <v>25</v>
      </c>
      <c r="P208" s="41">
        <f>Hoja1!U203</f>
        <v>100</v>
      </c>
      <c r="Q208" s="41">
        <f>Hoja1!Z203</f>
        <v>21824.36</v>
      </c>
      <c r="R208" s="41">
        <f>Hoja1!AA203</f>
        <v>38175.64</v>
      </c>
    </row>
    <row r="209" spans="1:18" s="18" customFormat="1" ht="18" customHeight="1">
      <c r="A209" s="15">
        <v>203</v>
      </c>
      <c r="B209" s="16" t="str">
        <f>Hoja1!D204</f>
        <v xml:space="preserve">14.1-DPTO. DE SEGURIDAD                                                         </v>
      </c>
      <c r="C209" s="16" t="str">
        <f>Hoja1!A204</f>
        <v>JUAN DE MATA DOMINGUEZ ALVAREZ</v>
      </c>
      <c r="D209" s="16" t="s">
        <v>591</v>
      </c>
      <c r="E209" s="16" t="s">
        <v>1050</v>
      </c>
      <c r="F209" s="17" t="str">
        <f>Hoja1!AC204</f>
        <v xml:space="preserve">Masculino </v>
      </c>
      <c r="G209" s="41">
        <f>Hoja1!H204</f>
        <v>15000</v>
      </c>
      <c r="H209" s="41">
        <f>Hoja1!J204</f>
        <v>0</v>
      </c>
      <c r="I209" s="41">
        <f>Hoja1!K204</f>
        <v>430.5</v>
      </c>
      <c r="J209" s="41">
        <f>Hoja1!L204</f>
        <v>456</v>
      </c>
      <c r="K209" s="41">
        <f>Hoja1!M204</f>
        <v>0</v>
      </c>
      <c r="L209" s="41">
        <f>Hoja1!N204</f>
        <v>0</v>
      </c>
      <c r="M209" s="41">
        <f>Hoja1!O204</f>
        <v>0</v>
      </c>
      <c r="N209" s="41">
        <f>Hoja1!R204</f>
        <v>0</v>
      </c>
      <c r="O209" s="41">
        <f>Hoja1!T204</f>
        <v>25</v>
      </c>
      <c r="P209" s="41">
        <f>Hoja1!U204</f>
        <v>0</v>
      </c>
      <c r="Q209" s="41">
        <f>Hoja1!Z204</f>
        <v>911.5</v>
      </c>
      <c r="R209" s="41">
        <f>Hoja1!AA204</f>
        <v>14088.5</v>
      </c>
    </row>
    <row r="210" spans="1:18" s="18" customFormat="1" ht="18" customHeight="1">
      <c r="A210" s="15">
        <v>204</v>
      </c>
      <c r="B210" s="16" t="str">
        <f>Hoja1!D205</f>
        <v xml:space="preserve">14.1-DPTO. DE SEGURIDAD                                                         </v>
      </c>
      <c r="C210" s="16" t="str">
        <f>Hoja1!A205</f>
        <v>NARCISO YSIDRO HERNANDEZ DISLA</v>
      </c>
      <c r="D210" s="16" t="s">
        <v>591</v>
      </c>
      <c r="E210" s="16" t="s">
        <v>1050</v>
      </c>
      <c r="F210" s="17" t="str">
        <f>Hoja1!AC205</f>
        <v xml:space="preserve">Masculino </v>
      </c>
      <c r="G210" s="41">
        <f>Hoja1!H205</f>
        <v>12000</v>
      </c>
      <c r="H210" s="41">
        <f>Hoja1!J205</f>
        <v>0</v>
      </c>
      <c r="I210" s="41">
        <f>Hoja1!K205</f>
        <v>344.4</v>
      </c>
      <c r="J210" s="41">
        <f>Hoja1!L205</f>
        <v>364.8</v>
      </c>
      <c r="K210" s="41">
        <f>Hoja1!M205</f>
        <v>0</v>
      </c>
      <c r="L210" s="41">
        <f>Hoja1!N205</f>
        <v>0</v>
      </c>
      <c r="M210" s="41">
        <f>Hoja1!O205</f>
        <v>0</v>
      </c>
      <c r="N210" s="41">
        <f>Hoja1!R205</f>
        <v>0</v>
      </c>
      <c r="O210" s="41">
        <f>Hoja1!T205</f>
        <v>25</v>
      </c>
      <c r="P210" s="41">
        <f>Hoja1!U205</f>
        <v>0</v>
      </c>
      <c r="Q210" s="41">
        <f>Hoja1!Z205</f>
        <v>734.2</v>
      </c>
      <c r="R210" s="41">
        <f>Hoja1!AA205</f>
        <v>11265.8</v>
      </c>
    </row>
    <row r="211" spans="1:18" s="18" customFormat="1" ht="18" customHeight="1">
      <c r="A211" s="15">
        <v>205</v>
      </c>
      <c r="B211" s="16" t="str">
        <f>Hoja1!D206</f>
        <v xml:space="preserve">14.1-DPTO. DE SEGURIDAD                                                         </v>
      </c>
      <c r="C211" s="16" t="str">
        <f>Hoja1!A206</f>
        <v>NATIELY DEL CARMEN REYES</v>
      </c>
      <c r="D211" s="16" t="s">
        <v>35</v>
      </c>
      <c r="E211" s="16" t="s">
        <v>1050</v>
      </c>
      <c r="F211" s="17" t="str">
        <f>Hoja1!AC206</f>
        <v xml:space="preserve">Femenino  </v>
      </c>
      <c r="G211" s="41">
        <f>Hoja1!H206</f>
        <v>26000</v>
      </c>
      <c r="H211" s="41">
        <f>Hoja1!J206</f>
        <v>0</v>
      </c>
      <c r="I211" s="41">
        <f>Hoja1!K206</f>
        <v>746.2</v>
      </c>
      <c r="J211" s="41">
        <f>Hoja1!L206</f>
        <v>790.4</v>
      </c>
      <c r="K211" s="41">
        <f>Hoja1!M206</f>
        <v>0</v>
      </c>
      <c r="L211" s="41">
        <f>Hoja1!N206</f>
        <v>0</v>
      </c>
      <c r="M211" s="41">
        <f>Hoja1!O206</f>
        <v>0</v>
      </c>
      <c r="N211" s="41">
        <f>Hoja1!R206</f>
        <v>0</v>
      </c>
      <c r="O211" s="41">
        <f>Hoja1!T206</f>
        <v>25</v>
      </c>
      <c r="P211" s="41">
        <f>Hoja1!U206</f>
        <v>0</v>
      </c>
      <c r="Q211" s="41">
        <f>Hoja1!Z206</f>
        <v>1561.6</v>
      </c>
      <c r="R211" s="41">
        <f>Hoja1!AA206</f>
        <v>24438.400000000001</v>
      </c>
    </row>
    <row r="212" spans="1:18" s="18" customFormat="1" ht="18" customHeight="1">
      <c r="A212" s="19">
        <v>206</v>
      </c>
      <c r="B212" s="16" t="str">
        <f>Hoja1!D207</f>
        <v xml:space="preserve">14.2-DPTO. SERVICIOS GENERALES                                                  </v>
      </c>
      <c r="C212" s="16" t="str">
        <f>Hoja1!A207</f>
        <v>AGUSTIN PEGUERO ARIAS</v>
      </c>
      <c r="D212" s="16" t="s">
        <v>599</v>
      </c>
      <c r="E212" s="16" t="s">
        <v>1050</v>
      </c>
      <c r="F212" s="17" t="str">
        <f>Hoja1!AC207</f>
        <v xml:space="preserve">Masculino </v>
      </c>
      <c r="G212" s="41">
        <f>Hoja1!H207</f>
        <v>25000</v>
      </c>
      <c r="H212" s="41">
        <f>Hoja1!J207</f>
        <v>0</v>
      </c>
      <c r="I212" s="41">
        <f>Hoja1!K207</f>
        <v>717.5</v>
      </c>
      <c r="J212" s="41">
        <f>Hoja1!L207</f>
        <v>760</v>
      </c>
      <c r="K212" s="41">
        <f>Hoja1!M207</f>
        <v>0</v>
      </c>
      <c r="L212" s="41">
        <f>Hoja1!N207</f>
        <v>0</v>
      </c>
      <c r="M212" s="41">
        <f>Hoja1!O207</f>
        <v>5252.14</v>
      </c>
      <c r="N212" s="41">
        <f>Hoja1!R207</f>
        <v>0</v>
      </c>
      <c r="O212" s="41">
        <f>Hoja1!T207</f>
        <v>25</v>
      </c>
      <c r="P212" s="41">
        <f>Hoja1!U207</f>
        <v>0</v>
      </c>
      <c r="Q212" s="41">
        <f>Hoja1!Z207</f>
        <v>6754.64</v>
      </c>
      <c r="R212" s="41">
        <f>Hoja1!AA207</f>
        <v>18245.36</v>
      </c>
    </row>
    <row r="213" spans="1:18" s="18" customFormat="1" ht="18" customHeight="1">
      <c r="A213" s="15">
        <v>207</v>
      </c>
      <c r="B213" s="16" t="str">
        <f>Hoja1!D208</f>
        <v xml:space="preserve">14.2-DPTO. SERVICIOS GENERALES                                                  </v>
      </c>
      <c r="C213" s="16" t="str">
        <f>Hoja1!A208</f>
        <v>AMPARO MONTERO</v>
      </c>
      <c r="D213" s="16" t="s">
        <v>602</v>
      </c>
      <c r="E213" s="16" t="s">
        <v>1050</v>
      </c>
      <c r="F213" s="17" t="str">
        <f>Hoja1!AC208</f>
        <v xml:space="preserve">Femenino  </v>
      </c>
      <c r="G213" s="41">
        <f>Hoja1!H208</f>
        <v>22000</v>
      </c>
      <c r="H213" s="41">
        <f>Hoja1!J208</f>
        <v>0</v>
      </c>
      <c r="I213" s="41">
        <f>Hoja1!K208</f>
        <v>631.4</v>
      </c>
      <c r="J213" s="41">
        <f>Hoja1!L208</f>
        <v>668.8</v>
      </c>
      <c r="K213" s="41">
        <f>Hoja1!M208</f>
        <v>0</v>
      </c>
      <c r="L213" s="41">
        <f>Hoja1!N208</f>
        <v>0</v>
      </c>
      <c r="M213" s="41">
        <f>Hoja1!O208</f>
        <v>0</v>
      </c>
      <c r="N213" s="41">
        <f>Hoja1!R208</f>
        <v>0</v>
      </c>
      <c r="O213" s="41">
        <f>Hoja1!T208</f>
        <v>25</v>
      </c>
      <c r="P213" s="41">
        <f>Hoja1!U208</f>
        <v>0</v>
      </c>
      <c r="Q213" s="41">
        <f>Hoja1!Z208</f>
        <v>1325.2</v>
      </c>
      <c r="R213" s="41">
        <f>Hoja1!AA208</f>
        <v>20674.8</v>
      </c>
    </row>
    <row r="214" spans="1:18" s="18" customFormat="1" ht="18" customHeight="1">
      <c r="A214" s="15">
        <v>208</v>
      </c>
      <c r="B214" s="16" t="str">
        <f>Hoja1!D209</f>
        <v xml:space="preserve">14.2-DPTO. SERVICIOS GENERALES                                                  </v>
      </c>
      <c r="C214" s="16" t="str">
        <f>Hoja1!A209</f>
        <v>ANA MARIA ACOSTA</v>
      </c>
      <c r="D214" s="16" t="s">
        <v>602</v>
      </c>
      <c r="E214" s="16" t="s">
        <v>1050</v>
      </c>
      <c r="F214" s="17" t="str">
        <f>Hoja1!AC209</f>
        <v xml:space="preserve">Femenino  </v>
      </c>
      <c r="G214" s="41">
        <f>Hoja1!H209</f>
        <v>22000</v>
      </c>
      <c r="H214" s="41">
        <f>Hoja1!J209</f>
        <v>0</v>
      </c>
      <c r="I214" s="41">
        <f>Hoja1!K209</f>
        <v>631.4</v>
      </c>
      <c r="J214" s="41">
        <f>Hoja1!L209</f>
        <v>668.8</v>
      </c>
      <c r="K214" s="41">
        <f>Hoja1!M209</f>
        <v>0</v>
      </c>
      <c r="L214" s="41">
        <f>Hoja1!N209</f>
        <v>0</v>
      </c>
      <c r="M214" s="41">
        <f>Hoja1!O209</f>
        <v>10673.41</v>
      </c>
      <c r="N214" s="41">
        <f>Hoja1!R209</f>
        <v>0</v>
      </c>
      <c r="O214" s="41">
        <f>Hoja1!T209</f>
        <v>25</v>
      </c>
      <c r="P214" s="41">
        <f>Hoja1!U209</f>
        <v>0</v>
      </c>
      <c r="Q214" s="41">
        <f>Hoja1!Z209</f>
        <v>11998.61</v>
      </c>
      <c r="R214" s="41">
        <f>Hoja1!AA209</f>
        <v>10001.39</v>
      </c>
    </row>
    <row r="215" spans="1:18" s="18" customFormat="1" ht="18" customHeight="1">
      <c r="A215" s="15">
        <v>209</v>
      </c>
      <c r="B215" s="16" t="str">
        <f>Hoja1!D210</f>
        <v xml:space="preserve">14.2-DPTO. SERVICIOS GENERALES                                                  </v>
      </c>
      <c r="C215" s="16" t="str">
        <f>Hoja1!A210</f>
        <v>ANGELA SORIANO CABRERA</v>
      </c>
      <c r="D215" s="16" t="s">
        <v>602</v>
      </c>
      <c r="E215" s="16" t="s">
        <v>1050</v>
      </c>
      <c r="F215" s="17" t="str">
        <f>Hoja1!AC210</f>
        <v xml:space="preserve">Femenino  </v>
      </c>
      <c r="G215" s="41">
        <f>Hoja1!H210</f>
        <v>20000</v>
      </c>
      <c r="H215" s="41">
        <f>Hoja1!J210</f>
        <v>0</v>
      </c>
      <c r="I215" s="41">
        <f>Hoja1!K210</f>
        <v>574</v>
      </c>
      <c r="J215" s="41">
        <f>Hoja1!L210</f>
        <v>608</v>
      </c>
      <c r="K215" s="41">
        <f>Hoja1!M210</f>
        <v>0</v>
      </c>
      <c r="L215" s="41">
        <f>Hoja1!N210</f>
        <v>0</v>
      </c>
      <c r="M215" s="41">
        <f>Hoja1!O210</f>
        <v>4895.1400000000003</v>
      </c>
      <c r="N215" s="41">
        <f>Hoja1!R210</f>
        <v>0</v>
      </c>
      <c r="O215" s="41">
        <f>Hoja1!T210</f>
        <v>25</v>
      </c>
      <c r="P215" s="41">
        <f>Hoja1!U210</f>
        <v>0</v>
      </c>
      <c r="Q215" s="41">
        <f>Hoja1!Z210</f>
        <v>6102.14</v>
      </c>
      <c r="R215" s="41">
        <f>Hoja1!AA210</f>
        <v>13897.86</v>
      </c>
    </row>
    <row r="216" spans="1:18" s="18" customFormat="1" ht="18" customHeight="1">
      <c r="A216" s="19">
        <v>210</v>
      </c>
      <c r="B216" s="16" t="str">
        <f>Hoja1!D211</f>
        <v xml:space="preserve">14.2-DPTO. SERVICIOS GENERALES                                                  </v>
      </c>
      <c r="C216" s="16" t="str">
        <f>Hoja1!A211</f>
        <v>ARSENIO SEPULVEDA VALLEJO</v>
      </c>
      <c r="D216" s="16" t="s">
        <v>609</v>
      </c>
      <c r="E216" s="16" t="s">
        <v>1050</v>
      </c>
      <c r="F216" s="17" t="str">
        <f>Hoja1!AC211</f>
        <v xml:space="preserve">Masculino </v>
      </c>
      <c r="G216" s="41">
        <f>Hoja1!H211</f>
        <v>25000</v>
      </c>
      <c r="H216" s="41">
        <f>Hoja1!J211</f>
        <v>0</v>
      </c>
      <c r="I216" s="41">
        <f>Hoja1!K211</f>
        <v>717.5</v>
      </c>
      <c r="J216" s="41">
        <f>Hoja1!L211</f>
        <v>760</v>
      </c>
      <c r="K216" s="41">
        <f>Hoja1!M211</f>
        <v>0</v>
      </c>
      <c r="L216" s="41">
        <f>Hoja1!N211</f>
        <v>0</v>
      </c>
      <c r="M216" s="41">
        <f>Hoja1!O211</f>
        <v>0</v>
      </c>
      <c r="N216" s="41">
        <f>Hoja1!R211</f>
        <v>0</v>
      </c>
      <c r="O216" s="41">
        <f>Hoja1!T211</f>
        <v>25</v>
      </c>
      <c r="P216" s="41">
        <f>Hoja1!U211</f>
        <v>0</v>
      </c>
      <c r="Q216" s="41">
        <f>Hoja1!Z211</f>
        <v>1502.5</v>
      </c>
      <c r="R216" s="41">
        <f>Hoja1!AA211</f>
        <v>23497.5</v>
      </c>
    </row>
    <row r="217" spans="1:18" s="18" customFormat="1" ht="18" customHeight="1">
      <c r="A217" s="15">
        <v>211</v>
      </c>
      <c r="B217" s="16" t="str">
        <f>Hoja1!D212</f>
        <v xml:space="preserve">14.2-DPTO. SERVICIOS GENERALES                                                  </v>
      </c>
      <c r="C217" s="16" t="str">
        <f>Hoja1!A212</f>
        <v>BEATRIZ MARGARITA CARABALLO DE UREÑA</v>
      </c>
      <c r="D217" s="16" t="s">
        <v>602</v>
      </c>
      <c r="E217" s="16" t="s">
        <v>1050</v>
      </c>
      <c r="F217" s="17" t="str">
        <f>Hoja1!AC212</f>
        <v xml:space="preserve">Femenino  </v>
      </c>
      <c r="G217" s="41">
        <f>Hoja1!H212</f>
        <v>20000</v>
      </c>
      <c r="H217" s="41">
        <f>Hoja1!J212</f>
        <v>0</v>
      </c>
      <c r="I217" s="41">
        <f>Hoja1!K212</f>
        <v>574</v>
      </c>
      <c r="J217" s="41">
        <f>Hoja1!L212</f>
        <v>608</v>
      </c>
      <c r="K217" s="41">
        <f>Hoja1!M212</f>
        <v>0</v>
      </c>
      <c r="L217" s="41">
        <f>Hoja1!N212</f>
        <v>0</v>
      </c>
      <c r="M217" s="41">
        <f>Hoja1!O212</f>
        <v>0</v>
      </c>
      <c r="N217" s="41">
        <f>Hoja1!R212</f>
        <v>0</v>
      </c>
      <c r="O217" s="41">
        <f>Hoja1!T212</f>
        <v>25</v>
      </c>
      <c r="P217" s="41">
        <f>Hoja1!U212</f>
        <v>0</v>
      </c>
      <c r="Q217" s="41">
        <f>Hoja1!Z212</f>
        <v>1207</v>
      </c>
      <c r="R217" s="41">
        <f>Hoja1!AA212</f>
        <v>18793</v>
      </c>
    </row>
    <row r="218" spans="1:18" s="18" customFormat="1" ht="18" customHeight="1">
      <c r="A218" s="15">
        <v>212</v>
      </c>
      <c r="B218" s="16" t="str">
        <f>Hoja1!D213</f>
        <v xml:space="preserve">14.2-DPTO. SERVICIOS GENERALES                                                  </v>
      </c>
      <c r="C218" s="16" t="str">
        <f>Hoja1!A213</f>
        <v>BERNALISIS YECENIS RAMIREZ BAEZ</v>
      </c>
      <c r="D218" s="16" t="s">
        <v>602</v>
      </c>
      <c r="E218" s="16" t="s">
        <v>1050</v>
      </c>
      <c r="F218" s="17" t="str">
        <f>Hoja1!AC213</f>
        <v xml:space="preserve">Femenino  </v>
      </c>
      <c r="G218" s="41">
        <f>Hoja1!H213</f>
        <v>25000</v>
      </c>
      <c r="H218" s="41">
        <f>Hoja1!J213</f>
        <v>0</v>
      </c>
      <c r="I218" s="41">
        <f>Hoja1!K213</f>
        <v>717.5</v>
      </c>
      <c r="J218" s="41">
        <f>Hoja1!L213</f>
        <v>760</v>
      </c>
      <c r="K218" s="41">
        <f>Hoja1!M213</f>
        <v>1919.78</v>
      </c>
      <c r="L218" s="41">
        <f>Hoja1!N213</f>
        <v>0</v>
      </c>
      <c r="M218" s="41">
        <f>Hoja1!O213</f>
        <v>4169.6400000000003</v>
      </c>
      <c r="N218" s="41">
        <f>Hoja1!R213</f>
        <v>0</v>
      </c>
      <c r="O218" s="41">
        <f>Hoja1!T213</f>
        <v>25</v>
      </c>
      <c r="P218" s="41">
        <f>Hoja1!U213</f>
        <v>0</v>
      </c>
      <c r="Q218" s="41">
        <f>Hoja1!Z213</f>
        <v>7591.92</v>
      </c>
      <c r="R218" s="41">
        <f>Hoja1!AA213</f>
        <v>17408.080000000002</v>
      </c>
    </row>
    <row r="219" spans="1:18" s="18" customFormat="1" ht="18" customHeight="1">
      <c r="A219" s="15">
        <v>213</v>
      </c>
      <c r="B219" s="16" t="str">
        <f>Hoja1!D214</f>
        <v xml:space="preserve">14.2-DPTO. SERVICIOS GENERALES                                                  </v>
      </c>
      <c r="C219" s="16" t="str">
        <f>Hoja1!A214</f>
        <v>CANDIDA CUEVAS GERARDO</v>
      </c>
      <c r="D219" s="16" t="s">
        <v>602</v>
      </c>
      <c r="E219" s="16" t="s">
        <v>1050</v>
      </c>
      <c r="F219" s="17" t="str">
        <f>Hoja1!AC214</f>
        <v xml:space="preserve">Femenino  </v>
      </c>
      <c r="G219" s="41">
        <f>Hoja1!H214</f>
        <v>20000</v>
      </c>
      <c r="H219" s="41">
        <f>Hoja1!J214</f>
        <v>0</v>
      </c>
      <c r="I219" s="41">
        <f>Hoja1!K214</f>
        <v>574</v>
      </c>
      <c r="J219" s="41">
        <f>Hoja1!L214</f>
        <v>608</v>
      </c>
      <c r="K219" s="41">
        <f>Hoja1!M214</f>
        <v>0</v>
      </c>
      <c r="L219" s="41">
        <f>Hoja1!N214</f>
        <v>0</v>
      </c>
      <c r="M219" s="41">
        <f>Hoja1!O214</f>
        <v>0</v>
      </c>
      <c r="N219" s="41">
        <f>Hoja1!R214</f>
        <v>0</v>
      </c>
      <c r="O219" s="41">
        <f>Hoja1!T214</f>
        <v>25</v>
      </c>
      <c r="P219" s="41">
        <f>Hoja1!U214</f>
        <v>0</v>
      </c>
      <c r="Q219" s="41">
        <f>Hoja1!Z214</f>
        <v>1207</v>
      </c>
      <c r="R219" s="41">
        <f>Hoja1!AA214</f>
        <v>18793</v>
      </c>
    </row>
    <row r="220" spans="1:18" s="18" customFormat="1" ht="18" customHeight="1">
      <c r="A220" s="19">
        <v>214</v>
      </c>
      <c r="B220" s="16" t="str">
        <f>Hoja1!D215</f>
        <v xml:space="preserve">14.2-DPTO. SERVICIOS GENERALES                                                  </v>
      </c>
      <c r="C220" s="16" t="str">
        <f>Hoja1!A215</f>
        <v>CAYETANA CROUSSET PAREDES</v>
      </c>
      <c r="D220" s="16" t="s">
        <v>602</v>
      </c>
      <c r="E220" s="16" t="s">
        <v>1050</v>
      </c>
      <c r="F220" s="17" t="str">
        <f>Hoja1!AC215</f>
        <v xml:space="preserve">Femenino  </v>
      </c>
      <c r="G220" s="41">
        <f>Hoja1!H215</f>
        <v>21000</v>
      </c>
      <c r="H220" s="41">
        <f>Hoja1!J215</f>
        <v>0</v>
      </c>
      <c r="I220" s="41">
        <f>Hoja1!K215</f>
        <v>602.70000000000005</v>
      </c>
      <c r="J220" s="41">
        <f>Hoja1!L215</f>
        <v>638.4</v>
      </c>
      <c r="K220" s="41">
        <f>Hoja1!M215</f>
        <v>0</v>
      </c>
      <c r="L220" s="41">
        <f>Hoja1!N215</f>
        <v>748.03</v>
      </c>
      <c r="M220" s="41">
        <f>Hoja1!O215</f>
        <v>2000</v>
      </c>
      <c r="N220" s="41">
        <f>Hoja1!R215</f>
        <v>0</v>
      </c>
      <c r="O220" s="41">
        <f>Hoja1!T215</f>
        <v>25</v>
      </c>
      <c r="P220" s="41">
        <f>Hoja1!U215</f>
        <v>0</v>
      </c>
      <c r="Q220" s="41">
        <f>Hoja1!Z215</f>
        <v>4014.13</v>
      </c>
      <c r="R220" s="41">
        <f>Hoja1!AA215</f>
        <v>16985.87</v>
      </c>
    </row>
    <row r="221" spans="1:18" s="18" customFormat="1" ht="18" customHeight="1">
      <c r="A221" s="15">
        <v>215</v>
      </c>
      <c r="B221" s="16" t="str">
        <f>Hoja1!D216</f>
        <v xml:space="preserve">14.2-DPTO. SERVICIOS GENERALES                                                  </v>
      </c>
      <c r="C221" s="16" t="str">
        <f>Hoja1!A216</f>
        <v>CHARLIS ROSARIO SUAREZ</v>
      </c>
      <c r="D221" s="16" t="s">
        <v>620</v>
      </c>
      <c r="E221" s="16" t="s">
        <v>1050</v>
      </c>
      <c r="F221" s="17" t="str">
        <f>Hoja1!AC216</f>
        <v xml:space="preserve">Masculino </v>
      </c>
      <c r="G221" s="41">
        <f>Hoja1!H216</f>
        <v>25000</v>
      </c>
      <c r="H221" s="41">
        <f>Hoja1!J216</f>
        <v>0</v>
      </c>
      <c r="I221" s="41">
        <f>Hoja1!K216</f>
        <v>717.5</v>
      </c>
      <c r="J221" s="41">
        <f>Hoja1!L216</f>
        <v>760</v>
      </c>
      <c r="K221" s="41">
        <f>Hoja1!M216</f>
        <v>0</v>
      </c>
      <c r="L221" s="41">
        <f>Hoja1!N216</f>
        <v>0</v>
      </c>
      <c r="M221" s="41">
        <f>Hoja1!O216</f>
        <v>10120.959999999999</v>
      </c>
      <c r="N221" s="41">
        <f>Hoja1!R216</f>
        <v>0</v>
      </c>
      <c r="O221" s="41">
        <f>Hoja1!T216</f>
        <v>25</v>
      </c>
      <c r="P221" s="41">
        <f>Hoja1!U216</f>
        <v>0</v>
      </c>
      <c r="Q221" s="41">
        <f>Hoja1!Z216</f>
        <v>11623.46</v>
      </c>
      <c r="R221" s="41">
        <f>Hoja1!AA216</f>
        <v>13376.54</v>
      </c>
    </row>
    <row r="222" spans="1:18" s="18" customFormat="1" ht="18" customHeight="1">
      <c r="A222" s="15">
        <v>216</v>
      </c>
      <c r="B222" s="16" t="str">
        <f>Hoja1!D217</f>
        <v xml:space="preserve">14.2-DPTO. SERVICIOS GENERALES                                                  </v>
      </c>
      <c r="C222" s="16" t="str">
        <f>Hoja1!A217</f>
        <v>DOMINGO ANTONIO CUEVAS GONZALEZ</v>
      </c>
      <c r="D222" s="16" t="s">
        <v>35</v>
      </c>
      <c r="E222" s="16" t="s">
        <v>1050</v>
      </c>
      <c r="F222" s="17" t="str">
        <f>Hoja1!AC217</f>
        <v xml:space="preserve">Masculino </v>
      </c>
      <c r="G222" s="41">
        <f>Hoja1!H217</f>
        <v>35000</v>
      </c>
      <c r="H222" s="41">
        <f>Hoja1!J217</f>
        <v>0</v>
      </c>
      <c r="I222" s="41">
        <f>Hoja1!K217</f>
        <v>1004.5</v>
      </c>
      <c r="J222" s="41">
        <f>Hoja1!L217</f>
        <v>1064</v>
      </c>
      <c r="K222" s="41">
        <f>Hoja1!M217</f>
        <v>0</v>
      </c>
      <c r="L222" s="41">
        <f>Hoja1!N217</f>
        <v>0</v>
      </c>
      <c r="M222" s="41">
        <f>Hoja1!O217</f>
        <v>500</v>
      </c>
      <c r="N222" s="41">
        <f>Hoja1!R217</f>
        <v>0</v>
      </c>
      <c r="O222" s="41">
        <f>Hoja1!T217</f>
        <v>25</v>
      </c>
      <c r="P222" s="41">
        <f>Hoja1!U217</f>
        <v>0</v>
      </c>
      <c r="Q222" s="41">
        <f>Hoja1!Z217</f>
        <v>2593.5</v>
      </c>
      <c r="R222" s="41">
        <f>Hoja1!AA217</f>
        <v>32406.5</v>
      </c>
    </row>
    <row r="223" spans="1:18" s="18" customFormat="1" ht="18" customHeight="1">
      <c r="A223" s="15">
        <v>217</v>
      </c>
      <c r="B223" s="16" t="str">
        <f>Hoja1!D218</f>
        <v xml:space="preserve">14.2-DPTO. SERVICIOS GENERALES                                                  </v>
      </c>
      <c r="C223" s="16" t="str">
        <f>Hoja1!A218</f>
        <v>EDGAR RUDDIMEL MAMBRU</v>
      </c>
      <c r="D223" s="16" t="s">
        <v>609</v>
      </c>
      <c r="E223" s="16" t="s">
        <v>1050</v>
      </c>
      <c r="F223" s="17" t="str">
        <f>Hoja1!AC218</f>
        <v xml:space="preserve">Masculino </v>
      </c>
      <c r="G223" s="41">
        <f>Hoja1!H218</f>
        <v>25000</v>
      </c>
      <c r="H223" s="41">
        <f>Hoja1!J218</f>
        <v>0</v>
      </c>
      <c r="I223" s="41">
        <f>Hoja1!K218</f>
        <v>717.5</v>
      </c>
      <c r="J223" s="41">
        <f>Hoja1!L218</f>
        <v>760</v>
      </c>
      <c r="K223" s="41">
        <f>Hoja1!M218</f>
        <v>0</v>
      </c>
      <c r="L223" s="41">
        <f>Hoja1!N218</f>
        <v>0</v>
      </c>
      <c r="M223" s="41">
        <f>Hoja1!O218</f>
        <v>0</v>
      </c>
      <c r="N223" s="41">
        <f>Hoja1!R218</f>
        <v>0</v>
      </c>
      <c r="O223" s="41">
        <f>Hoja1!T218</f>
        <v>25</v>
      </c>
      <c r="P223" s="41">
        <f>Hoja1!U218</f>
        <v>0</v>
      </c>
      <c r="Q223" s="41">
        <f>Hoja1!Z218</f>
        <v>1502.5</v>
      </c>
      <c r="R223" s="41">
        <f>Hoja1!AA218</f>
        <v>23497.5</v>
      </c>
    </row>
    <row r="224" spans="1:18" s="18" customFormat="1" ht="18" customHeight="1">
      <c r="A224" s="19">
        <v>218</v>
      </c>
      <c r="B224" s="16" t="str">
        <f>Hoja1!D219</f>
        <v xml:space="preserve">14.2-DPTO. SERVICIOS GENERALES                                                  </v>
      </c>
      <c r="C224" s="16" t="str">
        <f>Hoja1!A219</f>
        <v>EDUARDO ANTONIO TINEO VENTURA</v>
      </c>
      <c r="D224" s="16" t="s">
        <v>115</v>
      </c>
      <c r="E224" s="16" t="s">
        <v>1050</v>
      </c>
      <c r="F224" s="17" t="str">
        <f>Hoja1!AC219</f>
        <v xml:space="preserve">Masculino </v>
      </c>
      <c r="G224" s="41">
        <f>Hoja1!H219</f>
        <v>90000</v>
      </c>
      <c r="H224" s="41">
        <f>Hoja1!J219</f>
        <v>9273.24</v>
      </c>
      <c r="I224" s="41">
        <f>Hoja1!K219</f>
        <v>2583</v>
      </c>
      <c r="J224" s="41">
        <f>Hoja1!L219</f>
        <v>2736</v>
      </c>
      <c r="K224" s="41">
        <f>Hoja1!M219</f>
        <v>1919.78</v>
      </c>
      <c r="L224" s="41">
        <f>Hoja1!N219</f>
        <v>0</v>
      </c>
      <c r="M224" s="41">
        <f>Hoja1!O219</f>
        <v>1300</v>
      </c>
      <c r="N224" s="41">
        <f>Hoja1!R219</f>
        <v>0</v>
      </c>
      <c r="O224" s="41">
        <f>Hoja1!T219</f>
        <v>25</v>
      </c>
      <c r="P224" s="41">
        <f>Hoja1!U219</f>
        <v>0</v>
      </c>
      <c r="Q224" s="41">
        <f>Hoja1!Z219</f>
        <v>17837.02</v>
      </c>
      <c r="R224" s="41">
        <f>Hoja1!AA219</f>
        <v>72162.98</v>
      </c>
    </row>
    <row r="225" spans="1:18" s="18" customFormat="1" ht="18" customHeight="1">
      <c r="A225" s="15">
        <v>219</v>
      </c>
      <c r="B225" s="16" t="str">
        <f>Hoja1!D220</f>
        <v xml:space="preserve">14.2-DPTO. SERVICIOS GENERALES                                                  </v>
      </c>
      <c r="C225" s="16" t="str">
        <f>Hoja1!A220</f>
        <v>ELISAUL ARTURO TINEO ORTIZ</v>
      </c>
      <c r="D225" s="16" t="s">
        <v>599</v>
      </c>
      <c r="E225" s="16" t="s">
        <v>1050</v>
      </c>
      <c r="F225" s="17" t="str">
        <f>Hoja1!AC220</f>
        <v xml:space="preserve">Masculino </v>
      </c>
      <c r="G225" s="41">
        <f>Hoja1!H220</f>
        <v>21000</v>
      </c>
      <c r="H225" s="41">
        <f>Hoja1!J220</f>
        <v>0</v>
      </c>
      <c r="I225" s="41">
        <f>Hoja1!K220</f>
        <v>602.70000000000005</v>
      </c>
      <c r="J225" s="41">
        <f>Hoja1!L220</f>
        <v>638.4</v>
      </c>
      <c r="K225" s="41">
        <f>Hoja1!M220</f>
        <v>0</v>
      </c>
      <c r="L225" s="41">
        <f>Hoja1!N220</f>
        <v>0</v>
      </c>
      <c r="M225" s="41">
        <f>Hoja1!O220</f>
        <v>11792.53</v>
      </c>
      <c r="N225" s="41">
        <f>Hoja1!R220</f>
        <v>0</v>
      </c>
      <c r="O225" s="41">
        <f>Hoja1!T220</f>
        <v>25</v>
      </c>
      <c r="P225" s="41">
        <f>Hoja1!U220</f>
        <v>0</v>
      </c>
      <c r="Q225" s="41">
        <f>Hoja1!Z220</f>
        <v>13058.63</v>
      </c>
      <c r="R225" s="41">
        <f>Hoja1!AA220</f>
        <v>7941.37</v>
      </c>
    </row>
    <row r="226" spans="1:18" s="18" customFormat="1" ht="18" customHeight="1">
      <c r="A226" s="15">
        <v>220</v>
      </c>
      <c r="B226" s="16" t="str">
        <f>Hoja1!D221</f>
        <v xml:space="preserve">14.2-DPTO. SERVICIOS GENERALES                                                  </v>
      </c>
      <c r="C226" s="16" t="str">
        <f>Hoja1!A221</f>
        <v>EMILY NAFTALY ENCARNACION SANTANA</v>
      </c>
      <c r="D226" s="16" t="s">
        <v>602</v>
      </c>
      <c r="E226" s="16" t="s">
        <v>1050</v>
      </c>
      <c r="F226" s="17" t="str">
        <f>Hoja1!AC221</f>
        <v xml:space="preserve">Femenino  </v>
      </c>
      <c r="G226" s="41">
        <f>Hoja1!H221</f>
        <v>15000</v>
      </c>
      <c r="H226" s="41">
        <f>Hoja1!J221</f>
        <v>0</v>
      </c>
      <c r="I226" s="41">
        <f>Hoja1!K221</f>
        <v>430.5</v>
      </c>
      <c r="J226" s="41">
        <f>Hoja1!L221</f>
        <v>456</v>
      </c>
      <c r="K226" s="41">
        <f>Hoja1!M221</f>
        <v>0</v>
      </c>
      <c r="L226" s="41">
        <f>Hoja1!N221</f>
        <v>0</v>
      </c>
      <c r="M226" s="41">
        <f>Hoja1!O221</f>
        <v>0</v>
      </c>
      <c r="N226" s="41">
        <f>Hoja1!R221</f>
        <v>0</v>
      </c>
      <c r="O226" s="41">
        <f>Hoja1!T221</f>
        <v>25</v>
      </c>
      <c r="P226" s="41">
        <f>Hoja1!U221</f>
        <v>0</v>
      </c>
      <c r="Q226" s="41">
        <f>Hoja1!Z221</f>
        <v>911.5</v>
      </c>
      <c r="R226" s="41">
        <f>Hoja1!AA221</f>
        <v>14088.5</v>
      </c>
    </row>
    <row r="227" spans="1:18" s="18" customFormat="1" ht="18" customHeight="1">
      <c r="A227" s="15">
        <v>221</v>
      </c>
      <c r="B227" s="16" t="str">
        <f>Hoja1!D222</f>
        <v xml:space="preserve">14.2-DPTO. SERVICIOS GENERALES                                                  </v>
      </c>
      <c r="C227" s="16" t="str">
        <f>Hoja1!A222</f>
        <v>ESTHER SANCHEZ DE OLEO</v>
      </c>
      <c r="D227" s="16" t="s">
        <v>602</v>
      </c>
      <c r="E227" s="16" t="s">
        <v>1050</v>
      </c>
      <c r="F227" s="17" t="str">
        <f>Hoja1!AC222</f>
        <v xml:space="preserve">Femenino  </v>
      </c>
      <c r="G227" s="41">
        <f>Hoja1!H222</f>
        <v>21000</v>
      </c>
      <c r="H227" s="41">
        <f>Hoja1!J222</f>
        <v>0</v>
      </c>
      <c r="I227" s="41">
        <f>Hoja1!K222</f>
        <v>602.70000000000005</v>
      </c>
      <c r="J227" s="41">
        <f>Hoja1!L222</f>
        <v>638.4</v>
      </c>
      <c r="K227" s="41">
        <f>Hoja1!M222</f>
        <v>1919.78</v>
      </c>
      <c r="L227" s="41">
        <f>Hoja1!N222</f>
        <v>0</v>
      </c>
      <c r="M227" s="41">
        <f>Hoja1!O222</f>
        <v>11677.16</v>
      </c>
      <c r="N227" s="41">
        <f>Hoja1!R222</f>
        <v>0</v>
      </c>
      <c r="O227" s="41">
        <f>Hoja1!T222</f>
        <v>25</v>
      </c>
      <c r="P227" s="41">
        <f>Hoja1!U222</f>
        <v>0</v>
      </c>
      <c r="Q227" s="41">
        <f>Hoja1!Z222</f>
        <v>14863.04</v>
      </c>
      <c r="R227" s="41">
        <f>Hoja1!AA222</f>
        <v>6136.96</v>
      </c>
    </row>
    <row r="228" spans="1:18" s="18" customFormat="1" ht="18" customHeight="1">
      <c r="A228" s="19">
        <v>222</v>
      </c>
      <c r="B228" s="16" t="str">
        <f>Hoja1!D223</f>
        <v xml:space="preserve">14.2-DPTO. SERVICIOS GENERALES                                                  </v>
      </c>
      <c r="C228" s="16" t="str">
        <f>Hoja1!A223</f>
        <v>EUSTAQUIA MERCEDES GOMEZ MENDEZ</v>
      </c>
      <c r="D228" s="16" t="s">
        <v>602</v>
      </c>
      <c r="E228" s="16" t="s">
        <v>1050</v>
      </c>
      <c r="F228" s="17" t="str">
        <f>Hoja1!AC223</f>
        <v xml:space="preserve">Femenino  </v>
      </c>
      <c r="G228" s="41">
        <f>Hoja1!H223</f>
        <v>22000</v>
      </c>
      <c r="H228" s="41">
        <f>Hoja1!J223</f>
        <v>0</v>
      </c>
      <c r="I228" s="41">
        <f>Hoja1!K223</f>
        <v>631.4</v>
      </c>
      <c r="J228" s="41">
        <f>Hoja1!L223</f>
        <v>668.8</v>
      </c>
      <c r="K228" s="41">
        <f>Hoja1!M223</f>
        <v>0</v>
      </c>
      <c r="L228" s="41">
        <f>Hoja1!N223</f>
        <v>0</v>
      </c>
      <c r="M228" s="41">
        <f>Hoja1!O223</f>
        <v>7504.28</v>
      </c>
      <c r="N228" s="41">
        <f>Hoja1!R223</f>
        <v>0</v>
      </c>
      <c r="O228" s="41">
        <f>Hoja1!T223</f>
        <v>25</v>
      </c>
      <c r="P228" s="41">
        <f>Hoja1!U223</f>
        <v>0</v>
      </c>
      <c r="Q228" s="41">
        <f>Hoja1!Z223</f>
        <v>8829.48</v>
      </c>
      <c r="R228" s="41">
        <f>Hoja1!AA223</f>
        <v>13170.52</v>
      </c>
    </row>
    <row r="229" spans="1:18" s="18" customFormat="1" ht="18" customHeight="1">
      <c r="A229" s="15">
        <v>223</v>
      </c>
      <c r="B229" s="16" t="str">
        <f>Hoja1!D224</f>
        <v xml:space="preserve">14.2-DPTO. SERVICIOS GENERALES                                                  </v>
      </c>
      <c r="C229" s="16" t="str">
        <f>Hoja1!A224</f>
        <v>FELIZ ANTONIO SUERO</v>
      </c>
      <c r="D229" s="16" t="s">
        <v>602</v>
      </c>
      <c r="E229" s="16" t="s">
        <v>1050</v>
      </c>
      <c r="F229" s="17" t="str">
        <f>Hoja1!AC224</f>
        <v xml:space="preserve">Masculino </v>
      </c>
      <c r="G229" s="41">
        <f>Hoja1!H224</f>
        <v>22000</v>
      </c>
      <c r="H229" s="41">
        <f>Hoja1!J224</f>
        <v>0</v>
      </c>
      <c r="I229" s="41">
        <f>Hoja1!K224</f>
        <v>631.4</v>
      </c>
      <c r="J229" s="41">
        <f>Hoja1!L224</f>
        <v>668.8</v>
      </c>
      <c r="K229" s="41">
        <f>Hoja1!M224</f>
        <v>0</v>
      </c>
      <c r="L229" s="41">
        <f>Hoja1!N224</f>
        <v>0</v>
      </c>
      <c r="M229" s="41">
        <f>Hoja1!O224</f>
        <v>1000</v>
      </c>
      <c r="N229" s="41">
        <f>Hoja1!R224</f>
        <v>0</v>
      </c>
      <c r="O229" s="41">
        <f>Hoja1!T224</f>
        <v>25</v>
      </c>
      <c r="P229" s="41">
        <f>Hoja1!U224</f>
        <v>0</v>
      </c>
      <c r="Q229" s="41">
        <f>Hoja1!Z224</f>
        <v>2325.1999999999998</v>
      </c>
      <c r="R229" s="41">
        <f>Hoja1!AA224</f>
        <v>19674.8</v>
      </c>
    </row>
    <row r="230" spans="1:18" s="18" customFormat="1" ht="18" customHeight="1">
      <c r="A230" s="15">
        <v>224</v>
      </c>
      <c r="B230" s="16" t="str">
        <f>Hoja1!D225</f>
        <v xml:space="preserve">14.2-DPTO. SERVICIOS GENERALES                                                  </v>
      </c>
      <c r="C230" s="16" t="str">
        <f>Hoja1!A225</f>
        <v>GERMANIA RODRIGUEZ RODRIGUEZ</v>
      </c>
      <c r="D230" s="16" t="s">
        <v>602</v>
      </c>
      <c r="E230" s="16" t="s">
        <v>1050</v>
      </c>
      <c r="F230" s="17" t="str">
        <f>Hoja1!AC225</f>
        <v xml:space="preserve">Femenino  </v>
      </c>
      <c r="G230" s="41">
        <f>Hoja1!H225</f>
        <v>21000</v>
      </c>
      <c r="H230" s="41">
        <f>Hoja1!J225</f>
        <v>0</v>
      </c>
      <c r="I230" s="41">
        <f>Hoja1!K225</f>
        <v>602.70000000000005</v>
      </c>
      <c r="J230" s="41">
        <f>Hoja1!L225</f>
        <v>638.4</v>
      </c>
      <c r="K230" s="41">
        <f>Hoja1!M225</f>
        <v>0</v>
      </c>
      <c r="L230" s="41">
        <f>Hoja1!N225</f>
        <v>0</v>
      </c>
      <c r="M230" s="41">
        <f>Hoja1!O225</f>
        <v>8757.11</v>
      </c>
      <c r="N230" s="41">
        <f>Hoja1!R225</f>
        <v>0</v>
      </c>
      <c r="O230" s="41">
        <f>Hoja1!T225</f>
        <v>25</v>
      </c>
      <c r="P230" s="41">
        <f>Hoja1!U225</f>
        <v>0</v>
      </c>
      <c r="Q230" s="41">
        <f>Hoja1!Z225</f>
        <v>10023.209999999999</v>
      </c>
      <c r="R230" s="41">
        <f>Hoja1!AA225</f>
        <v>10976.79</v>
      </c>
    </row>
    <row r="231" spans="1:18" s="18" customFormat="1" ht="18" customHeight="1">
      <c r="A231" s="15">
        <v>225</v>
      </c>
      <c r="B231" s="16" t="str">
        <f>Hoja1!D226</f>
        <v xml:space="preserve">14.2-DPTO. SERVICIOS GENERALES                                                  </v>
      </c>
      <c r="C231" s="16" t="str">
        <f>Hoja1!A226</f>
        <v>GISELA MERCEDES DIAZ</v>
      </c>
      <c r="D231" s="16" t="s">
        <v>602</v>
      </c>
      <c r="E231" s="16" t="s">
        <v>1050</v>
      </c>
      <c r="F231" s="17" t="str">
        <f>Hoja1!AC226</f>
        <v xml:space="preserve">Femenino  </v>
      </c>
      <c r="G231" s="41">
        <f>Hoja1!H226</f>
        <v>22000</v>
      </c>
      <c r="H231" s="41">
        <f>Hoja1!J226</f>
        <v>0</v>
      </c>
      <c r="I231" s="41">
        <f>Hoja1!K226</f>
        <v>631.4</v>
      </c>
      <c r="J231" s="41">
        <f>Hoja1!L226</f>
        <v>668.8</v>
      </c>
      <c r="K231" s="41">
        <f>Hoja1!M226</f>
        <v>0</v>
      </c>
      <c r="L231" s="41">
        <f>Hoja1!N226</f>
        <v>0</v>
      </c>
      <c r="M231" s="41">
        <f>Hoja1!O226</f>
        <v>0</v>
      </c>
      <c r="N231" s="41">
        <f>Hoja1!R226</f>
        <v>0</v>
      </c>
      <c r="O231" s="41">
        <f>Hoja1!T226</f>
        <v>25</v>
      </c>
      <c r="P231" s="41">
        <f>Hoja1!U226</f>
        <v>0</v>
      </c>
      <c r="Q231" s="41">
        <f>Hoja1!Z226</f>
        <v>1325.2</v>
      </c>
      <c r="R231" s="41">
        <f>Hoja1!AA226</f>
        <v>20674.8</v>
      </c>
    </row>
    <row r="232" spans="1:18" s="18" customFormat="1" ht="18" customHeight="1">
      <c r="A232" s="19">
        <v>226</v>
      </c>
      <c r="B232" s="16" t="str">
        <f>Hoja1!D227</f>
        <v xml:space="preserve">14.2-DPTO. SERVICIOS GENERALES                                                  </v>
      </c>
      <c r="C232" s="16" t="str">
        <f>Hoja1!A227</f>
        <v>HENRY SANCHEZ MATEO</v>
      </c>
      <c r="D232" s="16" t="s">
        <v>602</v>
      </c>
      <c r="E232" s="16" t="s">
        <v>1050</v>
      </c>
      <c r="F232" s="17" t="str">
        <f>Hoja1!AC227</f>
        <v xml:space="preserve">Masculino </v>
      </c>
      <c r="G232" s="41">
        <f>Hoja1!H227</f>
        <v>21000</v>
      </c>
      <c r="H232" s="41">
        <f>Hoja1!J227</f>
        <v>0</v>
      </c>
      <c r="I232" s="41">
        <f>Hoja1!K227</f>
        <v>602.70000000000005</v>
      </c>
      <c r="J232" s="41">
        <f>Hoja1!L227</f>
        <v>638.4</v>
      </c>
      <c r="K232" s="41">
        <f>Hoja1!M227</f>
        <v>0</v>
      </c>
      <c r="L232" s="41">
        <f>Hoja1!N227</f>
        <v>0</v>
      </c>
      <c r="M232" s="41">
        <f>Hoja1!O227</f>
        <v>5162.5600000000004</v>
      </c>
      <c r="N232" s="41">
        <f>Hoja1!R227</f>
        <v>0</v>
      </c>
      <c r="O232" s="41">
        <f>Hoja1!T227</f>
        <v>25</v>
      </c>
      <c r="P232" s="41">
        <f>Hoja1!U227</f>
        <v>0</v>
      </c>
      <c r="Q232" s="41">
        <f>Hoja1!Z227</f>
        <v>6428.66</v>
      </c>
      <c r="R232" s="41">
        <f>Hoja1!AA227</f>
        <v>14571.34</v>
      </c>
    </row>
    <row r="233" spans="1:18" s="18" customFormat="1" ht="18" customHeight="1">
      <c r="A233" s="15">
        <v>227</v>
      </c>
      <c r="B233" s="16" t="str">
        <f>Hoja1!D228</f>
        <v xml:space="preserve">14.2-DPTO. SERVICIOS GENERALES                                                  </v>
      </c>
      <c r="C233" s="16" t="str">
        <f>Hoja1!A228</f>
        <v>IBELICE TEJADA DE AYALA</v>
      </c>
      <c r="D233" s="16" t="s">
        <v>602</v>
      </c>
      <c r="E233" s="16" t="s">
        <v>1050</v>
      </c>
      <c r="F233" s="17" t="str">
        <f>Hoja1!AC228</f>
        <v xml:space="preserve">Femenino  </v>
      </c>
      <c r="G233" s="41">
        <f>Hoja1!H228</f>
        <v>21000</v>
      </c>
      <c r="H233" s="41">
        <f>Hoja1!J228</f>
        <v>0</v>
      </c>
      <c r="I233" s="41">
        <f>Hoja1!K228</f>
        <v>602.70000000000005</v>
      </c>
      <c r="J233" s="41">
        <f>Hoja1!L228</f>
        <v>638.4</v>
      </c>
      <c r="K233" s="41">
        <f>Hoja1!M228</f>
        <v>0</v>
      </c>
      <c r="L233" s="41">
        <f>Hoja1!N228</f>
        <v>0</v>
      </c>
      <c r="M233" s="41">
        <f>Hoja1!O228</f>
        <v>0</v>
      </c>
      <c r="N233" s="41">
        <f>Hoja1!R228</f>
        <v>0</v>
      </c>
      <c r="O233" s="41">
        <f>Hoja1!T228</f>
        <v>25</v>
      </c>
      <c r="P233" s="41">
        <f>Hoja1!U228</f>
        <v>0</v>
      </c>
      <c r="Q233" s="41">
        <f>Hoja1!Z228</f>
        <v>1266.0999999999999</v>
      </c>
      <c r="R233" s="41">
        <f>Hoja1!AA228</f>
        <v>19733.900000000001</v>
      </c>
    </row>
    <row r="234" spans="1:18" s="18" customFormat="1" ht="18" customHeight="1">
      <c r="A234" s="15">
        <v>228</v>
      </c>
      <c r="B234" s="16" t="str">
        <f>Hoja1!D229</f>
        <v xml:space="preserve">14.2-DPTO. SERVICIOS GENERALES                                                  </v>
      </c>
      <c r="C234" s="16" t="str">
        <f>Hoja1!A229</f>
        <v>ILUMINADA RINCON DE LA CRUZ</v>
      </c>
      <c r="D234" s="16" t="s">
        <v>602</v>
      </c>
      <c r="E234" s="16" t="s">
        <v>1050</v>
      </c>
      <c r="F234" s="17" t="str">
        <f>Hoja1!AC229</f>
        <v xml:space="preserve">Femenino  </v>
      </c>
      <c r="G234" s="41">
        <f>Hoja1!H229</f>
        <v>21000</v>
      </c>
      <c r="H234" s="41">
        <f>Hoja1!J229</f>
        <v>0</v>
      </c>
      <c r="I234" s="41">
        <f>Hoja1!K229</f>
        <v>602.70000000000005</v>
      </c>
      <c r="J234" s="41">
        <f>Hoja1!L229</f>
        <v>638.4</v>
      </c>
      <c r="K234" s="41">
        <f>Hoja1!M229</f>
        <v>0</v>
      </c>
      <c r="L234" s="41">
        <f>Hoja1!N229</f>
        <v>0</v>
      </c>
      <c r="M234" s="41">
        <f>Hoja1!O229</f>
        <v>9692.48</v>
      </c>
      <c r="N234" s="41">
        <f>Hoja1!R229</f>
        <v>0</v>
      </c>
      <c r="O234" s="41">
        <f>Hoja1!T229</f>
        <v>25</v>
      </c>
      <c r="P234" s="41">
        <f>Hoja1!U229</f>
        <v>0</v>
      </c>
      <c r="Q234" s="41">
        <f>Hoja1!Z229</f>
        <v>10958.58</v>
      </c>
      <c r="R234" s="41">
        <f>Hoja1!AA229</f>
        <v>10041.42</v>
      </c>
    </row>
    <row r="235" spans="1:18" s="18" customFormat="1" ht="18" customHeight="1">
      <c r="A235" s="15">
        <v>229</v>
      </c>
      <c r="B235" s="16" t="str">
        <f>Hoja1!D230</f>
        <v xml:space="preserve">14.2-DPTO. SERVICIOS GENERALES                                                  </v>
      </c>
      <c r="C235" s="16" t="str">
        <f>Hoja1!A230</f>
        <v>JOVANNY UREÑA SANTOS</v>
      </c>
      <c r="D235" s="16" t="s">
        <v>602</v>
      </c>
      <c r="E235" s="16" t="s">
        <v>1050</v>
      </c>
      <c r="F235" s="17" t="str">
        <f>Hoja1!AC230</f>
        <v xml:space="preserve">Femenino  </v>
      </c>
      <c r="G235" s="41">
        <f>Hoja1!H230</f>
        <v>21000</v>
      </c>
      <c r="H235" s="41">
        <f>Hoja1!J230</f>
        <v>0</v>
      </c>
      <c r="I235" s="41">
        <f>Hoja1!K230</f>
        <v>602.70000000000005</v>
      </c>
      <c r="J235" s="41">
        <f>Hoja1!L230</f>
        <v>638.4</v>
      </c>
      <c r="K235" s="41">
        <f>Hoja1!M230</f>
        <v>0</v>
      </c>
      <c r="L235" s="41">
        <f>Hoja1!N230</f>
        <v>0</v>
      </c>
      <c r="M235" s="41">
        <f>Hoja1!O230</f>
        <v>0</v>
      </c>
      <c r="N235" s="41">
        <f>Hoja1!R230</f>
        <v>0</v>
      </c>
      <c r="O235" s="41">
        <f>Hoja1!T230</f>
        <v>25</v>
      </c>
      <c r="P235" s="41">
        <f>Hoja1!U230</f>
        <v>0</v>
      </c>
      <c r="Q235" s="41">
        <f>Hoja1!Z230</f>
        <v>1266.0999999999999</v>
      </c>
      <c r="R235" s="41">
        <f>Hoja1!AA230</f>
        <v>19733.900000000001</v>
      </c>
    </row>
    <row r="236" spans="1:18" s="18" customFormat="1" ht="18" customHeight="1">
      <c r="A236" s="19">
        <v>230</v>
      </c>
      <c r="B236" s="16" t="str">
        <f>Hoja1!D231</f>
        <v xml:space="preserve">14.2-DPTO. SERVICIOS GENERALES                                                  </v>
      </c>
      <c r="C236" s="16" t="str">
        <f>Hoja1!A231</f>
        <v>JUAN BAUTISTA CABA FRIAS</v>
      </c>
      <c r="D236" s="16" t="s">
        <v>602</v>
      </c>
      <c r="E236" s="16" t="s">
        <v>1050</v>
      </c>
      <c r="F236" s="17" t="str">
        <f>Hoja1!AC231</f>
        <v xml:space="preserve">Masculino </v>
      </c>
      <c r="G236" s="41">
        <f>Hoja1!H231</f>
        <v>21000</v>
      </c>
      <c r="H236" s="41">
        <f>Hoja1!J231</f>
        <v>0</v>
      </c>
      <c r="I236" s="41">
        <f>Hoja1!K231</f>
        <v>602.70000000000005</v>
      </c>
      <c r="J236" s="41">
        <f>Hoja1!L231</f>
        <v>638.4</v>
      </c>
      <c r="K236" s="41">
        <f>Hoja1!M231</f>
        <v>0</v>
      </c>
      <c r="L236" s="41">
        <f>Hoja1!N231</f>
        <v>0</v>
      </c>
      <c r="M236" s="41">
        <f>Hoja1!O231</f>
        <v>0</v>
      </c>
      <c r="N236" s="41">
        <f>Hoja1!R231</f>
        <v>0</v>
      </c>
      <c r="O236" s="41">
        <f>Hoja1!T231</f>
        <v>25</v>
      </c>
      <c r="P236" s="41">
        <f>Hoja1!U231</f>
        <v>0</v>
      </c>
      <c r="Q236" s="41">
        <f>Hoja1!Z231</f>
        <v>1266.0999999999999</v>
      </c>
      <c r="R236" s="41">
        <f>Hoja1!AA231</f>
        <v>19733.900000000001</v>
      </c>
    </row>
    <row r="237" spans="1:18" s="18" customFormat="1" ht="18" customHeight="1">
      <c r="A237" s="15">
        <v>231</v>
      </c>
      <c r="B237" s="16" t="str">
        <f>Hoja1!D232</f>
        <v xml:space="preserve">14.2-DPTO. SERVICIOS GENERALES                                                  </v>
      </c>
      <c r="C237" s="16" t="str">
        <f>Hoja1!A232</f>
        <v>JUAN CABRERA DE LA CRUZ</v>
      </c>
      <c r="D237" s="16" t="s">
        <v>609</v>
      </c>
      <c r="E237" s="16" t="s">
        <v>1050</v>
      </c>
      <c r="F237" s="17" t="str">
        <f>Hoja1!AC232</f>
        <v xml:space="preserve">Masculino </v>
      </c>
      <c r="G237" s="41">
        <f>Hoja1!H232</f>
        <v>20000</v>
      </c>
      <c r="H237" s="41">
        <f>Hoja1!J232</f>
        <v>0</v>
      </c>
      <c r="I237" s="41">
        <f>Hoja1!K232</f>
        <v>574</v>
      </c>
      <c r="J237" s="41">
        <f>Hoja1!L232</f>
        <v>608</v>
      </c>
      <c r="K237" s="41">
        <f>Hoja1!M232</f>
        <v>0</v>
      </c>
      <c r="L237" s="41">
        <f>Hoja1!N232</f>
        <v>0</v>
      </c>
      <c r="M237" s="41">
        <f>Hoja1!O232</f>
        <v>13481.25</v>
      </c>
      <c r="N237" s="41">
        <f>Hoja1!R232</f>
        <v>0</v>
      </c>
      <c r="O237" s="41">
        <f>Hoja1!T232</f>
        <v>25</v>
      </c>
      <c r="P237" s="41">
        <f>Hoja1!U232</f>
        <v>0</v>
      </c>
      <c r="Q237" s="41">
        <f>Hoja1!Z232</f>
        <v>14688.25</v>
      </c>
      <c r="R237" s="41">
        <f>Hoja1!AA232</f>
        <v>5311.75</v>
      </c>
    </row>
    <row r="238" spans="1:18" s="18" customFormat="1" ht="18" customHeight="1">
      <c r="A238" s="15">
        <v>232</v>
      </c>
      <c r="B238" s="16" t="str">
        <f>Hoja1!D233</f>
        <v xml:space="preserve">14.2-DPTO. SERVICIOS GENERALES                                                  </v>
      </c>
      <c r="C238" s="16" t="str">
        <f>Hoja1!A233</f>
        <v>KATHERINE YANIRA PIMENTEL CHALAS</v>
      </c>
      <c r="D238" s="16" t="s">
        <v>82</v>
      </c>
      <c r="E238" s="16" t="s">
        <v>1050</v>
      </c>
      <c r="F238" s="17" t="str">
        <f>Hoja1!AC233</f>
        <v xml:space="preserve">Femenino  </v>
      </c>
      <c r="G238" s="41">
        <f>Hoja1!H233</f>
        <v>45000</v>
      </c>
      <c r="H238" s="41">
        <f>Hoja1!J233</f>
        <v>1148.33</v>
      </c>
      <c r="I238" s="41">
        <f>Hoja1!K233</f>
        <v>1291.5</v>
      </c>
      <c r="J238" s="41">
        <f>Hoja1!L233</f>
        <v>1368</v>
      </c>
      <c r="K238" s="41">
        <f>Hoja1!M233</f>
        <v>0</v>
      </c>
      <c r="L238" s="41">
        <f>Hoja1!N233</f>
        <v>0</v>
      </c>
      <c r="M238" s="41">
        <f>Hoja1!O233</f>
        <v>0</v>
      </c>
      <c r="N238" s="41">
        <f>Hoja1!R233</f>
        <v>0</v>
      </c>
      <c r="O238" s="41">
        <f>Hoja1!T233</f>
        <v>25</v>
      </c>
      <c r="P238" s="41">
        <f>Hoja1!U233</f>
        <v>0</v>
      </c>
      <c r="Q238" s="41">
        <f>Hoja1!Z233</f>
        <v>3832.83</v>
      </c>
      <c r="R238" s="41">
        <f>Hoja1!AA233</f>
        <v>41167.17</v>
      </c>
    </row>
    <row r="239" spans="1:18" s="18" customFormat="1" ht="18" customHeight="1">
      <c r="A239" s="15">
        <v>233</v>
      </c>
      <c r="B239" s="16" t="str">
        <f>Hoja1!D234</f>
        <v xml:space="preserve">14.2-DPTO. SERVICIOS GENERALES                                                  </v>
      </c>
      <c r="C239" s="16" t="str">
        <f>Hoja1!A234</f>
        <v>KEILY DE LOS SANTOS AQUINO</v>
      </c>
      <c r="D239" s="16" t="s">
        <v>602</v>
      </c>
      <c r="E239" s="16" t="s">
        <v>1050</v>
      </c>
      <c r="F239" s="17" t="str">
        <f>Hoja1!AC234</f>
        <v xml:space="preserve">Femenino  </v>
      </c>
      <c r="G239" s="41">
        <f>Hoja1!H234</f>
        <v>21000</v>
      </c>
      <c r="H239" s="41">
        <f>Hoja1!J234</f>
        <v>0</v>
      </c>
      <c r="I239" s="41">
        <f>Hoja1!K234</f>
        <v>602.70000000000005</v>
      </c>
      <c r="J239" s="41">
        <f>Hoja1!L234</f>
        <v>638.4</v>
      </c>
      <c r="K239" s="41">
        <f>Hoja1!M234</f>
        <v>0</v>
      </c>
      <c r="L239" s="41">
        <f>Hoja1!N234</f>
        <v>0</v>
      </c>
      <c r="M239" s="41">
        <f>Hoja1!O234</f>
        <v>0</v>
      </c>
      <c r="N239" s="41">
        <f>Hoja1!R234</f>
        <v>0</v>
      </c>
      <c r="O239" s="41">
        <f>Hoja1!T234</f>
        <v>25</v>
      </c>
      <c r="P239" s="41">
        <f>Hoja1!U234</f>
        <v>0</v>
      </c>
      <c r="Q239" s="41">
        <f>Hoja1!Z234</f>
        <v>1266.0999999999999</v>
      </c>
      <c r="R239" s="41">
        <f>Hoja1!AA234</f>
        <v>19733.900000000001</v>
      </c>
    </row>
    <row r="240" spans="1:18" s="18" customFormat="1" ht="18" customHeight="1">
      <c r="A240" s="19">
        <v>234</v>
      </c>
      <c r="B240" s="16" t="str">
        <f>Hoja1!D235</f>
        <v xml:space="preserve">14.2-DPTO. SERVICIOS GENERALES                                                  </v>
      </c>
      <c r="C240" s="16" t="str">
        <f>Hoja1!A235</f>
        <v>KENSON CHAU MARTE</v>
      </c>
      <c r="D240" s="16" t="s">
        <v>660</v>
      </c>
      <c r="E240" s="16" t="s">
        <v>1050</v>
      </c>
      <c r="F240" s="17" t="str">
        <f>Hoja1!AC235</f>
        <v xml:space="preserve">Masculino </v>
      </c>
      <c r="G240" s="41">
        <f>Hoja1!H235</f>
        <v>36000</v>
      </c>
      <c r="H240" s="41">
        <f>Hoja1!J235</f>
        <v>0</v>
      </c>
      <c r="I240" s="41">
        <f>Hoja1!K235</f>
        <v>1033.2</v>
      </c>
      <c r="J240" s="41">
        <f>Hoja1!L235</f>
        <v>1094.4000000000001</v>
      </c>
      <c r="K240" s="41">
        <f>Hoja1!M235</f>
        <v>0</v>
      </c>
      <c r="L240" s="41">
        <f>Hoja1!N235</f>
        <v>0</v>
      </c>
      <c r="M240" s="41">
        <f>Hoja1!O235</f>
        <v>0</v>
      </c>
      <c r="N240" s="41">
        <f>Hoja1!R235</f>
        <v>0</v>
      </c>
      <c r="O240" s="41">
        <f>Hoja1!T235</f>
        <v>25</v>
      </c>
      <c r="P240" s="41">
        <f>Hoja1!U235</f>
        <v>0</v>
      </c>
      <c r="Q240" s="41">
        <f>Hoja1!Z235</f>
        <v>2152.6</v>
      </c>
      <c r="R240" s="41">
        <f>Hoja1!AA235</f>
        <v>33847.4</v>
      </c>
    </row>
    <row r="241" spans="1:18" s="18" customFormat="1" ht="18" customHeight="1">
      <c r="A241" s="15">
        <v>235</v>
      </c>
      <c r="B241" s="16" t="str">
        <f>Hoja1!D236</f>
        <v xml:space="preserve">14.2-DPTO. SERVICIOS GENERALES                                                  </v>
      </c>
      <c r="C241" s="16" t="str">
        <f>Hoja1!A236</f>
        <v>LUIS EMILIO MATOS PEÑA</v>
      </c>
      <c r="D241" s="16" t="s">
        <v>663</v>
      </c>
      <c r="E241" s="16" t="s">
        <v>1050</v>
      </c>
      <c r="F241" s="17" t="str">
        <f>Hoja1!AC236</f>
        <v xml:space="preserve">Masculino </v>
      </c>
      <c r="G241" s="41">
        <f>Hoja1!H236</f>
        <v>25000</v>
      </c>
      <c r="H241" s="41">
        <f>Hoja1!J236</f>
        <v>0</v>
      </c>
      <c r="I241" s="41">
        <f>Hoja1!K236</f>
        <v>717.5</v>
      </c>
      <c r="J241" s="41">
        <f>Hoja1!L236</f>
        <v>760</v>
      </c>
      <c r="K241" s="41">
        <f>Hoja1!M236</f>
        <v>0</v>
      </c>
      <c r="L241" s="41">
        <f>Hoja1!N236</f>
        <v>0</v>
      </c>
      <c r="M241" s="41">
        <f>Hoja1!O236</f>
        <v>1000</v>
      </c>
      <c r="N241" s="41">
        <f>Hoja1!R236</f>
        <v>0</v>
      </c>
      <c r="O241" s="41">
        <f>Hoja1!T236</f>
        <v>25</v>
      </c>
      <c r="P241" s="41">
        <f>Hoja1!U236</f>
        <v>0</v>
      </c>
      <c r="Q241" s="41">
        <f>Hoja1!Z236</f>
        <v>2502.5</v>
      </c>
      <c r="R241" s="41">
        <f>Hoja1!AA236</f>
        <v>22497.5</v>
      </c>
    </row>
    <row r="242" spans="1:18" s="18" customFormat="1" ht="18" customHeight="1">
      <c r="A242" s="15">
        <v>236</v>
      </c>
      <c r="B242" s="16" t="str">
        <f>Hoja1!D237</f>
        <v xml:space="preserve">14.2-DPTO. SERVICIOS GENERALES                                                  </v>
      </c>
      <c r="C242" s="16" t="str">
        <f>Hoja1!A237</f>
        <v>MARCIA PERALTA</v>
      </c>
      <c r="D242" s="16" t="s">
        <v>602</v>
      </c>
      <c r="E242" s="16" t="s">
        <v>1050</v>
      </c>
      <c r="F242" s="17" t="str">
        <f>Hoja1!AC237</f>
        <v xml:space="preserve">Femenino  </v>
      </c>
      <c r="G242" s="41">
        <f>Hoja1!H237</f>
        <v>20000</v>
      </c>
      <c r="H242" s="41">
        <f>Hoja1!J237</f>
        <v>0</v>
      </c>
      <c r="I242" s="41">
        <f>Hoja1!K237</f>
        <v>574</v>
      </c>
      <c r="J242" s="41">
        <f>Hoja1!L237</f>
        <v>608</v>
      </c>
      <c r="K242" s="41">
        <f>Hoja1!M237</f>
        <v>0</v>
      </c>
      <c r="L242" s="41">
        <f>Hoja1!N237</f>
        <v>0</v>
      </c>
      <c r="M242" s="41">
        <f>Hoja1!O237</f>
        <v>3402.83</v>
      </c>
      <c r="N242" s="41">
        <f>Hoja1!R237</f>
        <v>0</v>
      </c>
      <c r="O242" s="41">
        <f>Hoja1!T237</f>
        <v>25</v>
      </c>
      <c r="P242" s="41">
        <f>Hoja1!U237</f>
        <v>0</v>
      </c>
      <c r="Q242" s="41">
        <f>Hoja1!Z237</f>
        <v>4609.83</v>
      </c>
      <c r="R242" s="41">
        <f>Hoja1!AA237</f>
        <v>15390.17</v>
      </c>
    </row>
    <row r="243" spans="1:18" s="18" customFormat="1" ht="18" customHeight="1">
      <c r="A243" s="15">
        <v>237</v>
      </c>
      <c r="B243" s="16" t="str">
        <f>Hoja1!D238</f>
        <v xml:space="preserve">14.2-DPTO. SERVICIOS GENERALES                                                  </v>
      </c>
      <c r="C243" s="16" t="str">
        <f>Hoja1!A238</f>
        <v>MARTIRES MAÑON ROSARIO</v>
      </c>
      <c r="D243" s="16" t="s">
        <v>602</v>
      </c>
      <c r="E243" s="16" t="s">
        <v>1050</v>
      </c>
      <c r="F243" s="17" t="str">
        <f>Hoja1!AC238</f>
        <v xml:space="preserve">Masculino </v>
      </c>
      <c r="G243" s="41">
        <f>Hoja1!H238</f>
        <v>21000</v>
      </c>
      <c r="H243" s="41">
        <f>Hoja1!J238</f>
        <v>0</v>
      </c>
      <c r="I243" s="41">
        <f>Hoja1!K238</f>
        <v>602.70000000000005</v>
      </c>
      <c r="J243" s="41">
        <f>Hoja1!L238</f>
        <v>638.4</v>
      </c>
      <c r="K243" s="41">
        <f>Hoja1!M238</f>
        <v>0</v>
      </c>
      <c r="L243" s="41">
        <f>Hoja1!N238</f>
        <v>0</v>
      </c>
      <c r="M243" s="41">
        <f>Hoja1!O238</f>
        <v>7439.46</v>
      </c>
      <c r="N243" s="41">
        <f>Hoja1!R238</f>
        <v>0</v>
      </c>
      <c r="O243" s="41">
        <f>Hoja1!T238</f>
        <v>25</v>
      </c>
      <c r="P243" s="41">
        <f>Hoja1!U238</f>
        <v>100</v>
      </c>
      <c r="Q243" s="41">
        <f>Hoja1!Z238</f>
        <v>8805.56</v>
      </c>
      <c r="R243" s="41">
        <f>Hoja1!AA238</f>
        <v>12194.44</v>
      </c>
    </row>
    <row r="244" spans="1:18" s="18" customFormat="1" ht="18" customHeight="1">
      <c r="A244" s="19">
        <v>238</v>
      </c>
      <c r="B244" s="16" t="str">
        <f>Hoja1!D239</f>
        <v xml:space="preserve">14.2-DPTO. SERVICIOS GENERALES                                                  </v>
      </c>
      <c r="C244" s="16" t="str">
        <f>Hoja1!A239</f>
        <v>MARTIRES VICENTE MONTERO</v>
      </c>
      <c r="D244" s="16" t="s">
        <v>670</v>
      </c>
      <c r="E244" s="16" t="s">
        <v>1050</v>
      </c>
      <c r="F244" s="17" t="str">
        <f>Hoja1!AC239</f>
        <v xml:space="preserve">Masculino </v>
      </c>
      <c r="G244" s="41">
        <f>Hoja1!H239</f>
        <v>35000</v>
      </c>
      <c r="H244" s="41">
        <f>Hoja1!J239</f>
        <v>0</v>
      </c>
      <c r="I244" s="41">
        <f>Hoja1!K239</f>
        <v>1004.5</v>
      </c>
      <c r="J244" s="41">
        <f>Hoja1!L239</f>
        <v>1064</v>
      </c>
      <c r="K244" s="41">
        <f>Hoja1!M239</f>
        <v>0</v>
      </c>
      <c r="L244" s="41">
        <f>Hoja1!N239</f>
        <v>0</v>
      </c>
      <c r="M244" s="41">
        <f>Hoja1!O239</f>
        <v>18384.97</v>
      </c>
      <c r="N244" s="41">
        <f>Hoja1!R239</f>
        <v>0</v>
      </c>
      <c r="O244" s="41">
        <f>Hoja1!T239</f>
        <v>25</v>
      </c>
      <c r="P244" s="41">
        <f>Hoja1!U239</f>
        <v>0</v>
      </c>
      <c r="Q244" s="41">
        <f>Hoja1!Z239</f>
        <v>20478.47</v>
      </c>
      <c r="R244" s="41">
        <f>Hoja1!AA239</f>
        <v>14521.53</v>
      </c>
    </row>
    <row r="245" spans="1:18" s="18" customFormat="1" ht="18" customHeight="1">
      <c r="A245" s="15">
        <v>239</v>
      </c>
      <c r="B245" s="16" t="str">
        <f>Hoja1!D240</f>
        <v xml:space="preserve">14.2-DPTO. SERVICIOS GENERALES                                                  </v>
      </c>
      <c r="C245" s="16" t="str">
        <f>Hoja1!A240</f>
        <v>MIRTHA PEREZ RIVERA</v>
      </c>
      <c r="D245" s="16" t="s">
        <v>602</v>
      </c>
      <c r="E245" s="16" t="s">
        <v>1050</v>
      </c>
      <c r="F245" s="17" t="str">
        <f>Hoja1!AC240</f>
        <v xml:space="preserve">Femenino  </v>
      </c>
      <c r="G245" s="41">
        <f>Hoja1!H240</f>
        <v>25000</v>
      </c>
      <c r="H245" s="41">
        <f>Hoja1!J240</f>
        <v>0</v>
      </c>
      <c r="I245" s="41">
        <f>Hoja1!K240</f>
        <v>717.5</v>
      </c>
      <c r="J245" s="41">
        <f>Hoja1!L240</f>
        <v>760</v>
      </c>
      <c r="K245" s="41">
        <f>Hoja1!M240</f>
        <v>0</v>
      </c>
      <c r="L245" s="41">
        <f>Hoja1!N240</f>
        <v>0</v>
      </c>
      <c r="M245" s="41">
        <f>Hoja1!O240</f>
        <v>2417.0500000000002</v>
      </c>
      <c r="N245" s="41">
        <f>Hoja1!R240</f>
        <v>0</v>
      </c>
      <c r="O245" s="41">
        <f>Hoja1!T240</f>
        <v>25</v>
      </c>
      <c r="P245" s="41">
        <f>Hoja1!U240</f>
        <v>0</v>
      </c>
      <c r="Q245" s="41">
        <f>Hoja1!Z240</f>
        <v>3919.55</v>
      </c>
      <c r="R245" s="41">
        <f>Hoja1!AA240</f>
        <v>21080.45</v>
      </c>
    </row>
    <row r="246" spans="1:18" s="18" customFormat="1" ht="18" customHeight="1">
      <c r="A246" s="15">
        <v>240</v>
      </c>
      <c r="B246" s="16" t="str">
        <f>Hoja1!D241</f>
        <v xml:space="preserve">14.2-DPTO. SERVICIOS GENERALES                                                  </v>
      </c>
      <c r="C246" s="16" t="str">
        <f>Hoja1!A241</f>
        <v>NORBERTO RICARDO RUBIO MEJIA</v>
      </c>
      <c r="D246" s="16" t="s">
        <v>670</v>
      </c>
      <c r="E246" s="16" t="s">
        <v>1050</v>
      </c>
      <c r="F246" s="17" t="str">
        <f>Hoja1!AC241</f>
        <v xml:space="preserve">          </v>
      </c>
      <c r="G246" s="41">
        <f>Hoja1!H241</f>
        <v>30000</v>
      </c>
      <c r="H246" s="41">
        <f>Hoja1!J241</f>
        <v>0</v>
      </c>
      <c r="I246" s="41">
        <f>Hoja1!K241</f>
        <v>861</v>
      </c>
      <c r="J246" s="41">
        <f>Hoja1!L241</f>
        <v>912</v>
      </c>
      <c r="K246" s="41">
        <f>Hoja1!M241</f>
        <v>0</v>
      </c>
      <c r="L246" s="41">
        <f>Hoja1!N241</f>
        <v>0</v>
      </c>
      <c r="M246" s="41">
        <f>Hoja1!O241</f>
        <v>0</v>
      </c>
      <c r="N246" s="41">
        <f>Hoja1!R241</f>
        <v>0</v>
      </c>
      <c r="O246" s="41">
        <f>Hoja1!T241</f>
        <v>25</v>
      </c>
      <c r="P246" s="41">
        <f>Hoja1!U241</f>
        <v>0</v>
      </c>
      <c r="Q246" s="41">
        <f>Hoja1!Z241</f>
        <v>1798</v>
      </c>
      <c r="R246" s="41">
        <f>Hoja1!AA241</f>
        <v>28202</v>
      </c>
    </row>
    <row r="247" spans="1:18" s="18" customFormat="1" ht="18" customHeight="1">
      <c r="A247" s="15">
        <v>241</v>
      </c>
      <c r="B247" s="16" t="str">
        <f>Hoja1!D242</f>
        <v xml:space="preserve">14.2-DPTO. SERVICIOS GENERALES                                                  </v>
      </c>
      <c r="C247" s="16" t="str">
        <f>Hoja1!A242</f>
        <v>RAFAEL ALEXI PEREZ FERNANDEZ</v>
      </c>
      <c r="D247" s="16" t="s">
        <v>670</v>
      </c>
      <c r="E247" s="16" t="s">
        <v>1050</v>
      </c>
      <c r="F247" s="17" t="str">
        <f>Hoja1!AC242</f>
        <v xml:space="preserve">Masculino </v>
      </c>
      <c r="G247" s="41">
        <f>Hoja1!H242</f>
        <v>36000</v>
      </c>
      <c r="H247" s="41">
        <f>Hoja1!J242</f>
        <v>0</v>
      </c>
      <c r="I247" s="41">
        <f>Hoja1!K242</f>
        <v>1033.2</v>
      </c>
      <c r="J247" s="41">
        <f>Hoja1!L242</f>
        <v>1094.4000000000001</v>
      </c>
      <c r="K247" s="41">
        <f>Hoja1!M242</f>
        <v>0</v>
      </c>
      <c r="L247" s="41">
        <f>Hoja1!N242</f>
        <v>0</v>
      </c>
      <c r="M247" s="41">
        <f>Hoja1!O242</f>
        <v>0</v>
      </c>
      <c r="N247" s="41">
        <f>Hoja1!R242</f>
        <v>0</v>
      </c>
      <c r="O247" s="41">
        <f>Hoja1!T242</f>
        <v>25</v>
      </c>
      <c r="P247" s="41">
        <f>Hoja1!U242</f>
        <v>0</v>
      </c>
      <c r="Q247" s="41">
        <f>Hoja1!Z242</f>
        <v>2152.6</v>
      </c>
      <c r="R247" s="41">
        <f>Hoja1!AA242</f>
        <v>33847.4</v>
      </c>
    </row>
    <row r="248" spans="1:18" s="18" customFormat="1" ht="18" customHeight="1">
      <c r="A248" s="19">
        <v>242</v>
      </c>
      <c r="B248" s="16" t="str">
        <f>Hoja1!D243</f>
        <v xml:space="preserve">14.2-DPTO. SERVICIOS GENERALES                                                  </v>
      </c>
      <c r="C248" s="16" t="str">
        <f>Hoja1!A243</f>
        <v>RAMONA RAMIREZ MONTERO</v>
      </c>
      <c r="D248" s="16" t="s">
        <v>602</v>
      </c>
      <c r="E248" s="16" t="s">
        <v>1050</v>
      </c>
      <c r="F248" s="17" t="str">
        <f>Hoja1!AC243</f>
        <v xml:space="preserve">Femenino  </v>
      </c>
      <c r="G248" s="41">
        <f>Hoja1!H243</f>
        <v>21000</v>
      </c>
      <c r="H248" s="41">
        <f>Hoja1!J243</f>
        <v>0</v>
      </c>
      <c r="I248" s="41">
        <f>Hoja1!K243</f>
        <v>602.70000000000005</v>
      </c>
      <c r="J248" s="41">
        <f>Hoja1!L243</f>
        <v>638.4</v>
      </c>
      <c r="K248" s="41">
        <f>Hoja1!M243</f>
        <v>0</v>
      </c>
      <c r="L248" s="41">
        <f>Hoja1!N243</f>
        <v>0</v>
      </c>
      <c r="M248" s="41">
        <f>Hoja1!O243</f>
        <v>11333.69</v>
      </c>
      <c r="N248" s="41">
        <f>Hoja1!R243</f>
        <v>0</v>
      </c>
      <c r="O248" s="41">
        <f>Hoja1!T243</f>
        <v>25</v>
      </c>
      <c r="P248" s="41">
        <f>Hoja1!U243</f>
        <v>0</v>
      </c>
      <c r="Q248" s="41">
        <f>Hoja1!Z243</f>
        <v>12599.79</v>
      </c>
      <c r="R248" s="41">
        <f>Hoja1!AA243</f>
        <v>8400.2099999999991</v>
      </c>
    </row>
    <row r="249" spans="1:18" s="18" customFormat="1" ht="18" customHeight="1">
      <c r="A249" s="15">
        <v>243</v>
      </c>
      <c r="B249" s="16" t="str">
        <f>Hoja1!D244</f>
        <v xml:space="preserve">14.2-DPTO. SERVICIOS GENERALES                                                  </v>
      </c>
      <c r="C249" s="16" t="str">
        <f>Hoja1!A244</f>
        <v>REINA YOSELIN DIAZ SENA</v>
      </c>
      <c r="D249" s="16" t="s">
        <v>602</v>
      </c>
      <c r="E249" s="16" t="s">
        <v>1050</v>
      </c>
      <c r="F249" s="17" t="str">
        <f>Hoja1!AC244</f>
        <v xml:space="preserve">Femenino  </v>
      </c>
      <c r="G249" s="41">
        <f>Hoja1!H244</f>
        <v>21000</v>
      </c>
      <c r="H249" s="41">
        <f>Hoja1!J244</f>
        <v>0</v>
      </c>
      <c r="I249" s="41">
        <f>Hoja1!K244</f>
        <v>602.70000000000005</v>
      </c>
      <c r="J249" s="41">
        <f>Hoja1!L244</f>
        <v>638.4</v>
      </c>
      <c r="K249" s="41">
        <f>Hoja1!M244</f>
        <v>0</v>
      </c>
      <c r="L249" s="41">
        <f>Hoja1!N244</f>
        <v>0</v>
      </c>
      <c r="M249" s="41">
        <f>Hoja1!O244</f>
        <v>6762.61</v>
      </c>
      <c r="N249" s="41">
        <f>Hoja1!R244</f>
        <v>0</v>
      </c>
      <c r="O249" s="41">
        <f>Hoja1!T244</f>
        <v>25</v>
      </c>
      <c r="P249" s="41">
        <f>Hoja1!U244</f>
        <v>0</v>
      </c>
      <c r="Q249" s="41">
        <f>Hoja1!Z244</f>
        <v>8028.71</v>
      </c>
      <c r="R249" s="41">
        <f>Hoja1!AA244</f>
        <v>12971.29</v>
      </c>
    </row>
    <row r="250" spans="1:18" s="18" customFormat="1" ht="18" customHeight="1">
      <c r="A250" s="15">
        <v>244</v>
      </c>
      <c r="B250" s="16" t="str">
        <f>Hoja1!D245</f>
        <v xml:space="preserve">14.2-DPTO. SERVICIOS GENERALES                                                  </v>
      </c>
      <c r="C250" s="16" t="str">
        <f>Hoja1!A245</f>
        <v>ROBERTO ANTIGUA RAMOS</v>
      </c>
      <c r="D250" s="16" t="s">
        <v>660</v>
      </c>
      <c r="E250" s="16" t="s">
        <v>1050</v>
      </c>
      <c r="F250" s="17" t="str">
        <f>Hoja1!AC245</f>
        <v xml:space="preserve">Masculino </v>
      </c>
      <c r="G250" s="41">
        <f>Hoja1!H245</f>
        <v>25000</v>
      </c>
      <c r="H250" s="41">
        <f>Hoja1!J245</f>
        <v>0</v>
      </c>
      <c r="I250" s="41">
        <f>Hoja1!K245</f>
        <v>717.5</v>
      </c>
      <c r="J250" s="41">
        <f>Hoja1!L245</f>
        <v>760</v>
      </c>
      <c r="K250" s="41">
        <f>Hoja1!M245</f>
        <v>0</v>
      </c>
      <c r="L250" s="41">
        <f>Hoja1!N245</f>
        <v>0</v>
      </c>
      <c r="M250" s="41">
        <f>Hoja1!O245</f>
        <v>0</v>
      </c>
      <c r="N250" s="41">
        <f>Hoja1!R245</f>
        <v>0</v>
      </c>
      <c r="O250" s="41">
        <f>Hoja1!T245</f>
        <v>25</v>
      </c>
      <c r="P250" s="41">
        <f>Hoja1!U245</f>
        <v>0</v>
      </c>
      <c r="Q250" s="41">
        <f>Hoja1!Z245</f>
        <v>1502.5</v>
      </c>
      <c r="R250" s="41">
        <f>Hoja1!AA245</f>
        <v>23497.5</v>
      </c>
    </row>
    <row r="251" spans="1:18" s="18" customFormat="1" ht="18" customHeight="1">
      <c r="A251" s="15">
        <v>245</v>
      </c>
      <c r="B251" s="16" t="str">
        <f>Hoja1!D246</f>
        <v xml:space="preserve">14.2-DPTO. SERVICIOS GENERALES                                                  </v>
      </c>
      <c r="C251" s="16" t="str">
        <f>Hoja1!A246</f>
        <v>SANTA FAUSTA PAREDES HERNANDEZ</v>
      </c>
      <c r="D251" s="16" t="s">
        <v>602</v>
      </c>
      <c r="E251" s="16" t="s">
        <v>1050</v>
      </c>
      <c r="F251" s="17" t="str">
        <f>Hoja1!AC246</f>
        <v xml:space="preserve">Femenino  </v>
      </c>
      <c r="G251" s="41">
        <f>Hoja1!H246</f>
        <v>19000</v>
      </c>
      <c r="H251" s="41">
        <f>Hoja1!J246</f>
        <v>0</v>
      </c>
      <c r="I251" s="41">
        <f>Hoja1!K246</f>
        <v>545.29999999999995</v>
      </c>
      <c r="J251" s="41">
        <f>Hoja1!L246</f>
        <v>577.6</v>
      </c>
      <c r="K251" s="41">
        <f>Hoja1!M246</f>
        <v>0</v>
      </c>
      <c r="L251" s="41">
        <f>Hoja1!N246</f>
        <v>0</v>
      </c>
      <c r="M251" s="41">
        <f>Hoja1!O246</f>
        <v>0</v>
      </c>
      <c r="N251" s="41">
        <f>Hoja1!R246</f>
        <v>0</v>
      </c>
      <c r="O251" s="41">
        <f>Hoja1!T246</f>
        <v>25</v>
      </c>
      <c r="P251" s="41">
        <f>Hoja1!U246</f>
        <v>0</v>
      </c>
      <c r="Q251" s="41">
        <f>Hoja1!Z246</f>
        <v>1147.9000000000001</v>
      </c>
      <c r="R251" s="41">
        <f>Hoja1!AA246</f>
        <v>17852.099999999999</v>
      </c>
    </row>
    <row r="252" spans="1:18" s="18" customFormat="1" ht="18" customHeight="1">
      <c r="A252" s="19">
        <v>246</v>
      </c>
      <c r="B252" s="16" t="str">
        <f>Hoja1!D247</f>
        <v xml:space="preserve">14.2-DPTO. SERVICIOS GENERALES                                                  </v>
      </c>
      <c r="C252" s="16" t="str">
        <f>Hoja1!A247</f>
        <v>SIXTO EDUARDO ROMERO</v>
      </c>
      <c r="D252" s="16" t="s">
        <v>688</v>
      </c>
      <c r="E252" s="16" t="s">
        <v>1050</v>
      </c>
      <c r="F252" s="17" t="str">
        <f>Hoja1!AC247</f>
        <v xml:space="preserve">Masculino </v>
      </c>
      <c r="G252" s="41">
        <f>Hoja1!H247</f>
        <v>25000</v>
      </c>
      <c r="H252" s="41">
        <f>Hoja1!J247</f>
        <v>0</v>
      </c>
      <c r="I252" s="41">
        <f>Hoja1!K247</f>
        <v>717.5</v>
      </c>
      <c r="J252" s="41">
        <f>Hoja1!L247</f>
        <v>760</v>
      </c>
      <c r="K252" s="41">
        <f>Hoja1!M247</f>
        <v>0</v>
      </c>
      <c r="L252" s="41">
        <f>Hoja1!N247</f>
        <v>0</v>
      </c>
      <c r="M252" s="41">
        <f>Hoja1!O247</f>
        <v>0</v>
      </c>
      <c r="N252" s="41">
        <f>Hoja1!R247</f>
        <v>0</v>
      </c>
      <c r="O252" s="41">
        <f>Hoja1!T247</f>
        <v>25</v>
      </c>
      <c r="P252" s="41">
        <f>Hoja1!U247</f>
        <v>0</v>
      </c>
      <c r="Q252" s="41">
        <f>Hoja1!Z247</f>
        <v>1502.5</v>
      </c>
      <c r="R252" s="41">
        <f>Hoja1!AA247</f>
        <v>23497.5</v>
      </c>
    </row>
    <row r="253" spans="1:18" s="18" customFormat="1" ht="18" customHeight="1">
      <c r="A253" s="15">
        <v>247</v>
      </c>
      <c r="B253" s="16" t="str">
        <f>Hoja1!D248</f>
        <v xml:space="preserve">14.2-DPTO. SERVICIOS GENERALES                                                  </v>
      </c>
      <c r="C253" s="16" t="str">
        <f>Hoja1!A248</f>
        <v>VICTORIA MARTINEZ PORTORREAL</v>
      </c>
      <c r="D253" s="16" t="s">
        <v>602</v>
      </c>
      <c r="E253" s="16" t="s">
        <v>1050</v>
      </c>
      <c r="F253" s="17" t="str">
        <f>Hoja1!AC248</f>
        <v xml:space="preserve">Femenino  </v>
      </c>
      <c r="G253" s="41">
        <f>Hoja1!H248</f>
        <v>21000</v>
      </c>
      <c r="H253" s="41">
        <f>Hoja1!J248</f>
        <v>0</v>
      </c>
      <c r="I253" s="41">
        <f>Hoja1!K248</f>
        <v>602.70000000000005</v>
      </c>
      <c r="J253" s="41">
        <f>Hoja1!L248</f>
        <v>638.4</v>
      </c>
      <c r="K253" s="41">
        <f>Hoja1!M248</f>
        <v>0</v>
      </c>
      <c r="L253" s="41">
        <f>Hoja1!N248</f>
        <v>0</v>
      </c>
      <c r="M253" s="41">
        <f>Hoja1!O248</f>
        <v>5931.36</v>
      </c>
      <c r="N253" s="41">
        <f>Hoja1!R248</f>
        <v>0</v>
      </c>
      <c r="O253" s="41">
        <f>Hoja1!T248</f>
        <v>25</v>
      </c>
      <c r="P253" s="41">
        <f>Hoja1!U248</f>
        <v>0</v>
      </c>
      <c r="Q253" s="41">
        <f>Hoja1!Z248</f>
        <v>7197.46</v>
      </c>
      <c r="R253" s="41">
        <f>Hoja1!AA248</f>
        <v>13802.54</v>
      </c>
    </row>
    <row r="254" spans="1:18" s="18" customFormat="1" ht="18" customHeight="1">
      <c r="A254" s="15">
        <v>248</v>
      </c>
      <c r="B254" s="16" t="str">
        <f>Hoja1!D249</f>
        <v xml:space="preserve">14.2-DPTO. SERVICIOS GENERALES                                                  </v>
      </c>
      <c r="C254" s="16" t="str">
        <f>Hoja1!A249</f>
        <v>VINICIO ANTONIO PONCE RODRIGUEZ</v>
      </c>
      <c r="D254" s="16" t="s">
        <v>693</v>
      </c>
      <c r="E254" s="16" t="s">
        <v>1050</v>
      </c>
      <c r="F254" s="17" t="str">
        <f>Hoja1!AC249</f>
        <v xml:space="preserve">Masculino </v>
      </c>
      <c r="G254" s="41">
        <f>Hoja1!H249</f>
        <v>23000</v>
      </c>
      <c r="H254" s="41">
        <f>Hoja1!J249</f>
        <v>0</v>
      </c>
      <c r="I254" s="41">
        <f>Hoja1!K249</f>
        <v>660.1</v>
      </c>
      <c r="J254" s="41">
        <f>Hoja1!L249</f>
        <v>699.2</v>
      </c>
      <c r="K254" s="41">
        <f>Hoja1!M249</f>
        <v>0</v>
      </c>
      <c r="L254" s="41">
        <f>Hoja1!N249</f>
        <v>0</v>
      </c>
      <c r="M254" s="41">
        <f>Hoja1!O249</f>
        <v>3036.63</v>
      </c>
      <c r="N254" s="41">
        <f>Hoja1!R249</f>
        <v>0</v>
      </c>
      <c r="O254" s="41">
        <f>Hoja1!T249</f>
        <v>25</v>
      </c>
      <c r="P254" s="41">
        <f>Hoja1!U249</f>
        <v>100</v>
      </c>
      <c r="Q254" s="41">
        <f>Hoja1!Z249</f>
        <v>4520.93</v>
      </c>
      <c r="R254" s="41">
        <f>Hoja1!AA249</f>
        <v>18479.07</v>
      </c>
    </row>
    <row r="255" spans="1:18" s="18" customFormat="1" ht="18" customHeight="1">
      <c r="A255" s="15">
        <v>249</v>
      </c>
      <c r="B255" s="16" t="str">
        <f>Hoja1!D250</f>
        <v xml:space="preserve">14.2-DPTO. SERVICIOS GENERALES                                                  </v>
      </c>
      <c r="C255" s="16" t="str">
        <f>Hoja1!A250</f>
        <v>WILSON PEREZ LEBRON</v>
      </c>
      <c r="D255" s="16" t="s">
        <v>697</v>
      </c>
      <c r="E255" s="16" t="s">
        <v>1050</v>
      </c>
      <c r="F255" s="17" t="str">
        <f>Hoja1!AC250</f>
        <v xml:space="preserve">Masculino </v>
      </c>
      <c r="G255" s="41">
        <f>Hoja1!H250</f>
        <v>25000</v>
      </c>
      <c r="H255" s="41">
        <f>Hoja1!J250</f>
        <v>0</v>
      </c>
      <c r="I255" s="41">
        <f>Hoja1!K250</f>
        <v>717.5</v>
      </c>
      <c r="J255" s="41">
        <f>Hoja1!L250</f>
        <v>760</v>
      </c>
      <c r="K255" s="41">
        <f>Hoja1!M250</f>
        <v>0</v>
      </c>
      <c r="L255" s="41">
        <f>Hoja1!N250</f>
        <v>0</v>
      </c>
      <c r="M255" s="41">
        <f>Hoja1!O250</f>
        <v>0</v>
      </c>
      <c r="N255" s="41">
        <f>Hoja1!R250</f>
        <v>0</v>
      </c>
      <c r="O255" s="41">
        <f>Hoja1!T250</f>
        <v>25</v>
      </c>
      <c r="P255" s="41">
        <f>Hoja1!U250</f>
        <v>0</v>
      </c>
      <c r="Q255" s="41">
        <f>Hoja1!Z250</f>
        <v>1502.5</v>
      </c>
      <c r="R255" s="41">
        <f>Hoja1!AA250</f>
        <v>23497.5</v>
      </c>
    </row>
    <row r="256" spans="1:18" s="18" customFormat="1" ht="18" customHeight="1">
      <c r="A256" s="19">
        <v>250</v>
      </c>
      <c r="B256" s="16" t="str">
        <f>Hoja1!D251</f>
        <v xml:space="preserve">14.2-DPTO. SERVICIOS GENERALES                                                  </v>
      </c>
      <c r="C256" s="16" t="str">
        <f>Hoja1!A251</f>
        <v>YAHAIRA SUERO</v>
      </c>
      <c r="D256" s="16" t="s">
        <v>602</v>
      </c>
      <c r="E256" s="16" t="s">
        <v>1050</v>
      </c>
      <c r="F256" s="17" t="str">
        <f>Hoja1!AC251</f>
        <v xml:space="preserve">Femenino  </v>
      </c>
      <c r="G256" s="41">
        <f>Hoja1!H251</f>
        <v>21000</v>
      </c>
      <c r="H256" s="41">
        <f>Hoja1!J251</f>
        <v>0</v>
      </c>
      <c r="I256" s="41">
        <f>Hoja1!K251</f>
        <v>602.70000000000005</v>
      </c>
      <c r="J256" s="41">
        <f>Hoja1!L251</f>
        <v>638.4</v>
      </c>
      <c r="K256" s="41">
        <f>Hoja1!M251</f>
        <v>0</v>
      </c>
      <c r="L256" s="41">
        <f>Hoja1!N251</f>
        <v>0</v>
      </c>
      <c r="M256" s="41">
        <f>Hoja1!O251</f>
        <v>1000</v>
      </c>
      <c r="N256" s="41">
        <f>Hoja1!R251</f>
        <v>0</v>
      </c>
      <c r="O256" s="41">
        <f>Hoja1!T251</f>
        <v>25</v>
      </c>
      <c r="P256" s="41">
        <f>Hoja1!U251</f>
        <v>0</v>
      </c>
      <c r="Q256" s="41">
        <f>Hoja1!Z251</f>
        <v>2266.1</v>
      </c>
      <c r="R256" s="41">
        <f>Hoja1!AA251</f>
        <v>18733.900000000001</v>
      </c>
    </row>
    <row r="257" spans="1:18" s="18" customFormat="1" ht="18" customHeight="1">
      <c r="A257" s="15">
        <v>251</v>
      </c>
      <c r="B257" s="16" t="str">
        <f>Hoja1!D252</f>
        <v xml:space="preserve">14.2-DPTO. SERVICIOS GENERALES                                                  </v>
      </c>
      <c r="C257" s="16" t="str">
        <f>Hoja1!A252</f>
        <v>YAREYLIS AMADOR MEDINA</v>
      </c>
      <c r="D257" s="16" t="s">
        <v>670</v>
      </c>
      <c r="E257" s="16" t="s">
        <v>1050</v>
      </c>
      <c r="F257" s="17" t="str">
        <f>Hoja1!AC252</f>
        <v xml:space="preserve">Femenino  </v>
      </c>
      <c r="G257" s="41">
        <f>Hoja1!H252</f>
        <v>25000</v>
      </c>
      <c r="H257" s="41">
        <f>Hoja1!J252</f>
        <v>0</v>
      </c>
      <c r="I257" s="41">
        <f>Hoja1!K252</f>
        <v>717.5</v>
      </c>
      <c r="J257" s="41">
        <f>Hoja1!L252</f>
        <v>760</v>
      </c>
      <c r="K257" s="41">
        <f>Hoja1!M252</f>
        <v>0</v>
      </c>
      <c r="L257" s="41">
        <f>Hoja1!N252</f>
        <v>0</v>
      </c>
      <c r="M257" s="41">
        <f>Hoja1!O252</f>
        <v>3402.83</v>
      </c>
      <c r="N257" s="41">
        <f>Hoja1!R252</f>
        <v>0</v>
      </c>
      <c r="O257" s="41">
        <f>Hoja1!T252</f>
        <v>25</v>
      </c>
      <c r="P257" s="41">
        <f>Hoja1!U252</f>
        <v>0</v>
      </c>
      <c r="Q257" s="41">
        <f>Hoja1!Z252</f>
        <v>4905.33</v>
      </c>
      <c r="R257" s="41">
        <f>Hoja1!AA252</f>
        <v>20094.669999999998</v>
      </c>
    </row>
    <row r="258" spans="1:18" s="18" customFormat="1" ht="18" customHeight="1">
      <c r="A258" s="15">
        <v>252</v>
      </c>
      <c r="B258" s="16" t="str">
        <f>Hoja1!D253</f>
        <v xml:space="preserve">14.2-DPTO. SERVICIOS GENERALES                                                  </v>
      </c>
      <c r="C258" s="16" t="str">
        <f>Hoja1!A253</f>
        <v>YULISSA CRUZ</v>
      </c>
      <c r="D258" s="16" t="s">
        <v>602</v>
      </c>
      <c r="E258" s="16" t="s">
        <v>1050</v>
      </c>
      <c r="F258" s="17" t="str">
        <f>Hoja1!AC253</f>
        <v xml:space="preserve">Femenino  </v>
      </c>
      <c r="G258" s="41">
        <f>Hoja1!H253</f>
        <v>21000</v>
      </c>
      <c r="H258" s="41">
        <f>Hoja1!J253</f>
        <v>0</v>
      </c>
      <c r="I258" s="41">
        <f>Hoja1!K253</f>
        <v>602.70000000000005</v>
      </c>
      <c r="J258" s="41">
        <f>Hoja1!L253</f>
        <v>638.4</v>
      </c>
      <c r="K258" s="41">
        <f>Hoja1!M253</f>
        <v>0</v>
      </c>
      <c r="L258" s="41">
        <f>Hoja1!N253</f>
        <v>0</v>
      </c>
      <c r="M258" s="41">
        <f>Hoja1!O253</f>
        <v>8961.74</v>
      </c>
      <c r="N258" s="41">
        <f>Hoja1!R253</f>
        <v>0</v>
      </c>
      <c r="O258" s="41">
        <f>Hoja1!T253</f>
        <v>25</v>
      </c>
      <c r="P258" s="41">
        <f>Hoja1!U253</f>
        <v>0</v>
      </c>
      <c r="Q258" s="41">
        <f>Hoja1!Z253</f>
        <v>10227.84</v>
      </c>
      <c r="R258" s="41">
        <f>Hoja1!AA253</f>
        <v>10772.16</v>
      </c>
    </row>
    <row r="259" spans="1:18" s="18" customFormat="1" ht="18" customHeight="1">
      <c r="A259" s="15">
        <v>253</v>
      </c>
      <c r="B259" s="16" t="str">
        <f>Hoja1!D254</f>
        <v xml:space="preserve">14.2.1-SECCION DE MAYORDOMIA                                                    </v>
      </c>
      <c r="C259" s="16" t="str">
        <f>Hoja1!A254</f>
        <v>IVELISE PEREZ MARTINEZ DE CASADO</v>
      </c>
      <c r="D259" s="16" t="s">
        <v>35</v>
      </c>
      <c r="E259" s="16" t="s">
        <v>1050</v>
      </c>
      <c r="F259" s="17" t="str">
        <f>Hoja1!AC254</f>
        <v xml:space="preserve">Femenino  </v>
      </c>
      <c r="G259" s="41">
        <f>Hoja1!H254</f>
        <v>35000</v>
      </c>
      <c r="H259" s="41">
        <f>Hoja1!J254</f>
        <v>0</v>
      </c>
      <c r="I259" s="41">
        <f>Hoja1!K254</f>
        <v>1004.5</v>
      </c>
      <c r="J259" s="41">
        <f>Hoja1!L254</f>
        <v>1064</v>
      </c>
      <c r="K259" s="41">
        <f>Hoja1!M254</f>
        <v>0</v>
      </c>
      <c r="L259" s="41">
        <f>Hoja1!N254</f>
        <v>0</v>
      </c>
      <c r="M259" s="41">
        <f>Hoja1!O254</f>
        <v>0</v>
      </c>
      <c r="N259" s="41">
        <f>Hoja1!R254</f>
        <v>0</v>
      </c>
      <c r="O259" s="41">
        <f>Hoja1!T254</f>
        <v>25</v>
      </c>
      <c r="P259" s="41">
        <f>Hoja1!U254</f>
        <v>0</v>
      </c>
      <c r="Q259" s="41">
        <f>Hoja1!Z254</f>
        <v>2093.5</v>
      </c>
      <c r="R259" s="41">
        <f>Hoja1!AA254</f>
        <v>32906.5</v>
      </c>
    </row>
    <row r="260" spans="1:18" s="18" customFormat="1" ht="18" customHeight="1">
      <c r="A260" s="19">
        <v>254</v>
      </c>
      <c r="B260" s="16" t="str">
        <f>Hoja1!D255</f>
        <v xml:space="preserve">14.2.1-SECCION DE MAYORDOMIA                                                    </v>
      </c>
      <c r="C260" s="16" t="str">
        <f>Hoja1!A255</f>
        <v>NATIVO OZORIA</v>
      </c>
      <c r="D260" s="16" t="s">
        <v>709</v>
      </c>
      <c r="E260" s="16" t="s">
        <v>1050</v>
      </c>
      <c r="F260" s="17" t="str">
        <f>Hoja1!AC255</f>
        <v xml:space="preserve">Masculino </v>
      </c>
      <c r="G260" s="41">
        <f>Hoja1!H255</f>
        <v>26000</v>
      </c>
      <c r="H260" s="41">
        <f>Hoja1!J255</f>
        <v>0</v>
      </c>
      <c r="I260" s="41">
        <f>Hoja1!K255</f>
        <v>746.2</v>
      </c>
      <c r="J260" s="41">
        <f>Hoja1!L255</f>
        <v>790.4</v>
      </c>
      <c r="K260" s="41">
        <f>Hoja1!M255</f>
        <v>0</v>
      </c>
      <c r="L260" s="41">
        <f>Hoja1!N255</f>
        <v>0</v>
      </c>
      <c r="M260" s="41">
        <f>Hoja1!O255</f>
        <v>0</v>
      </c>
      <c r="N260" s="41">
        <f>Hoja1!R255</f>
        <v>0</v>
      </c>
      <c r="O260" s="41">
        <f>Hoja1!T255</f>
        <v>25</v>
      </c>
      <c r="P260" s="41">
        <f>Hoja1!U255</f>
        <v>0</v>
      </c>
      <c r="Q260" s="41">
        <f>Hoja1!Z255</f>
        <v>1561.6</v>
      </c>
      <c r="R260" s="41">
        <f>Hoja1!AA255</f>
        <v>24438.400000000001</v>
      </c>
    </row>
    <row r="261" spans="1:18" s="18" customFormat="1" ht="18" customHeight="1">
      <c r="A261" s="15">
        <v>255</v>
      </c>
      <c r="B261" s="16" t="str">
        <f>Hoja1!D256</f>
        <v xml:space="preserve">14.2.2-SECCION DE ALMACEN Y SUMINISTRO                                          </v>
      </c>
      <c r="C261" s="16" t="str">
        <f>Hoja1!A256</f>
        <v xml:space="preserve"> JOSE ANTONIO JIMENEZ SANTOS</v>
      </c>
      <c r="D261" s="16" t="s">
        <v>115</v>
      </c>
      <c r="E261" s="16" t="s">
        <v>1050</v>
      </c>
      <c r="F261" s="17" t="str">
        <f>Hoja1!AC256</f>
        <v xml:space="preserve">Masculino </v>
      </c>
      <c r="G261" s="41">
        <f>Hoja1!H256</f>
        <v>60000</v>
      </c>
      <c r="H261" s="41">
        <f>Hoja1!J256</f>
        <v>3486.65</v>
      </c>
      <c r="I261" s="41">
        <f>Hoja1!K256</f>
        <v>1722</v>
      </c>
      <c r="J261" s="41">
        <f>Hoja1!L256</f>
        <v>1824</v>
      </c>
      <c r="K261" s="41">
        <f>Hoja1!M256</f>
        <v>0</v>
      </c>
      <c r="L261" s="41">
        <f>Hoja1!N256</f>
        <v>0</v>
      </c>
      <c r="M261" s="41">
        <f>Hoja1!O256</f>
        <v>17622.04</v>
      </c>
      <c r="N261" s="41">
        <f>Hoja1!R256</f>
        <v>0</v>
      </c>
      <c r="O261" s="41">
        <f>Hoja1!T256</f>
        <v>25</v>
      </c>
      <c r="P261" s="41">
        <f>Hoja1!U256</f>
        <v>0</v>
      </c>
      <c r="Q261" s="41">
        <f>Hoja1!Z256</f>
        <v>24679.69</v>
      </c>
      <c r="R261" s="41">
        <f>Hoja1!AA256</f>
        <v>35320.31</v>
      </c>
    </row>
    <row r="262" spans="1:18" s="18" customFormat="1" ht="18" customHeight="1">
      <c r="A262" s="15">
        <v>256</v>
      </c>
      <c r="B262" s="16" t="str">
        <f>Hoja1!D257</f>
        <v xml:space="preserve">14.2.2-SECCION DE ALMACEN Y SUMINISTRO                                          </v>
      </c>
      <c r="C262" s="16" t="str">
        <f>Hoja1!A257</f>
        <v>ARCENIO GUZMAN CASADO</v>
      </c>
      <c r="D262" s="16" t="s">
        <v>715</v>
      </c>
      <c r="E262" s="16" t="s">
        <v>1051</v>
      </c>
      <c r="F262" s="17" t="str">
        <f>Hoja1!AC257</f>
        <v xml:space="preserve">Masculino </v>
      </c>
      <c r="G262" s="41">
        <f>Hoja1!H257</f>
        <v>30000</v>
      </c>
      <c r="H262" s="41">
        <f>Hoja1!J257</f>
        <v>0</v>
      </c>
      <c r="I262" s="41">
        <f>Hoja1!K257</f>
        <v>861</v>
      </c>
      <c r="J262" s="41">
        <f>Hoja1!L257</f>
        <v>912</v>
      </c>
      <c r="K262" s="41">
        <f>Hoja1!M257</f>
        <v>0</v>
      </c>
      <c r="L262" s="41">
        <f>Hoja1!N257</f>
        <v>0</v>
      </c>
      <c r="M262" s="41">
        <f>Hoja1!O257</f>
        <v>0</v>
      </c>
      <c r="N262" s="41">
        <f>Hoja1!R257</f>
        <v>0</v>
      </c>
      <c r="O262" s="41">
        <f>Hoja1!T257</f>
        <v>25</v>
      </c>
      <c r="P262" s="41">
        <f>Hoja1!U257</f>
        <v>100</v>
      </c>
      <c r="Q262" s="41">
        <f>Hoja1!Z257</f>
        <v>1898</v>
      </c>
      <c r="R262" s="41">
        <f>Hoja1!AA257</f>
        <v>28102</v>
      </c>
    </row>
    <row r="263" spans="1:18" s="18" customFormat="1" ht="18" customHeight="1">
      <c r="A263" s="15">
        <v>257</v>
      </c>
      <c r="B263" s="16" t="str">
        <f>Hoja1!D258</f>
        <v xml:space="preserve">14.2.2-SECCION DE ALMACEN Y SUMINISTRO                                          </v>
      </c>
      <c r="C263" s="16" t="str">
        <f>Hoja1!A258</f>
        <v>MARIBEL JIMENEZ MOLINA</v>
      </c>
      <c r="D263" s="16" t="s">
        <v>35</v>
      </c>
      <c r="E263" s="16" t="s">
        <v>1050</v>
      </c>
      <c r="F263" s="17" t="str">
        <f>Hoja1!AC258</f>
        <v xml:space="preserve">Femenino  </v>
      </c>
      <c r="G263" s="41">
        <f>Hoja1!H258</f>
        <v>30000</v>
      </c>
      <c r="H263" s="41">
        <f>Hoja1!J258</f>
        <v>0</v>
      </c>
      <c r="I263" s="41">
        <f>Hoja1!K258</f>
        <v>861</v>
      </c>
      <c r="J263" s="41">
        <f>Hoja1!L258</f>
        <v>912</v>
      </c>
      <c r="K263" s="41">
        <f>Hoja1!M258</f>
        <v>0</v>
      </c>
      <c r="L263" s="41">
        <f>Hoja1!N258</f>
        <v>0</v>
      </c>
      <c r="M263" s="41">
        <f>Hoja1!O258</f>
        <v>0</v>
      </c>
      <c r="N263" s="41">
        <f>Hoja1!R258</f>
        <v>0</v>
      </c>
      <c r="O263" s="41">
        <f>Hoja1!T258</f>
        <v>25</v>
      </c>
      <c r="P263" s="41">
        <f>Hoja1!U258</f>
        <v>0</v>
      </c>
      <c r="Q263" s="41">
        <f>Hoja1!Z258</f>
        <v>1798</v>
      </c>
      <c r="R263" s="41">
        <f>Hoja1!AA258</f>
        <v>28202</v>
      </c>
    </row>
    <row r="264" spans="1:18" s="18" customFormat="1" ht="18" customHeight="1">
      <c r="A264" s="19">
        <v>258</v>
      </c>
      <c r="B264" s="16" t="str">
        <f>Hoja1!D259</f>
        <v xml:space="preserve">14.2.2-SECCION DE ALMACEN Y SUMINISTRO                                          </v>
      </c>
      <c r="C264" s="16" t="str">
        <f>Hoja1!A259</f>
        <v>MARIO SANTANA MIESES</v>
      </c>
      <c r="D264" s="16" t="s">
        <v>715</v>
      </c>
      <c r="E264" s="16" t="s">
        <v>1050</v>
      </c>
      <c r="F264" s="17" t="str">
        <f>Hoja1!AC259</f>
        <v xml:space="preserve">Masculino </v>
      </c>
      <c r="G264" s="41">
        <f>Hoja1!H259</f>
        <v>25000</v>
      </c>
      <c r="H264" s="41">
        <f>Hoja1!J259</f>
        <v>0</v>
      </c>
      <c r="I264" s="41">
        <f>Hoja1!K259</f>
        <v>717.5</v>
      </c>
      <c r="J264" s="41">
        <f>Hoja1!L259</f>
        <v>760</v>
      </c>
      <c r="K264" s="41">
        <f>Hoja1!M259</f>
        <v>0</v>
      </c>
      <c r="L264" s="41">
        <f>Hoja1!N259</f>
        <v>0</v>
      </c>
      <c r="M264" s="41">
        <f>Hoja1!O259</f>
        <v>7475.67</v>
      </c>
      <c r="N264" s="41">
        <f>Hoja1!R259</f>
        <v>0</v>
      </c>
      <c r="O264" s="41">
        <f>Hoja1!T259</f>
        <v>25</v>
      </c>
      <c r="P264" s="41">
        <f>Hoja1!U259</f>
        <v>0</v>
      </c>
      <c r="Q264" s="41">
        <f>Hoja1!Z259</f>
        <v>8978.17</v>
      </c>
      <c r="R264" s="41">
        <f>Hoja1!AA259</f>
        <v>16021.83</v>
      </c>
    </row>
    <row r="265" spans="1:18" s="18" customFormat="1" ht="18" customHeight="1">
      <c r="A265" s="15">
        <v>259</v>
      </c>
      <c r="B265" s="16" t="str">
        <f>Hoja1!D260</f>
        <v xml:space="preserve">14.2.2-SECCION DE ALMACEN Y SUMINISTRO                                          </v>
      </c>
      <c r="C265" s="16" t="str">
        <f>Hoja1!A260</f>
        <v>POLICARPIO RONDON ESTEVEZ</v>
      </c>
      <c r="D265" s="16" t="s">
        <v>515</v>
      </c>
      <c r="E265" s="16" t="s">
        <v>1050</v>
      </c>
      <c r="F265" s="17" t="str">
        <f>Hoja1!AC260</f>
        <v xml:space="preserve">Masculino </v>
      </c>
      <c r="G265" s="41">
        <f>Hoja1!H260</f>
        <v>25000</v>
      </c>
      <c r="H265" s="41">
        <f>Hoja1!J260</f>
        <v>0</v>
      </c>
      <c r="I265" s="41">
        <f>Hoja1!K260</f>
        <v>717.5</v>
      </c>
      <c r="J265" s="41">
        <f>Hoja1!L260</f>
        <v>760</v>
      </c>
      <c r="K265" s="41">
        <f>Hoja1!M260</f>
        <v>0</v>
      </c>
      <c r="L265" s="41">
        <f>Hoja1!N260</f>
        <v>0</v>
      </c>
      <c r="M265" s="41">
        <f>Hoja1!O260</f>
        <v>10399.290000000001</v>
      </c>
      <c r="N265" s="41">
        <f>Hoja1!R260</f>
        <v>0</v>
      </c>
      <c r="O265" s="41">
        <f>Hoja1!T260</f>
        <v>25</v>
      </c>
      <c r="P265" s="41">
        <f>Hoja1!U260</f>
        <v>0</v>
      </c>
      <c r="Q265" s="41">
        <f>Hoja1!Z260</f>
        <v>11901.79</v>
      </c>
      <c r="R265" s="41">
        <f>Hoja1!AA260</f>
        <v>13098.21</v>
      </c>
    </row>
    <row r="266" spans="1:18" s="18" customFormat="1" ht="18" customHeight="1">
      <c r="A266" s="15">
        <v>260</v>
      </c>
      <c r="B266" s="16" t="str">
        <f>Hoja1!D261</f>
        <v xml:space="preserve">14.2.2-SECCION DE ALMACEN Y SUMINISTRO                                          </v>
      </c>
      <c r="C266" s="16" t="str">
        <f>Hoja1!A261</f>
        <v>WILSON SANTANA SANTOS</v>
      </c>
      <c r="D266" s="16" t="s">
        <v>715</v>
      </c>
      <c r="E266" s="16" t="s">
        <v>1050</v>
      </c>
      <c r="F266" s="17" t="str">
        <f>Hoja1!AC261</f>
        <v xml:space="preserve">Masculino </v>
      </c>
      <c r="G266" s="41">
        <f>Hoja1!H261</f>
        <v>35000</v>
      </c>
      <c r="H266" s="41">
        <f>Hoja1!J261</f>
        <v>0</v>
      </c>
      <c r="I266" s="41">
        <f>Hoja1!K261</f>
        <v>1004.5</v>
      </c>
      <c r="J266" s="41">
        <f>Hoja1!L261</f>
        <v>1064</v>
      </c>
      <c r="K266" s="41">
        <f>Hoja1!M261</f>
        <v>0</v>
      </c>
      <c r="L266" s="41">
        <f>Hoja1!N261</f>
        <v>0</v>
      </c>
      <c r="M266" s="41">
        <f>Hoja1!O261</f>
        <v>0</v>
      </c>
      <c r="N266" s="41">
        <f>Hoja1!R261</f>
        <v>0</v>
      </c>
      <c r="O266" s="41">
        <f>Hoja1!T261</f>
        <v>25</v>
      </c>
      <c r="P266" s="41">
        <f>Hoja1!U261</f>
        <v>0</v>
      </c>
      <c r="Q266" s="41">
        <f>Hoja1!Z261</f>
        <v>2093.5</v>
      </c>
      <c r="R266" s="41">
        <f>Hoja1!AA261</f>
        <v>32906.5</v>
      </c>
    </row>
    <row r="267" spans="1:18" s="18" customFormat="1" ht="18" customHeight="1">
      <c r="A267" s="15">
        <v>261</v>
      </c>
      <c r="B267" s="16" t="str">
        <f>Hoja1!D262</f>
        <v xml:space="preserve">14.2.2-SECCION DE ALMACEN Y SUMINISTRO                                          </v>
      </c>
      <c r="C267" s="16" t="str">
        <f>Hoja1!A262</f>
        <v>YARISA RUFINO EUSTAQUIO</v>
      </c>
      <c r="D267" s="16" t="s">
        <v>727</v>
      </c>
      <c r="E267" s="16" t="s">
        <v>1050</v>
      </c>
      <c r="F267" s="17" t="str">
        <f>Hoja1!AC262</f>
        <v xml:space="preserve">Femenino  </v>
      </c>
      <c r="G267" s="41">
        <f>Hoja1!H262</f>
        <v>21000</v>
      </c>
      <c r="H267" s="41">
        <f>Hoja1!J262</f>
        <v>0</v>
      </c>
      <c r="I267" s="41">
        <f>Hoja1!K262</f>
        <v>602.70000000000005</v>
      </c>
      <c r="J267" s="41">
        <f>Hoja1!L262</f>
        <v>638.4</v>
      </c>
      <c r="K267" s="41">
        <f>Hoja1!M262</f>
        <v>0</v>
      </c>
      <c r="L267" s="41">
        <f>Hoja1!N262</f>
        <v>0</v>
      </c>
      <c r="M267" s="41">
        <f>Hoja1!O262</f>
        <v>0</v>
      </c>
      <c r="N267" s="41">
        <f>Hoja1!R262</f>
        <v>0</v>
      </c>
      <c r="O267" s="41">
        <f>Hoja1!T262</f>
        <v>25</v>
      </c>
      <c r="P267" s="41">
        <f>Hoja1!U262</f>
        <v>0</v>
      </c>
      <c r="Q267" s="41">
        <f>Hoja1!Z262</f>
        <v>1266.0999999999999</v>
      </c>
      <c r="R267" s="41">
        <f>Hoja1!AA262</f>
        <v>19733.900000000001</v>
      </c>
    </row>
    <row r="268" spans="1:18" s="18" customFormat="1" ht="18" customHeight="1">
      <c r="A268" s="19">
        <v>262</v>
      </c>
      <c r="B268" s="16" t="str">
        <f>Hoja1!D263</f>
        <v xml:space="preserve">14.2.3-SECCION DE ARCHIVO Y CORRESP.                                            </v>
      </c>
      <c r="C268" s="16" t="str">
        <f>Hoja1!A263</f>
        <v>ANDRES ALEJANDRO PUJOLS POPOTEUR</v>
      </c>
      <c r="D268" s="16" t="s">
        <v>35</v>
      </c>
      <c r="E268" s="16" t="s">
        <v>1050</v>
      </c>
      <c r="F268" s="17" t="str">
        <f>Hoja1!AC263</f>
        <v xml:space="preserve">Masculino </v>
      </c>
      <c r="G268" s="41">
        <f>Hoja1!H263</f>
        <v>26000</v>
      </c>
      <c r="H268" s="41">
        <f>Hoja1!J263</f>
        <v>0</v>
      </c>
      <c r="I268" s="41">
        <f>Hoja1!K263</f>
        <v>746.2</v>
      </c>
      <c r="J268" s="41">
        <f>Hoja1!L263</f>
        <v>790.4</v>
      </c>
      <c r="K268" s="41">
        <f>Hoja1!M263</f>
        <v>0</v>
      </c>
      <c r="L268" s="41">
        <f>Hoja1!N263</f>
        <v>0</v>
      </c>
      <c r="M268" s="41">
        <f>Hoja1!O263</f>
        <v>0</v>
      </c>
      <c r="N268" s="41">
        <f>Hoja1!R263</f>
        <v>0</v>
      </c>
      <c r="O268" s="41">
        <f>Hoja1!T263</f>
        <v>25</v>
      </c>
      <c r="P268" s="41">
        <f>Hoja1!U263</f>
        <v>0</v>
      </c>
      <c r="Q268" s="41">
        <f>Hoja1!Z263</f>
        <v>1561.6</v>
      </c>
      <c r="R268" s="41">
        <f>Hoja1!AA263</f>
        <v>24438.400000000001</v>
      </c>
    </row>
    <row r="269" spans="1:18" s="18" customFormat="1" ht="18" customHeight="1">
      <c r="A269" s="15">
        <v>263</v>
      </c>
      <c r="B269" s="16" t="str">
        <f>Hoja1!D264</f>
        <v xml:space="preserve">14.2.3-SECCION DE ARCHIVO Y CORRESP.                                            </v>
      </c>
      <c r="C269" s="16" t="str">
        <f>Hoja1!A264</f>
        <v>ANDRES CARMONA MOTA</v>
      </c>
      <c r="D269" s="16" t="s">
        <v>734</v>
      </c>
      <c r="E269" s="16" t="s">
        <v>1050</v>
      </c>
      <c r="F269" s="17" t="str">
        <f>Hoja1!AC264</f>
        <v xml:space="preserve">Masculino </v>
      </c>
      <c r="G269" s="41">
        <f>Hoja1!H264</f>
        <v>30000</v>
      </c>
      <c r="H269" s="41">
        <f>Hoja1!J264</f>
        <v>0</v>
      </c>
      <c r="I269" s="41">
        <f>Hoja1!K264</f>
        <v>861</v>
      </c>
      <c r="J269" s="41">
        <f>Hoja1!L264</f>
        <v>912</v>
      </c>
      <c r="K269" s="41">
        <f>Hoja1!M264</f>
        <v>0</v>
      </c>
      <c r="L269" s="41">
        <f>Hoja1!N264</f>
        <v>0</v>
      </c>
      <c r="M269" s="41">
        <f>Hoja1!O264</f>
        <v>0</v>
      </c>
      <c r="N269" s="41">
        <f>Hoja1!R264</f>
        <v>0</v>
      </c>
      <c r="O269" s="41">
        <f>Hoja1!T264</f>
        <v>25</v>
      </c>
      <c r="P269" s="41">
        <f>Hoja1!U264</f>
        <v>0</v>
      </c>
      <c r="Q269" s="41">
        <f>Hoja1!Z264</f>
        <v>1798</v>
      </c>
      <c r="R269" s="41">
        <f>Hoja1!AA264</f>
        <v>28202</v>
      </c>
    </row>
    <row r="270" spans="1:18" s="18" customFormat="1" ht="18" customHeight="1">
      <c r="A270" s="15">
        <v>264</v>
      </c>
      <c r="B270" s="16" t="str">
        <f>Hoja1!D265</f>
        <v xml:space="preserve">14.2.3-SECCION DE ARCHIVO Y CORRESP.                                            </v>
      </c>
      <c r="C270" s="16" t="str">
        <f>Hoja1!A265</f>
        <v>CESAR EMILIO VALENZUELA SALADO</v>
      </c>
      <c r="D270" s="16" t="s">
        <v>515</v>
      </c>
      <c r="E270" s="16" t="s">
        <v>1050</v>
      </c>
      <c r="F270" s="17" t="str">
        <f>Hoja1!AC265</f>
        <v xml:space="preserve">Masculino </v>
      </c>
      <c r="G270" s="41">
        <f>Hoja1!H265</f>
        <v>25000</v>
      </c>
      <c r="H270" s="41">
        <f>Hoja1!J265</f>
        <v>0</v>
      </c>
      <c r="I270" s="41">
        <f>Hoja1!K265</f>
        <v>717.5</v>
      </c>
      <c r="J270" s="41">
        <f>Hoja1!L265</f>
        <v>760</v>
      </c>
      <c r="K270" s="41">
        <f>Hoja1!M265</f>
        <v>0</v>
      </c>
      <c r="L270" s="41">
        <f>Hoja1!N265</f>
        <v>0</v>
      </c>
      <c r="M270" s="41">
        <f>Hoja1!O265</f>
        <v>0</v>
      </c>
      <c r="N270" s="41">
        <f>Hoja1!R265</f>
        <v>0</v>
      </c>
      <c r="O270" s="41">
        <f>Hoja1!T265</f>
        <v>25</v>
      </c>
      <c r="P270" s="41">
        <f>Hoja1!U265</f>
        <v>0</v>
      </c>
      <c r="Q270" s="41">
        <f>Hoja1!Z265</f>
        <v>1502.5</v>
      </c>
      <c r="R270" s="41">
        <f>Hoja1!AA265</f>
        <v>23497.5</v>
      </c>
    </row>
    <row r="271" spans="1:18" s="18" customFormat="1" ht="18" customHeight="1">
      <c r="A271" s="15">
        <v>265</v>
      </c>
      <c r="B271" s="16" t="str">
        <f>Hoja1!D266</f>
        <v xml:space="preserve">14.2.3-SECCION DE ARCHIVO Y CORRESP.                                            </v>
      </c>
      <c r="C271" s="16" t="str">
        <f>Hoja1!A266</f>
        <v>DANELY MERCEDES MORAN GUZMAN</v>
      </c>
      <c r="D271" s="16" t="s">
        <v>515</v>
      </c>
      <c r="E271" s="16" t="s">
        <v>1050</v>
      </c>
      <c r="F271" s="17" t="str">
        <f>Hoja1!AC266</f>
        <v xml:space="preserve">Femenino  </v>
      </c>
      <c r="G271" s="41">
        <f>Hoja1!H266</f>
        <v>25000</v>
      </c>
      <c r="H271" s="41">
        <f>Hoja1!J266</f>
        <v>0</v>
      </c>
      <c r="I271" s="41">
        <f>Hoja1!K266</f>
        <v>717.5</v>
      </c>
      <c r="J271" s="41">
        <f>Hoja1!L266</f>
        <v>760</v>
      </c>
      <c r="K271" s="41">
        <f>Hoja1!M266</f>
        <v>0</v>
      </c>
      <c r="L271" s="41">
        <f>Hoja1!N266</f>
        <v>0</v>
      </c>
      <c r="M271" s="41">
        <f>Hoja1!O266</f>
        <v>7902.83</v>
      </c>
      <c r="N271" s="41">
        <f>Hoja1!R266</f>
        <v>0</v>
      </c>
      <c r="O271" s="41">
        <f>Hoja1!T266</f>
        <v>25</v>
      </c>
      <c r="P271" s="41">
        <f>Hoja1!U266</f>
        <v>0</v>
      </c>
      <c r="Q271" s="41">
        <f>Hoja1!Z266</f>
        <v>9405.33</v>
      </c>
      <c r="R271" s="41">
        <f>Hoja1!AA266</f>
        <v>15594.67</v>
      </c>
    </row>
    <row r="272" spans="1:18" s="18" customFormat="1" ht="18" customHeight="1">
      <c r="A272" s="19">
        <v>266</v>
      </c>
      <c r="B272" s="16" t="str">
        <f>Hoja1!D267</f>
        <v xml:space="preserve">14.2.3-SECCION DE ARCHIVO Y CORRESP.                                            </v>
      </c>
      <c r="C272" s="16" t="str">
        <f>Hoja1!A267</f>
        <v>DOMINGA CABRERA HERRERA</v>
      </c>
      <c r="D272" s="16" t="s">
        <v>82</v>
      </c>
      <c r="E272" s="16" t="s">
        <v>1051</v>
      </c>
      <c r="F272" s="17" t="str">
        <f>Hoja1!AC267</f>
        <v xml:space="preserve">Femenino  </v>
      </c>
      <c r="G272" s="41">
        <f>Hoja1!H267</f>
        <v>38000</v>
      </c>
      <c r="H272" s="41">
        <f>Hoja1!J267</f>
        <v>160.38</v>
      </c>
      <c r="I272" s="41">
        <f>Hoja1!K267</f>
        <v>1090.5999999999999</v>
      </c>
      <c r="J272" s="41">
        <f>Hoja1!L267</f>
        <v>1155.2</v>
      </c>
      <c r="K272" s="41">
        <f>Hoja1!M267</f>
        <v>0</v>
      </c>
      <c r="L272" s="41">
        <f>Hoja1!N267</f>
        <v>0</v>
      </c>
      <c r="M272" s="41">
        <f>Hoja1!O267</f>
        <v>0</v>
      </c>
      <c r="N272" s="41">
        <f>Hoja1!R267</f>
        <v>0</v>
      </c>
      <c r="O272" s="41">
        <f>Hoja1!T267</f>
        <v>25</v>
      </c>
      <c r="P272" s="41">
        <f>Hoja1!U267</f>
        <v>0</v>
      </c>
      <c r="Q272" s="41">
        <f>Hoja1!Z267</f>
        <v>2431.1799999999998</v>
      </c>
      <c r="R272" s="41">
        <f>Hoja1!AA267</f>
        <v>35568.82</v>
      </c>
    </row>
    <row r="273" spans="1:18" s="18" customFormat="1" ht="18" customHeight="1">
      <c r="A273" s="15">
        <v>267</v>
      </c>
      <c r="B273" s="16" t="str">
        <f>Hoja1!D268</f>
        <v xml:space="preserve">14.2.3-SECCION DE ARCHIVO Y CORRESP.                                            </v>
      </c>
      <c r="C273" s="16" t="str">
        <f>Hoja1!A268</f>
        <v>EDVELIN. FAMILIA PEREZ</v>
      </c>
      <c r="D273" s="16" t="s">
        <v>515</v>
      </c>
      <c r="E273" s="16" t="s">
        <v>1050</v>
      </c>
      <c r="F273" s="17" t="str">
        <f>Hoja1!AC268</f>
        <v xml:space="preserve">Femenino  </v>
      </c>
      <c r="G273" s="41">
        <f>Hoja1!H268</f>
        <v>25000</v>
      </c>
      <c r="H273" s="41">
        <f>Hoja1!J268</f>
        <v>0</v>
      </c>
      <c r="I273" s="41">
        <f>Hoja1!K268</f>
        <v>717.5</v>
      </c>
      <c r="J273" s="41">
        <f>Hoja1!L268</f>
        <v>760</v>
      </c>
      <c r="K273" s="41">
        <f>Hoja1!M268</f>
        <v>0</v>
      </c>
      <c r="L273" s="41">
        <f>Hoja1!N268</f>
        <v>0</v>
      </c>
      <c r="M273" s="41">
        <f>Hoja1!O268</f>
        <v>7939.46</v>
      </c>
      <c r="N273" s="41">
        <f>Hoja1!R268</f>
        <v>0</v>
      </c>
      <c r="O273" s="41">
        <f>Hoja1!T268</f>
        <v>25</v>
      </c>
      <c r="P273" s="41">
        <f>Hoja1!U268</f>
        <v>0</v>
      </c>
      <c r="Q273" s="41">
        <f>Hoja1!Z268</f>
        <v>9441.9599999999991</v>
      </c>
      <c r="R273" s="41">
        <f>Hoja1!AA268</f>
        <v>15558.04</v>
      </c>
    </row>
    <row r="274" spans="1:18" s="18" customFormat="1" ht="18" customHeight="1">
      <c r="A274" s="15">
        <v>268</v>
      </c>
      <c r="B274" s="16" t="str">
        <f>Hoja1!D269</f>
        <v xml:space="preserve">14.2.3-SECCION DE ARCHIVO Y CORRESP.                                            </v>
      </c>
      <c r="C274" s="16" t="str">
        <f>Hoja1!A269</f>
        <v>ELIZABETH BALDERA SANCHEZ</v>
      </c>
      <c r="D274" s="16" t="s">
        <v>515</v>
      </c>
      <c r="E274" s="16" t="s">
        <v>1050</v>
      </c>
      <c r="F274" s="17" t="str">
        <f>Hoja1!AC269</f>
        <v xml:space="preserve">Femenino  </v>
      </c>
      <c r="G274" s="41">
        <f>Hoja1!H269</f>
        <v>30000</v>
      </c>
      <c r="H274" s="41">
        <f>Hoja1!J269</f>
        <v>0</v>
      </c>
      <c r="I274" s="41">
        <f>Hoja1!K269</f>
        <v>861</v>
      </c>
      <c r="J274" s="41">
        <f>Hoja1!L269</f>
        <v>912</v>
      </c>
      <c r="K274" s="41">
        <f>Hoja1!M269</f>
        <v>0</v>
      </c>
      <c r="L274" s="41">
        <f>Hoja1!N269</f>
        <v>0</v>
      </c>
      <c r="M274" s="41">
        <f>Hoja1!O269</f>
        <v>12466.41</v>
      </c>
      <c r="N274" s="41">
        <f>Hoja1!R269</f>
        <v>0</v>
      </c>
      <c r="O274" s="41">
        <f>Hoja1!T269</f>
        <v>25</v>
      </c>
      <c r="P274" s="41">
        <f>Hoja1!U269</f>
        <v>0</v>
      </c>
      <c r="Q274" s="41">
        <f>Hoja1!Z269</f>
        <v>14264.41</v>
      </c>
      <c r="R274" s="41">
        <f>Hoja1!AA269</f>
        <v>15735.59</v>
      </c>
    </row>
    <row r="275" spans="1:18" s="18" customFormat="1" ht="18" customHeight="1">
      <c r="A275" s="15">
        <v>269</v>
      </c>
      <c r="B275" s="16" t="str">
        <f>Hoja1!D270</f>
        <v xml:space="preserve">14.2.3-SECCION DE ARCHIVO Y CORRESP.                                            </v>
      </c>
      <c r="C275" s="16" t="str">
        <f>Hoja1!A270</f>
        <v>ENRIQUE CRUZETA SERRANO</v>
      </c>
      <c r="D275" s="16" t="s">
        <v>734</v>
      </c>
      <c r="E275" s="16" t="s">
        <v>1050</v>
      </c>
      <c r="F275" s="17" t="str">
        <f>Hoja1!AC270</f>
        <v xml:space="preserve">Masculino </v>
      </c>
      <c r="G275" s="41">
        <f>Hoja1!H270</f>
        <v>25000</v>
      </c>
      <c r="H275" s="41">
        <f>Hoja1!J270</f>
        <v>0</v>
      </c>
      <c r="I275" s="41">
        <f>Hoja1!K270</f>
        <v>717.5</v>
      </c>
      <c r="J275" s="41">
        <f>Hoja1!L270</f>
        <v>760</v>
      </c>
      <c r="K275" s="41">
        <f>Hoja1!M270</f>
        <v>0</v>
      </c>
      <c r="L275" s="41">
        <f>Hoja1!N270</f>
        <v>0</v>
      </c>
      <c r="M275" s="41">
        <f>Hoja1!O270</f>
        <v>4402.83</v>
      </c>
      <c r="N275" s="41">
        <f>Hoja1!R270</f>
        <v>0</v>
      </c>
      <c r="O275" s="41">
        <f>Hoja1!T270</f>
        <v>25</v>
      </c>
      <c r="P275" s="41">
        <f>Hoja1!U270</f>
        <v>0</v>
      </c>
      <c r="Q275" s="41">
        <f>Hoja1!Z270</f>
        <v>5905.33</v>
      </c>
      <c r="R275" s="41">
        <f>Hoja1!AA270</f>
        <v>19094.669999999998</v>
      </c>
    </row>
    <row r="276" spans="1:18" s="18" customFormat="1" ht="18" customHeight="1">
      <c r="A276" s="19">
        <v>270</v>
      </c>
      <c r="B276" s="16" t="str">
        <f>Hoja1!D271</f>
        <v xml:space="preserve">14.2.3-SECCION DE ARCHIVO Y CORRESP.                                            </v>
      </c>
      <c r="C276" s="16" t="str">
        <f>Hoja1!A271</f>
        <v>JESUS MARIA RAMIREZ ZABALA</v>
      </c>
      <c r="D276" s="16" t="s">
        <v>515</v>
      </c>
      <c r="E276" s="16" t="s">
        <v>1050</v>
      </c>
      <c r="F276" s="17" t="str">
        <f>Hoja1!AC271</f>
        <v xml:space="preserve">Masculino </v>
      </c>
      <c r="G276" s="41">
        <f>Hoja1!H271</f>
        <v>23000</v>
      </c>
      <c r="H276" s="41">
        <f>Hoja1!J271</f>
        <v>0</v>
      </c>
      <c r="I276" s="41">
        <f>Hoja1!K271</f>
        <v>660.1</v>
      </c>
      <c r="J276" s="41">
        <f>Hoja1!L271</f>
        <v>699.2</v>
      </c>
      <c r="K276" s="41">
        <f>Hoja1!M271</f>
        <v>0</v>
      </c>
      <c r="L276" s="41">
        <f>Hoja1!N271</f>
        <v>0</v>
      </c>
      <c r="M276" s="41">
        <f>Hoja1!O271</f>
        <v>2921.42</v>
      </c>
      <c r="N276" s="41">
        <f>Hoja1!R271</f>
        <v>0</v>
      </c>
      <c r="O276" s="41">
        <f>Hoja1!T271</f>
        <v>25</v>
      </c>
      <c r="P276" s="41">
        <f>Hoja1!U271</f>
        <v>0</v>
      </c>
      <c r="Q276" s="41">
        <f>Hoja1!Z271</f>
        <v>4305.72</v>
      </c>
      <c r="R276" s="41">
        <f>Hoja1!AA271</f>
        <v>18694.28</v>
      </c>
    </row>
    <row r="277" spans="1:18" s="18" customFormat="1" ht="18" customHeight="1">
      <c r="A277" s="15">
        <v>271</v>
      </c>
      <c r="B277" s="16" t="str">
        <f>Hoja1!D272</f>
        <v xml:space="preserve">14.2.3-SECCION DE ARCHIVO Y CORRESP.                                            </v>
      </c>
      <c r="C277" s="16" t="str">
        <f>Hoja1!A272</f>
        <v>MANUEL EMILIO PEGUERO DEL ROSARIO</v>
      </c>
      <c r="D277" s="16" t="s">
        <v>82</v>
      </c>
      <c r="E277" s="16" t="s">
        <v>1051</v>
      </c>
      <c r="F277" s="17" t="str">
        <f>Hoja1!AC272</f>
        <v xml:space="preserve">Masculino </v>
      </c>
      <c r="G277" s="41">
        <f>Hoja1!H272</f>
        <v>38000</v>
      </c>
      <c r="H277" s="41">
        <f>Hoja1!J272</f>
        <v>160.38</v>
      </c>
      <c r="I277" s="41">
        <f>Hoja1!K272</f>
        <v>1090.5999999999999</v>
      </c>
      <c r="J277" s="41">
        <f>Hoja1!L272</f>
        <v>1155.2</v>
      </c>
      <c r="K277" s="41">
        <f>Hoja1!M272</f>
        <v>0</v>
      </c>
      <c r="L277" s="41">
        <f>Hoja1!N272</f>
        <v>0</v>
      </c>
      <c r="M277" s="41">
        <f>Hoja1!O272</f>
        <v>1500</v>
      </c>
      <c r="N277" s="41">
        <f>Hoja1!R272</f>
        <v>0</v>
      </c>
      <c r="O277" s="41">
        <f>Hoja1!T272</f>
        <v>25</v>
      </c>
      <c r="P277" s="41">
        <f>Hoja1!U272</f>
        <v>0</v>
      </c>
      <c r="Q277" s="41">
        <f>Hoja1!Z272</f>
        <v>3931.18</v>
      </c>
      <c r="R277" s="41">
        <f>Hoja1!AA272</f>
        <v>34068.82</v>
      </c>
    </row>
    <row r="278" spans="1:18" s="18" customFormat="1" ht="18" customHeight="1">
      <c r="A278" s="15">
        <v>272</v>
      </c>
      <c r="B278" s="16" t="str">
        <f>Hoja1!D273</f>
        <v xml:space="preserve">14.2.3-SECCION DE ARCHIVO Y CORRESP.                                            </v>
      </c>
      <c r="C278" s="16" t="str">
        <f>Hoja1!A273</f>
        <v>REINALDO GUADALUPE PEREZ ORTEGA</v>
      </c>
      <c r="D278" s="16" t="s">
        <v>734</v>
      </c>
      <c r="E278" s="16" t="s">
        <v>1050</v>
      </c>
      <c r="F278" s="17" t="str">
        <f>Hoja1!AC273</f>
        <v xml:space="preserve">Masculino </v>
      </c>
      <c r="G278" s="41">
        <f>Hoja1!H273</f>
        <v>20000</v>
      </c>
      <c r="H278" s="41">
        <f>Hoja1!J273</f>
        <v>0</v>
      </c>
      <c r="I278" s="41">
        <f>Hoja1!K273</f>
        <v>574</v>
      </c>
      <c r="J278" s="41">
        <f>Hoja1!L273</f>
        <v>608</v>
      </c>
      <c r="K278" s="41">
        <f>Hoja1!M273</f>
        <v>0</v>
      </c>
      <c r="L278" s="41">
        <f>Hoja1!N273</f>
        <v>0</v>
      </c>
      <c r="M278" s="41">
        <f>Hoja1!O273</f>
        <v>5939.46</v>
      </c>
      <c r="N278" s="41">
        <f>Hoja1!R273</f>
        <v>0</v>
      </c>
      <c r="O278" s="41">
        <f>Hoja1!T273</f>
        <v>25</v>
      </c>
      <c r="P278" s="41">
        <f>Hoja1!U273</f>
        <v>0</v>
      </c>
      <c r="Q278" s="41">
        <f>Hoja1!Z273</f>
        <v>7146.46</v>
      </c>
      <c r="R278" s="41">
        <f>Hoja1!AA273</f>
        <v>12853.54</v>
      </c>
    </row>
    <row r="279" spans="1:18" s="18" customFormat="1" ht="18" customHeight="1">
      <c r="A279" s="15">
        <v>273</v>
      </c>
      <c r="B279" s="16" t="str">
        <f>Hoja1!D274</f>
        <v xml:space="preserve">14.2.3-SECCION DE ARCHIVO Y CORRESP.                                            </v>
      </c>
      <c r="C279" s="16" t="str">
        <f>Hoja1!A274</f>
        <v>ROBERT RENE CASTILLO JAVIEL</v>
      </c>
      <c r="D279" s="16" t="s">
        <v>734</v>
      </c>
      <c r="E279" s="16" t="s">
        <v>1050</v>
      </c>
      <c r="F279" s="17" t="str">
        <f>Hoja1!AC274</f>
        <v xml:space="preserve">Masculino </v>
      </c>
      <c r="G279" s="41">
        <f>Hoja1!H274</f>
        <v>25000</v>
      </c>
      <c r="H279" s="41">
        <f>Hoja1!J274</f>
        <v>0</v>
      </c>
      <c r="I279" s="41">
        <f>Hoja1!K274</f>
        <v>717.5</v>
      </c>
      <c r="J279" s="41">
        <f>Hoja1!L274</f>
        <v>760</v>
      </c>
      <c r="K279" s="41">
        <f>Hoja1!M274</f>
        <v>0</v>
      </c>
      <c r="L279" s="41">
        <f>Hoja1!N274</f>
        <v>0</v>
      </c>
      <c r="M279" s="41">
        <f>Hoja1!O274</f>
        <v>11095.31</v>
      </c>
      <c r="N279" s="41">
        <f>Hoja1!R274</f>
        <v>0</v>
      </c>
      <c r="O279" s="41">
        <f>Hoja1!T274</f>
        <v>25</v>
      </c>
      <c r="P279" s="41">
        <f>Hoja1!U274</f>
        <v>0</v>
      </c>
      <c r="Q279" s="41">
        <f>Hoja1!Z274</f>
        <v>12597.81</v>
      </c>
      <c r="R279" s="41">
        <f>Hoja1!AA274</f>
        <v>12402.19</v>
      </c>
    </row>
    <row r="280" spans="1:18" s="18" customFormat="1" ht="18" customHeight="1">
      <c r="A280" s="19">
        <v>274</v>
      </c>
      <c r="B280" s="16" t="str">
        <f>Hoja1!D275</f>
        <v xml:space="preserve">14.2.3-SECCION DE ARCHIVO Y CORRESP.                                            </v>
      </c>
      <c r="C280" s="16" t="str">
        <f>Hoja1!A275</f>
        <v>YANGELA MANUELA TEJEDA PUJOLS</v>
      </c>
      <c r="D280" s="16" t="s">
        <v>35</v>
      </c>
      <c r="E280" s="16" t="s">
        <v>1050</v>
      </c>
      <c r="F280" s="17" t="str">
        <f>Hoja1!AC275</f>
        <v xml:space="preserve">Femenino  </v>
      </c>
      <c r="G280" s="41">
        <f>Hoja1!H275</f>
        <v>26000</v>
      </c>
      <c r="H280" s="41">
        <f>Hoja1!J275</f>
        <v>0</v>
      </c>
      <c r="I280" s="41">
        <f>Hoja1!K275</f>
        <v>746.2</v>
      </c>
      <c r="J280" s="41">
        <f>Hoja1!L275</f>
        <v>790.4</v>
      </c>
      <c r="K280" s="41">
        <f>Hoja1!M275</f>
        <v>0</v>
      </c>
      <c r="L280" s="41">
        <f>Hoja1!N275</f>
        <v>0</v>
      </c>
      <c r="M280" s="41">
        <f>Hoja1!O275</f>
        <v>0</v>
      </c>
      <c r="N280" s="41">
        <f>Hoja1!R275</f>
        <v>0</v>
      </c>
      <c r="O280" s="41">
        <f>Hoja1!T275</f>
        <v>25</v>
      </c>
      <c r="P280" s="41">
        <f>Hoja1!U275</f>
        <v>0</v>
      </c>
      <c r="Q280" s="41">
        <f>Hoja1!Z275</f>
        <v>1561.6</v>
      </c>
      <c r="R280" s="41">
        <f>Hoja1!AA275</f>
        <v>24438.400000000001</v>
      </c>
    </row>
    <row r="281" spans="1:18" s="18" customFormat="1" ht="18" customHeight="1">
      <c r="A281" s="15">
        <v>275</v>
      </c>
      <c r="B281" s="16" t="str">
        <f>Hoja1!D276</f>
        <v xml:space="preserve">14.3-DPTO. DE COMPRAS Y CONTRATACIONES                                          </v>
      </c>
      <c r="C281" s="16" t="str">
        <f>Hoja1!A276</f>
        <v xml:space="preserve"> ALBERY BLADIMIL MARTINEZ ALVAREZ</v>
      </c>
      <c r="D281" s="16" t="s">
        <v>115</v>
      </c>
      <c r="E281" s="16" t="s">
        <v>1050</v>
      </c>
      <c r="F281" s="17" t="str">
        <f>Hoja1!AC276</f>
        <v xml:space="preserve">Masculino </v>
      </c>
      <c r="G281" s="41">
        <f>Hoja1!H276</f>
        <v>120000</v>
      </c>
      <c r="H281" s="41">
        <f>Hoja1!J276</f>
        <v>16809.939999999999</v>
      </c>
      <c r="I281" s="41">
        <f>Hoja1!K276</f>
        <v>3444</v>
      </c>
      <c r="J281" s="41">
        <f>Hoja1!L276</f>
        <v>3648</v>
      </c>
      <c r="K281" s="41">
        <f>Hoja1!M276</f>
        <v>0</v>
      </c>
      <c r="L281" s="41">
        <f>Hoja1!N276</f>
        <v>0</v>
      </c>
      <c r="M281" s="41">
        <f>Hoja1!O276</f>
        <v>2000</v>
      </c>
      <c r="N281" s="41">
        <f>Hoja1!R276</f>
        <v>0</v>
      </c>
      <c r="O281" s="41">
        <f>Hoja1!T276</f>
        <v>25</v>
      </c>
      <c r="P281" s="41">
        <f>Hoja1!U276</f>
        <v>200</v>
      </c>
      <c r="Q281" s="41">
        <f>Hoja1!Z276</f>
        <v>26126.94</v>
      </c>
      <c r="R281" s="41">
        <f>Hoja1!AA276</f>
        <v>93873.06</v>
      </c>
    </row>
    <row r="282" spans="1:18" s="18" customFormat="1" ht="18" customHeight="1">
      <c r="A282" s="15">
        <v>276</v>
      </c>
      <c r="B282" s="16" t="str">
        <f>Hoja1!D277</f>
        <v xml:space="preserve">14.3-DPTO. DE COMPRAS Y CONTRATACIONES                                          </v>
      </c>
      <c r="C282" s="16" t="str">
        <f>Hoja1!A277</f>
        <v>CLAUDIA CELESTE MEDRANO VOLQUEZ</v>
      </c>
      <c r="D282" s="16" t="s">
        <v>762</v>
      </c>
      <c r="E282" s="16" t="s">
        <v>1051</v>
      </c>
      <c r="F282" s="17" t="str">
        <f>Hoja1!AC277</f>
        <v xml:space="preserve">Femenino  </v>
      </c>
      <c r="G282" s="41">
        <f>Hoja1!H277</f>
        <v>50000</v>
      </c>
      <c r="H282" s="41">
        <f>Hoja1!J277</f>
        <v>1566.03</v>
      </c>
      <c r="I282" s="41">
        <f>Hoja1!K277</f>
        <v>1435</v>
      </c>
      <c r="J282" s="41">
        <f>Hoja1!L277</f>
        <v>1520</v>
      </c>
      <c r="K282" s="41">
        <f>Hoja1!M277</f>
        <v>1919.78</v>
      </c>
      <c r="L282" s="41">
        <f>Hoja1!N277</f>
        <v>0</v>
      </c>
      <c r="M282" s="41">
        <f>Hoja1!O277</f>
        <v>8265.39</v>
      </c>
      <c r="N282" s="41">
        <f>Hoja1!R277</f>
        <v>0</v>
      </c>
      <c r="O282" s="41">
        <f>Hoja1!T277</f>
        <v>25</v>
      </c>
      <c r="P282" s="41">
        <f>Hoja1!U277</f>
        <v>0</v>
      </c>
      <c r="Q282" s="41">
        <f>Hoja1!Z277</f>
        <v>14731.2</v>
      </c>
      <c r="R282" s="41">
        <f>Hoja1!AA277</f>
        <v>35268.800000000003</v>
      </c>
    </row>
    <row r="283" spans="1:18" s="18" customFormat="1" ht="18" customHeight="1">
      <c r="A283" s="15">
        <v>277</v>
      </c>
      <c r="B283" s="16" t="str">
        <f>Hoja1!D278</f>
        <v xml:space="preserve">14.3-DPTO. DE COMPRAS Y CONTRATACIONES                                          </v>
      </c>
      <c r="C283" s="16" t="str">
        <f>Hoja1!A278</f>
        <v>MAURO HUMBERTO PERALTA RAMIREZ</v>
      </c>
      <c r="D283" s="16" t="s">
        <v>35</v>
      </c>
      <c r="E283" s="16" t="s">
        <v>1050</v>
      </c>
      <c r="F283" s="17" t="str">
        <f>Hoja1!AC278</f>
        <v xml:space="preserve">Masculino </v>
      </c>
      <c r="G283" s="41">
        <f>Hoja1!H278</f>
        <v>27000</v>
      </c>
      <c r="H283" s="41">
        <f>Hoja1!J278</f>
        <v>0</v>
      </c>
      <c r="I283" s="41">
        <f>Hoja1!K278</f>
        <v>774.9</v>
      </c>
      <c r="J283" s="41">
        <f>Hoja1!L278</f>
        <v>820.8</v>
      </c>
      <c r="K283" s="41">
        <f>Hoja1!M278</f>
        <v>0</v>
      </c>
      <c r="L283" s="41">
        <f>Hoja1!N278</f>
        <v>0</v>
      </c>
      <c r="M283" s="41">
        <f>Hoja1!O278</f>
        <v>7333.35</v>
      </c>
      <c r="N283" s="41">
        <f>Hoja1!R278</f>
        <v>0</v>
      </c>
      <c r="O283" s="41">
        <f>Hoja1!T278</f>
        <v>25</v>
      </c>
      <c r="P283" s="41">
        <f>Hoja1!U278</f>
        <v>0</v>
      </c>
      <c r="Q283" s="41">
        <f>Hoja1!Z278</f>
        <v>8954.0499999999993</v>
      </c>
      <c r="R283" s="41">
        <f>Hoja1!AA278</f>
        <v>18045.95</v>
      </c>
    </row>
    <row r="284" spans="1:18" s="18" customFormat="1" ht="18" customHeight="1">
      <c r="A284" s="19">
        <v>278</v>
      </c>
      <c r="B284" s="16" t="str">
        <f>Hoja1!D279</f>
        <v xml:space="preserve">14.3-DPTO. DE COMPRAS Y CONTRATACIONES                                          </v>
      </c>
      <c r="C284" s="16" t="str">
        <f>Hoja1!A279</f>
        <v>NARCISA PERALTA PLASENCIA</v>
      </c>
      <c r="D284" s="16" t="s">
        <v>96</v>
      </c>
      <c r="E284" s="16" t="s">
        <v>1051</v>
      </c>
      <c r="F284" s="17" t="str">
        <f>Hoja1!AC279</f>
        <v xml:space="preserve">Femenino  </v>
      </c>
      <c r="G284" s="41">
        <f>Hoja1!H279</f>
        <v>27000</v>
      </c>
      <c r="H284" s="41">
        <f>Hoja1!J279</f>
        <v>0</v>
      </c>
      <c r="I284" s="41">
        <f>Hoja1!K279</f>
        <v>774.9</v>
      </c>
      <c r="J284" s="41">
        <f>Hoja1!L279</f>
        <v>820.8</v>
      </c>
      <c r="K284" s="41">
        <f>Hoja1!M279</f>
        <v>0</v>
      </c>
      <c r="L284" s="41">
        <f>Hoja1!N279</f>
        <v>0</v>
      </c>
      <c r="M284" s="41">
        <f>Hoja1!O279</f>
        <v>0</v>
      </c>
      <c r="N284" s="41">
        <f>Hoja1!R279</f>
        <v>0</v>
      </c>
      <c r="O284" s="41">
        <f>Hoja1!T279</f>
        <v>25</v>
      </c>
      <c r="P284" s="41">
        <f>Hoja1!U279</f>
        <v>0</v>
      </c>
      <c r="Q284" s="41">
        <f>Hoja1!Z279</f>
        <v>1620.7</v>
      </c>
      <c r="R284" s="41">
        <f>Hoja1!AA279</f>
        <v>25379.3</v>
      </c>
    </row>
    <row r="285" spans="1:18" s="18" customFormat="1" ht="18" customHeight="1">
      <c r="A285" s="15">
        <v>279</v>
      </c>
      <c r="B285" s="16" t="str">
        <f>Hoja1!D280</f>
        <v xml:space="preserve">14.3-DPTO. DE COMPRAS Y CONTRATACIONES                                          </v>
      </c>
      <c r="C285" s="16" t="str">
        <f>Hoja1!A280</f>
        <v>YELLIN Y. RINCON GUERRERO</v>
      </c>
      <c r="D285" s="16" t="s">
        <v>769</v>
      </c>
      <c r="E285" s="16" t="s">
        <v>1051</v>
      </c>
      <c r="F285" s="17" t="str">
        <f>Hoja1!AC280</f>
        <v xml:space="preserve">Femenino  </v>
      </c>
      <c r="G285" s="41">
        <f>Hoja1!H280</f>
        <v>50000</v>
      </c>
      <c r="H285" s="41">
        <f>Hoja1!J280</f>
        <v>1854</v>
      </c>
      <c r="I285" s="41">
        <f>Hoja1!K280</f>
        <v>1435</v>
      </c>
      <c r="J285" s="41">
        <f>Hoja1!L280</f>
        <v>1520</v>
      </c>
      <c r="K285" s="41">
        <f>Hoja1!M280</f>
        <v>0</v>
      </c>
      <c r="L285" s="41">
        <f>Hoja1!N280</f>
        <v>0</v>
      </c>
      <c r="M285" s="41">
        <f>Hoja1!O280</f>
        <v>0</v>
      </c>
      <c r="N285" s="41">
        <f>Hoja1!R280</f>
        <v>0</v>
      </c>
      <c r="O285" s="41">
        <f>Hoja1!T280</f>
        <v>25</v>
      </c>
      <c r="P285" s="41">
        <f>Hoja1!U280</f>
        <v>0</v>
      </c>
      <c r="Q285" s="41">
        <f>Hoja1!Z280</f>
        <v>4834</v>
      </c>
      <c r="R285" s="41">
        <f>Hoja1!AA280</f>
        <v>45166</v>
      </c>
    </row>
    <row r="286" spans="1:18" s="18" customFormat="1" ht="18" customHeight="1">
      <c r="A286" s="15">
        <v>280</v>
      </c>
      <c r="B286" s="16" t="str">
        <f>Hoja1!D281</f>
        <v xml:space="preserve">14.4-DPTO. DE TRANSPORTACION                                                    </v>
      </c>
      <c r="C286" s="16" t="str">
        <f>Hoja1!A281</f>
        <v>ALBERTO ANTONIO SANCHEZ MERCADO</v>
      </c>
      <c r="D286" s="16" t="s">
        <v>29</v>
      </c>
      <c r="E286" s="16" t="s">
        <v>1050</v>
      </c>
      <c r="F286" s="17" t="str">
        <f>Hoja1!AC281</f>
        <v xml:space="preserve">Masculino </v>
      </c>
      <c r="G286" s="41">
        <f>Hoja1!H281</f>
        <v>20000</v>
      </c>
      <c r="H286" s="41">
        <f>Hoja1!J281</f>
        <v>0</v>
      </c>
      <c r="I286" s="41">
        <f>Hoja1!K281</f>
        <v>574</v>
      </c>
      <c r="J286" s="41">
        <f>Hoja1!L281</f>
        <v>608</v>
      </c>
      <c r="K286" s="41">
        <f>Hoja1!M281</f>
        <v>0</v>
      </c>
      <c r="L286" s="41">
        <f>Hoja1!N281</f>
        <v>0</v>
      </c>
      <c r="M286" s="41">
        <f>Hoja1!O281</f>
        <v>0</v>
      </c>
      <c r="N286" s="41">
        <f>Hoja1!R281</f>
        <v>0</v>
      </c>
      <c r="O286" s="41">
        <f>Hoja1!T281</f>
        <v>25</v>
      </c>
      <c r="P286" s="41">
        <f>Hoja1!U281</f>
        <v>0</v>
      </c>
      <c r="Q286" s="41">
        <f>Hoja1!Z281</f>
        <v>1207</v>
      </c>
      <c r="R286" s="41">
        <f>Hoja1!AA281</f>
        <v>18793</v>
      </c>
    </row>
    <row r="287" spans="1:18" s="18" customFormat="1" ht="18" customHeight="1">
      <c r="A287" s="15">
        <v>281</v>
      </c>
      <c r="B287" s="16" t="str">
        <f>Hoja1!D282</f>
        <v xml:space="preserve">14.4-DPTO. DE TRANSPORTACION                                                    </v>
      </c>
      <c r="C287" s="16" t="str">
        <f>Hoja1!A282</f>
        <v>ANDRES FRANCISCO YENS CASTILLO</v>
      </c>
      <c r="D287" s="16" t="s">
        <v>775</v>
      </c>
      <c r="E287" s="16" t="s">
        <v>1050</v>
      </c>
      <c r="F287" s="17" t="str">
        <f>Hoja1!AC282</f>
        <v xml:space="preserve">Masculino </v>
      </c>
      <c r="G287" s="41">
        <f>Hoja1!H282</f>
        <v>25000</v>
      </c>
      <c r="H287" s="41">
        <f>Hoja1!J282</f>
        <v>0</v>
      </c>
      <c r="I287" s="41">
        <f>Hoja1!K282</f>
        <v>717.5</v>
      </c>
      <c r="J287" s="41">
        <f>Hoja1!L282</f>
        <v>760</v>
      </c>
      <c r="K287" s="41">
        <f>Hoja1!M282</f>
        <v>0</v>
      </c>
      <c r="L287" s="41">
        <f>Hoja1!N282</f>
        <v>0</v>
      </c>
      <c r="M287" s="41">
        <f>Hoja1!O282</f>
        <v>0</v>
      </c>
      <c r="N287" s="41">
        <f>Hoja1!R282</f>
        <v>0</v>
      </c>
      <c r="O287" s="41">
        <f>Hoja1!T282</f>
        <v>25</v>
      </c>
      <c r="P287" s="41">
        <f>Hoja1!U282</f>
        <v>0</v>
      </c>
      <c r="Q287" s="41">
        <f>Hoja1!Z282</f>
        <v>1502.5</v>
      </c>
      <c r="R287" s="41">
        <f>Hoja1!AA282</f>
        <v>23497.5</v>
      </c>
    </row>
    <row r="288" spans="1:18" s="18" customFormat="1" ht="18" customHeight="1">
      <c r="A288" s="19">
        <v>282</v>
      </c>
      <c r="B288" s="16" t="str">
        <f>Hoja1!D283</f>
        <v xml:space="preserve">14.4-DPTO. DE TRANSPORTACION                                                    </v>
      </c>
      <c r="C288" s="16" t="str">
        <f>Hoja1!A283</f>
        <v>ANDRES SIERRA SOLANO</v>
      </c>
      <c r="D288" s="16" t="s">
        <v>775</v>
      </c>
      <c r="E288" s="16" t="s">
        <v>1050</v>
      </c>
      <c r="F288" s="17" t="str">
        <f>Hoja1!AC283</f>
        <v xml:space="preserve">Masculino </v>
      </c>
      <c r="G288" s="41">
        <f>Hoja1!H283</f>
        <v>30000</v>
      </c>
      <c r="H288" s="41">
        <f>Hoja1!J283</f>
        <v>0</v>
      </c>
      <c r="I288" s="41">
        <f>Hoja1!K283</f>
        <v>861</v>
      </c>
      <c r="J288" s="41">
        <f>Hoja1!L283</f>
        <v>912</v>
      </c>
      <c r="K288" s="41">
        <f>Hoja1!M283</f>
        <v>0</v>
      </c>
      <c r="L288" s="41">
        <f>Hoja1!N283</f>
        <v>0</v>
      </c>
      <c r="M288" s="41">
        <f>Hoja1!O283</f>
        <v>10654.04</v>
      </c>
      <c r="N288" s="41">
        <f>Hoja1!R283</f>
        <v>0</v>
      </c>
      <c r="O288" s="41">
        <f>Hoja1!T283</f>
        <v>25</v>
      </c>
      <c r="P288" s="41">
        <f>Hoja1!U283</f>
        <v>0</v>
      </c>
      <c r="Q288" s="41">
        <f>Hoja1!Z283</f>
        <v>12452.04</v>
      </c>
      <c r="R288" s="41">
        <f>Hoja1!AA283</f>
        <v>17547.96</v>
      </c>
    </row>
    <row r="289" spans="1:18" s="18" customFormat="1" ht="18" customHeight="1">
      <c r="A289" s="15">
        <v>283</v>
      </c>
      <c r="B289" s="16" t="str">
        <f>Hoja1!D284</f>
        <v xml:space="preserve">14.4-DPTO. DE TRANSPORTACION                                                    </v>
      </c>
      <c r="C289" s="16" t="str">
        <f>Hoja1!A284</f>
        <v>ANYELO NUÑEZ</v>
      </c>
      <c r="D289" s="16" t="s">
        <v>775</v>
      </c>
      <c r="E289" s="16" t="s">
        <v>1050</v>
      </c>
      <c r="F289" s="17" t="str">
        <f>Hoja1!AC284</f>
        <v xml:space="preserve">Masculino </v>
      </c>
      <c r="G289" s="41">
        <f>Hoja1!H284</f>
        <v>22000</v>
      </c>
      <c r="H289" s="41">
        <f>Hoja1!J284</f>
        <v>0</v>
      </c>
      <c r="I289" s="41">
        <f>Hoja1!K284</f>
        <v>631.4</v>
      </c>
      <c r="J289" s="41">
        <f>Hoja1!L284</f>
        <v>668.8</v>
      </c>
      <c r="K289" s="41">
        <f>Hoja1!M284</f>
        <v>0</v>
      </c>
      <c r="L289" s="41">
        <f>Hoja1!N284</f>
        <v>0</v>
      </c>
      <c r="M289" s="41">
        <f>Hoja1!O284</f>
        <v>11615.61</v>
      </c>
      <c r="N289" s="41">
        <f>Hoja1!R284</f>
        <v>0</v>
      </c>
      <c r="O289" s="41">
        <f>Hoja1!T284</f>
        <v>25</v>
      </c>
      <c r="P289" s="41">
        <f>Hoja1!U284</f>
        <v>0</v>
      </c>
      <c r="Q289" s="41">
        <f>Hoja1!Z284</f>
        <v>12940.81</v>
      </c>
      <c r="R289" s="41">
        <f>Hoja1!AA284</f>
        <v>9059.19</v>
      </c>
    </row>
    <row r="290" spans="1:18" s="18" customFormat="1" ht="18" customHeight="1">
      <c r="A290" s="15">
        <v>284</v>
      </c>
      <c r="B290" s="16" t="str">
        <f>Hoja1!D285</f>
        <v xml:space="preserve">14.4-DPTO. DE TRANSPORTACION                                                    </v>
      </c>
      <c r="C290" s="16" t="str">
        <f>Hoja1!A285</f>
        <v>BENITO DE JESUS ALVAREZ SANTOS</v>
      </c>
      <c r="D290" s="16" t="s">
        <v>29</v>
      </c>
      <c r="E290" s="16" t="s">
        <v>1050</v>
      </c>
      <c r="F290" s="17" t="str">
        <f>Hoja1!AC285</f>
        <v xml:space="preserve">Masculino </v>
      </c>
      <c r="G290" s="41">
        <f>Hoja1!H285</f>
        <v>20000</v>
      </c>
      <c r="H290" s="41">
        <f>Hoja1!J285</f>
        <v>0</v>
      </c>
      <c r="I290" s="41">
        <f>Hoja1!K285</f>
        <v>574</v>
      </c>
      <c r="J290" s="41">
        <f>Hoja1!L285</f>
        <v>608</v>
      </c>
      <c r="K290" s="41">
        <f>Hoja1!M285</f>
        <v>0</v>
      </c>
      <c r="L290" s="41">
        <f>Hoja1!N285</f>
        <v>0</v>
      </c>
      <c r="M290" s="41">
        <f>Hoja1!O285</f>
        <v>0</v>
      </c>
      <c r="N290" s="41">
        <f>Hoja1!R285</f>
        <v>0</v>
      </c>
      <c r="O290" s="41">
        <f>Hoja1!T285</f>
        <v>25</v>
      </c>
      <c r="P290" s="41">
        <f>Hoja1!U285</f>
        <v>0</v>
      </c>
      <c r="Q290" s="41">
        <f>Hoja1!Z285</f>
        <v>1207</v>
      </c>
      <c r="R290" s="41">
        <f>Hoja1!AA285</f>
        <v>18793</v>
      </c>
    </row>
    <row r="291" spans="1:18" s="18" customFormat="1" ht="18" customHeight="1">
      <c r="A291" s="15">
        <v>285</v>
      </c>
      <c r="B291" s="16" t="str">
        <f>Hoja1!D286</f>
        <v xml:space="preserve">14.4-DPTO. DE TRANSPORTACION                                                    </v>
      </c>
      <c r="C291" s="16" t="str">
        <f>Hoja1!A286</f>
        <v>BENITO DE JESUS UCETA VARGAS</v>
      </c>
      <c r="D291" s="16" t="s">
        <v>29</v>
      </c>
      <c r="E291" s="16" t="s">
        <v>1050</v>
      </c>
      <c r="F291" s="17" t="str">
        <f>Hoja1!AC286</f>
        <v xml:space="preserve">Masculino </v>
      </c>
      <c r="G291" s="41">
        <f>Hoja1!H286</f>
        <v>20000</v>
      </c>
      <c r="H291" s="41">
        <f>Hoja1!J286</f>
        <v>0</v>
      </c>
      <c r="I291" s="41">
        <f>Hoja1!K286</f>
        <v>574</v>
      </c>
      <c r="J291" s="41">
        <f>Hoja1!L286</f>
        <v>608</v>
      </c>
      <c r="K291" s="41">
        <f>Hoja1!M286</f>
        <v>0</v>
      </c>
      <c r="L291" s="41">
        <f>Hoja1!N286</f>
        <v>0</v>
      </c>
      <c r="M291" s="41">
        <f>Hoja1!O286</f>
        <v>0</v>
      </c>
      <c r="N291" s="41">
        <f>Hoja1!R286</f>
        <v>0</v>
      </c>
      <c r="O291" s="41">
        <f>Hoja1!T286</f>
        <v>25</v>
      </c>
      <c r="P291" s="41">
        <f>Hoja1!U286</f>
        <v>0</v>
      </c>
      <c r="Q291" s="41">
        <f>Hoja1!Z286</f>
        <v>1207</v>
      </c>
      <c r="R291" s="41">
        <f>Hoja1!AA286</f>
        <v>18793</v>
      </c>
    </row>
    <row r="292" spans="1:18" s="18" customFormat="1" ht="18" customHeight="1">
      <c r="A292" s="19">
        <v>286</v>
      </c>
      <c r="B292" s="16" t="str">
        <f>Hoja1!D287</f>
        <v xml:space="preserve">14.4-DPTO. DE TRANSPORTACION                                                    </v>
      </c>
      <c r="C292" s="16" t="str">
        <f>Hoja1!A287</f>
        <v>CANDIDO MARTINEZ</v>
      </c>
      <c r="D292" s="16" t="s">
        <v>775</v>
      </c>
      <c r="E292" s="16" t="s">
        <v>1050</v>
      </c>
      <c r="F292" s="17" t="str">
        <f>Hoja1!AC287</f>
        <v xml:space="preserve">Masculino </v>
      </c>
      <c r="G292" s="41">
        <f>Hoja1!H287</f>
        <v>25000</v>
      </c>
      <c r="H292" s="41">
        <f>Hoja1!J287</f>
        <v>0</v>
      </c>
      <c r="I292" s="41">
        <f>Hoja1!K287</f>
        <v>717.5</v>
      </c>
      <c r="J292" s="41">
        <f>Hoja1!L287</f>
        <v>760</v>
      </c>
      <c r="K292" s="41">
        <f>Hoja1!M287</f>
        <v>0</v>
      </c>
      <c r="L292" s="41">
        <f>Hoja1!N287</f>
        <v>0</v>
      </c>
      <c r="M292" s="41">
        <f>Hoja1!O287</f>
        <v>0</v>
      </c>
      <c r="N292" s="41">
        <f>Hoja1!R287</f>
        <v>0</v>
      </c>
      <c r="O292" s="41">
        <f>Hoja1!T287</f>
        <v>25</v>
      </c>
      <c r="P292" s="41">
        <f>Hoja1!U287</f>
        <v>0</v>
      </c>
      <c r="Q292" s="41">
        <f>Hoja1!Z287</f>
        <v>1502.5</v>
      </c>
      <c r="R292" s="41">
        <f>Hoja1!AA287</f>
        <v>23497.5</v>
      </c>
    </row>
    <row r="293" spans="1:18" s="18" customFormat="1" ht="18" customHeight="1">
      <c r="A293" s="15">
        <v>287</v>
      </c>
      <c r="B293" s="16" t="str">
        <f>Hoja1!D288</f>
        <v xml:space="preserve">14.4-DPTO. DE TRANSPORTACION                                                    </v>
      </c>
      <c r="C293" s="16" t="str">
        <f>Hoja1!A288</f>
        <v>CLAUDIO MARCIAL BAEZ FRANCO</v>
      </c>
      <c r="D293" s="16" t="s">
        <v>775</v>
      </c>
      <c r="E293" s="16" t="s">
        <v>1050</v>
      </c>
      <c r="F293" s="17" t="str">
        <f>Hoja1!AC288</f>
        <v xml:space="preserve">Masculino </v>
      </c>
      <c r="G293" s="41">
        <f>Hoja1!H288</f>
        <v>25000</v>
      </c>
      <c r="H293" s="41">
        <f>Hoja1!J288</f>
        <v>0</v>
      </c>
      <c r="I293" s="41">
        <f>Hoja1!K288</f>
        <v>717.5</v>
      </c>
      <c r="J293" s="41">
        <f>Hoja1!L288</f>
        <v>760</v>
      </c>
      <c r="K293" s="41">
        <f>Hoja1!M288</f>
        <v>0</v>
      </c>
      <c r="L293" s="41">
        <f>Hoja1!N288</f>
        <v>0</v>
      </c>
      <c r="M293" s="41">
        <f>Hoja1!O288</f>
        <v>17052.87</v>
      </c>
      <c r="N293" s="41">
        <f>Hoja1!R288</f>
        <v>0</v>
      </c>
      <c r="O293" s="41">
        <f>Hoja1!T288</f>
        <v>25</v>
      </c>
      <c r="P293" s="41">
        <f>Hoja1!U288</f>
        <v>0</v>
      </c>
      <c r="Q293" s="41">
        <f>Hoja1!Z288</f>
        <v>18555.37</v>
      </c>
      <c r="R293" s="41">
        <f>Hoja1!AA288</f>
        <v>6444.63</v>
      </c>
    </row>
    <row r="294" spans="1:18" s="18" customFormat="1" ht="18" customHeight="1">
      <c r="A294" s="15">
        <v>288</v>
      </c>
      <c r="B294" s="16" t="str">
        <f>Hoja1!D289</f>
        <v xml:space="preserve">14.4-DPTO. DE TRANSPORTACION                                                    </v>
      </c>
      <c r="C294" s="16" t="str">
        <f>Hoja1!A289</f>
        <v>DOMINGO GERALDO MEDRANO</v>
      </c>
      <c r="D294" s="16" t="s">
        <v>697</v>
      </c>
      <c r="E294" s="16" t="s">
        <v>1050</v>
      </c>
      <c r="F294" s="17" t="str">
        <f>Hoja1!AC289</f>
        <v xml:space="preserve">Masculino </v>
      </c>
      <c r="G294" s="41">
        <f>Hoja1!H289</f>
        <v>35000</v>
      </c>
      <c r="H294" s="41">
        <f>Hoja1!J289</f>
        <v>0</v>
      </c>
      <c r="I294" s="41">
        <f>Hoja1!K289</f>
        <v>1004.5</v>
      </c>
      <c r="J294" s="41">
        <f>Hoja1!L289</f>
        <v>1064</v>
      </c>
      <c r="K294" s="41">
        <f>Hoja1!M289</f>
        <v>0</v>
      </c>
      <c r="L294" s="41">
        <f>Hoja1!N289</f>
        <v>0</v>
      </c>
      <c r="M294" s="41">
        <f>Hoja1!O289</f>
        <v>3895.29</v>
      </c>
      <c r="N294" s="41">
        <f>Hoja1!R289</f>
        <v>0</v>
      </c>
      <c r="O294" s="41">
        <f>Hoja1!T289</f>
        <v>25</v>
      </c>
      <c r="P294" s="41">
        <f>Hoja1!U289</f>
        <v>0</v>
      </c>
      <c r="Q294" s="41">
        <f>Hoja1!Z289</f>
        <v>5988.79</v>
      </c>
      <c r="R294" s="41">
        <f>Hoja1!AA289</f>
        <v>29011.21</v>
      </c>
    </row>
    <row r="295" spans="1:18" s="18" customFormat="1" ht="18" customHeight="1">
      <c r="A295" s="15">
        <v>289</v>
      </c>
      <c r="B295" s="16" t="str">
        <f>Hoja1!D290</f>
        <v xml:space="preserve">14.4-DPTO. DE TRANSPORTACION                                                    </v>
      </c>
      <c r="C295" s="16" t="str">
        <f>Hoja1!A290</f>
        <v>EDUARDO TAVERAS ROMERO</v>
      </c>
      <c r="D295" s="16" t="s">
        <v>775</v>
      </c>
      <c r="E295" s="16" t="s">
        <v>1050</v>
      </c>
      <c r="F295" s="17" t="str">
        <f>Hoja1!AC290</f>
        <v xml:space="preserve">Masculino </v>
      </c>
      <c r="G295" s="41">
        <f>Hoja1!H290</f>
        <v>22000</v>
      </c>
      <c r="H295" s="41">
        <f>Hoja1!J290</f>
        <v>0</v>
      </c>
      <c r="I295" s="41">
        <f>Hoja1!K290</f>
        <v>631.4</v>
      </c>
      <c r="J295" s="41">
        <f>Hoja1!L290</f>
        <v>668.8</v>
      </c>
      <c r="K295" s="41">
        <f>Hoja1!M290</f>
        <v>0</v>
      </c>
      <c r="L295" s="41">
        <f>Hoja1!N290</f>
        <v>0</v>
      </c>
      <c r="M295" s="41">
        <f>Hoja1!O290</f>
        <v>0</v>
      </c>
      <c r="N295" s="41">
        <f>Hoja1!R290</f>
        <v>0</v>
      </c>
      <c r="O295" s="41">
        <f>Hoja1!T290</f>
        <v>25</v>
      </c>
      <c r="P295" s="41">
        <f>Hoja1!U290</f>
        <v>0</v>
      </c>
      <c r="Q295" s="41">
        <f>Hoja1!Z290</f>
        <v>1325.2</v>
      </c>
      <c r="R295" s="41">
        <f>Hoja1!AA290</f>
        <v>20674.8</v>
      </c>
    </row>
    <row r="296" spans="1:18" s="18" customFormat="1" ht="18" customHeight="1">
      <c r="A296" s="19">
        <v>290</v>
      </c>
      <c r="B296" s="16" t="str">
        <f>Hoja1!D291</f>
        <v xml:space="preserve">14.4-DPTO. DE TRANSPORTACION                                                    </v>
      </c>
      <c r="C296" s="16" t="str">
        <f>Hoja1!A291</f>
        <v>EDWARD AURELIO MARTINEZ MAYI</v>
      </c>
      <c r="D296" s="16" t="s">
        <v>29</v>
      </c>
      <c r="E296" s="16" t="s">
        <v>1050</v>
      </c>
      <c r="F296" s="17" t="str">
        <f>Hoja1!AC291</f>
        <v xml:space="preserve">Masculino </v>
      </c>
      <c r="G296" s="41">
        <f>Hoja1!H291</f>
        <v>25000</v>
      </c>
      <c r="H296" s="41">
        <f>Hoja1!J291</f>
        <v>0</v>
      </c>
      <c r="I296" s="41">
        <f>Hoja1!K291</f>
        <v>717.5</v>
      </c>
      <c r="J296" s="41">
        <f>Hoja1!L291</f>
        <v>760</v>
      </c>
      <c r="K296" s="41">
        <f>Hoja1!M291</f>
        <v>0</v>
      </c>
      <c r="L296" s="41">
        <f>Hoja1!N291</f>
        <v>0</v>
      </c>
      <c r="M296" s="41">
        <f>Hoja1!O291</f>
        <v>350</v>
      </c>
      <c r="N296" s="41">
        <f>Hoja1!R291</f>
        <v>0</v>
      </c>
      <c r="O296" s="41">
        <f>Hoja1!T291</f>
        <v>25</v>
      </c>
      <c r="P296" s="41">
        <f>Hoja1!U291</f>
        <v>0</v>
      </c>
      <c r="Q296" s="41">
        <f>Hoja1!Z291</f>
        <v>1852.5</v>
      </c>
      <c r="R296" s="41">
        <f>Hoja1!AA291</f>
        <v>23147.5</v>
      </c>
    </row>
    <row r="297" spans="1:18" s="18" customFormat="1" ht="18" customHeight="1">
      <c r="A297" s="15">
        <v>291</v>
      </c>
      <c r="B297" s="16" t="str">
        <f>Hoja1!D292</f>
        <v xml:space="preserve">14.4-DPTO. DE TRANSPORTACION                                                    </v>
      </c>
      <c r="C297" s="16" t="str">
        <f>Hoja1!A292</f>
        <v>EDWIN ANTONIO CORDERO GUZMAN</v>
      </c>
      <c r="D297" s="16" t="s">
        <v>796</v>
      </c>
      <c r="E297" s="16" t="s">
        <v>1050</v>
      </c>
      <c r="F297" s="17" t="str">
        <f>Hoja1!AC292</f>
        <v xml:space="preserve">Masculino </v>
      </c>
      <c r="G297" s="41">
        <f>Hoja1!H292</f>
        <v>25000</v>
      </c>
      <c r="H297" s="41">
        <f>Hoja1!J292</f>
        <v>0</v>
      </c>
      <c r="I297" s="41">
        <f>Hoja1!K292</f>
        <v>717.5</v>
      </c>
      <c r="J297" s="41">
        <f>Hoja1!L292</f>
        <v>760</v>
      </c>
      <c r="K297" s="41">
        <f>Hoja1!M292</f>
        <v>0</v>
      </c>
      <c r="L297" s="41">
        <f>Hoja1!N292</f>
        <v>0</v>
      </c>
      <c r="M297" s="41">
        <f>Hoja1!O292</f>
        <v>3100.93</v>
      </c>
      <c r="N297" s="41">
        <f>Hoja1!R292</f>
        <v>0</v>
      </c>
      <c r="O297" s="41">
        <f>Hoja1!T292</f>
        <v>25</v>
      </c>
      <c r="P297" s="41">
        <f>Hoja1!U292</f>
        <v>0</v>
      </c>
      <c r="Q297" s="41">
        <f>Hoja1!Z292</f>
        <v>4603.43</v>
      </c>
      <c r="R297" s="41">
        <f>Hoja1!AA292</f>
        <v>20396.57</v>
      </c>
    </row>
    <row r="298" spans="1:18" s="18" customFormat="1" ht="18" customHeight="1">
      <c r="A298" s="15">
        <v>292</v>
      </c>
      <c r="B298" s="16" t="str">
        <f>Hoja1!D293</f>
        <v xml:space="preserve">14.4-DPTO. DE TRANSPORTACION                                                    </v>
      </c>
      <c r="C298" s="16" t="str">
        <f>Hoja1!A293</f>
        <v>ELBY JOSE GARCIA LAUREANO</v>
      </c>
      <c r="D298" s="16" t="s">
        <v>29</v>
      </c>
      <c r="E298" s="16" t="s">
        <v>1050</v>
      </c>
      <c r="F298" s="17" t="str">
        <f>Hoja1!AC293</f>
        <v xml:space="preserve">Masculino </v>
      </c>
      <c r="G298" s="41">
        <f>Hoja1!H293</f>
        <v>15000</v>
      </c>
      <c r="H298" s="41">
        <f>Hoja1!J293</f>
        <v>0</v>
      </c>
      <c r="I298" s="41">
        <f>Hoja1!K293</f>
        <v>430.5</v>
      </c>
      <c r="J298" s="41">
        <f>Hoja1!L293</f>
        <v>456</v>
      </c>
      <c r="K298" s="41">
        <f>Hoja1!M293</f>
        <v>0</v>
      </c>
      <c r="L298" s="41">
        <f>Hoja1!N293</f>
        <v>0</v>
      </c>
      <c r="M298" s="41">
        <f>Hoja1!O293</f>
        <v>0</v>
      </c>
      <c r="N298" s="41">
        <f>Hoja1!R293</f>
        <v>0</v>
      </c>
      <c r="O298" s="41">
        <f>Hoja1!T293</f>
        <v>25</v>
      </c>
      <c r="P298" s="41">
        <f>Hoja1!U293</f>
        <v>0</v>
      </c>
      <c r="Q298" s="41">
        <f>Hoja1!Z293</f>
        <v>911.5</v>
      </c>
      <c r="R298" s="41">
        <f>Hoja1!AA293</f>
        <v>14088.5</v>
      </c>
    </row>
    <row r="299" spans="1:18" s="18" customFormat="1" ht="18" customHeight="1">
      <c r="A299" s="15">
        <v>293</v>
      </c>
      <c r="B299" s="16" t="str">
        <f>Hoja1!D294</f>
        <v xml:space="preserve">14.4-DPTO. DE TRANSPORTACION                                                    </v>
      </c>
      <c r="C299" s="16" t="str">
        <f>Hoja1!A294</f>
        <v>ELPIDIO JOSE JAVIER SANCHEZ</v>
      </c>
      <c r="D299" s="16" t="s">
        <v>29</v>
      </c>
      <c r="E299" s="16" t="s">
        <v>1050</v>
      </c>
      <c r="F299" s="17" t="str">
        <f>Hoja1!AC294</f>
        <v xml:space="preserve">Masculino </v>
      </c>
      <c r="G299" s="41">
        <f>Hoja1!H294</f>
        <v>25000</v>
      </c>
      <c r="H299" s="41">
        <f>Hoja1!J294</f>
        <v>0</v>
      </c>
      <c r="I299" s="41">
        <f>Hoja1!K294</f>
        <v>717.5</v>
      </c>
      <c r="J299" s="41">
        <f>Hoja1!L294</f>
        <v>760</v>
      </c>
      <c r="K299" s="41">
        <f>Hoja1!M294</f>
        <v>0</v>
      </c>
      <c r="L299" s="41">
        <f>Hoja1!N294</f>
        <v>0</v>
      </c>
      <c r="M299" s="41">
        <f>Hoja1!O294</f>
        <v>0</v>
      </c>
      <c r="N299" s="41">
        <f>Hoja1!R294</f>
        <v>0</v>
      </c>
      <c r="O299" s="41">
        <f>Hoja1!T294</f>
        <v>25</v>
      </c>
      <c r="P299" s="41">
        <f>Hoja1!U294</f>
        <v>0</v>
      </c>
      <c r="Q299" s="41">
        <f>Hoja1!Z294</f>
        <v>1502.5</v>
      </c>
      <c r="R299" s="41">
        <f>Hoja1!AA294</f>
        <v>23497.5</v>
      </c>
    </row>
    <row r="300" spans="1:18" s="18" customFormat="1" ht="18" customHeight="1">
      <c r="A300" s="19">
        <v>294</v>
      </c>
      <c r="B300" s="16" t="str">
        <f>Hoja1!D295</f>
        <v xml:space="preserve">14.4-DPTO. DE TRANSPORTACION                                                    </v>
      </c>
      <c r="C300" s="16" t="str">
        <f>Hoja1!A295</f>
        <v>ELVIS JOSE REYES CLASE</v>
      </c>
      <c r="D300" s="16" t="s">
        <v>775</v>
      </c>
      <c r="E300" s="16" t="s">
        <v>1050</v>
      </c>
      <c r="F300" s="17" t="str">
        <f>Hoja1!AC295</f>
        <v xml:space="preserve">Masculino </v>
      </c>
      <c r="G300" s="41">
        <f>Hoja1!H295</f>
        <v>22000</v>
      </c>
      <c r="H300" s="41">
        <f>Hoja1!J295</f>
        <v>0</v>
      </c>
      <c r="I300" s="41">
        <f>Hoja1!K295</f>
        <v>631.4</v>
      </c>
      <c r="J300" s="41">
        <f>Hoja1!L295</f>
        <v>668.8</v>
      </c>
      <c r="K300" s="41">
        <f>Hoja1!M295</f>
        <v>0</v>
      </c>
      <c r="L300" s="41">
        <f>Hoja1!N295</f>
        <v>0</v>
      </c>
      <c r="M300" s="41">
        <f>Hoja1!O295</f>
        <v>0</v>
      </c>
      <c r="N300" s="41">
        <f>Hoja1!R295</f>
        <v>0</v>
      </c>
      <c r="O300" s="41">
        <f>Hoja1!T295</f>
        <v>25</v>
      </c>
      <c r="P300" s="41">
        <f>Hoja1!U295</f>
        <v>0</v>
      </c>
      <c r="Q300" s="41">
        <f>Hoja1!Z295</f>
        <v>1325.2</v>
      </c>
      <c r="R300" s="41">
        <f>Hoja1!AA295</f>
        <v>20674.8</v>
      </c>
    </row>
    <row r="301" spans="1:18" s="18" customFormat="1" ht="18" customHeight="1">
      <c r="A301" s="15">
        <v>295</v>
      </c>
      <c r="B301" s="16" t="str">
        <f>Hoja1!D296</f>
        <v xml:space="preserve">14.4-DPTO. DE TRANSPORTACION                                                    </v>
      </c>
      <c r="C301" s="16" t="str">
        <f>Hoja1!A296</f>
        <v>ELVIS MIGUELINA ALMONTE CLETO</v>
      </c>
      <c r="D301" s="16" t="s">
        <v>49</v>
      </c>
      <c r="E301" s="16" t="s">
        <v>1051</v>
      </c>
      <c r="F301" s="17" t="str">
        <f>Hoja1!AC296</f>
        <v xml:space="preserve">Femenino  </v>
      </c>
      <c r="G301" s="41">
        <f>Hoja1!H296</f>
        <v>50000</v>
      </c>
      <c r="H301" s="41">
        <f>Hoja1!J296</f>
        <v>1854</v>
      </c>
      <c r="I301" s="41">
        <f>Hoja1!K296</f>
        <v>1435</v>
      </c>
      <c r="J301" s="41">
        <f>Hoja1!L296</f>
        <v>1520</v>
      </c>
      <c r="K301" s="41">
        <f>Hoja1!M296</f>
        <v>0</v>
      </c>
      <c r="L301" s="41">
        <f>Hoja1!N296</f>
        <v>0</v>
      </c>
      <c r="M301" s="41">
        <f>Hoja1!O296</f>
        <v>0</v>
      </c>
      <c r="N301" s="41">
        <f>Hoja1!R296</f>
        <v>0</v>
      </c>
      <c r="O301" s="41">
        <f>Hoja1!T296</f>
        <v>25</v>
      </c>
      <c r="P301" s="41">
        <f>Hoja1!U296</f>
        <v>50</v>
      </c>
      <c r="Q301" s="41">
        <f>Hoja1!Z296</f>
        <v>4884</v>
      </c>
      <c r="R301" s="41">
        <f>Hoja1!AA296</f>
        <v>45116</v>
      </c>
    </row>
    <row r="302" spans="1:18" s="18" customFormat="1" ht="18" customHeight="1">
      <c r="A302" s="15">
        <v>296</v>
      </c>
      <c r="B302" s="16" t="str">
        <f>Hoja1!D297</f>
        <v xml:space="preserve">14.4-DPTO. DE TRANSPORTACION                                                    </v>
      </c>
      <c r="C302" s="16" t="str">
        <f>Hoja1!A297</f>
        <v>FRANDYS ALCANGEL VOLQUEZ</v>
      </c>
      <c r="D302" s="16" t="s">
        <v>775</v>
      </c>
      <c r="E302" s="16" t="s">
        <v>1050</v>
      </c>
      <c r="F302" s="17" t="str">
        <f>Hoja1!AC297</f>
        <v xml:space="preserve">Masculino </v>
      </c>
      <c r="G302" s="41">
        <f>Hoja1!H297</f>
        <v>25000</v>
      </c>
      <c r="H302" s="41">
        <f>Hoja1!J297</f>
        <v>0</v>
      </c>
      <c r="I302" s="41">
        <f>Hoja1!K297</f>
        <v>717.5</v>
      </c>
      <c r="J302" s="41">
        <f>Hoja1!L297</f>
        <v>760</v>
      </c>
      <c r="K302" s="41">
        <f>Hoja1!M297</f>
        <v>0</v>
      </c>
      <c r="L302" s="41">
        <f>Hoja1!N297</f>
        <v>0</v>
      </c>
      <c r="M302" s="41">
        <f>Hoja1!O297</f>
        <v>13083.37</v>
      </c>
      <c r="N302" s="41">
        <f>Hoja1!R297</f>
        <v>0</v>
      </c>
      <c r="O302" s="41">
        <f>Hoja1!T297</f>
        <v>25</v>
      </c>
      <c r="P302" s="41">
        <f>Hoja1!U297</f>
        <v>0</v>
      </c>
      <c r="Q302" s="41">
        <f>Hoja1!Z297</f>
        <v>14585.87</v>
      </c>
      <c r="R302" s="41">
        <f>Hoja1!AA297</f>
        <v>10414.129999999999</v>
      </c>
    </row>
    <row r="303" spans="1:18" s="18" customFormat="1" ht="18" customHeight="1">
      <c r="A303" s="15">
        <v>297</v>
      </c>
      <c r="B303" s="16" t="str">
        <f>Hoja1!D298</f>
        <v xml:space="preserve">14.4-DPTO. DE TRANSPORTACION                                                    </v>
      </c>
      <c r="C303" s="16" t="str">
        <f>Hoja1!A298</f>
        <v>GABRIEL YGNACIO CUEVAS RODRIGUEZ</v>
      </c>
      <c r="D303" s="16" t="s">
        <v>775</v>
      </c>
      <c r="E303" s="16" t="s">
        <v>1050</v>
      </c>
      <c r="F303" s="17" t="str">
        <f>Hoja1!AC298</f>
        <v xml:space="preserve">Masculino </v>
      </c>
      <c r="G303" s="41">
        <f>Hoja1!H298</f>
        <v>25000</v>
      </c>
      <c r="H303" s="41">
        <f>Hoja1!J298</f>
        <v>0</v>
      </c>
      <c r="I303" s="41">
        <f>Hoja1!K298</f>
        <v>717.5</v>
      </c>
      <c r="J303" s="41">
        <f>Hoja1!L298</f>
        <v>760</v>
      </c>
      <c r="K303" s="41">
        <f>Hoja1!M298</f>
        <v>0</v>
      </c>
      <c r="L303" s="41">
        <f>Hoja1!N298</f>
        <v>0</v>
      </c>
      <c r="M303" s="41">
        <f>Hoja1!O298</f>
        <v>14666.71</v>
      </c>
      <c r="N303" s="41">
        <f>Hoja1!R298</f>
        <v>0</v>
      </c>
      <c r="O303" s="41">
        <f>Hoja1!T298</f>
        <v>25</v>
      </c>
      <c r="P303" s="41">
        <f>Hoja1!U298</f>
        <v>0</v>
      </c>
      <c r="Q303" s="41">
        <f>Hoja1!Z298</f>
        <v>16169.21</v>
      </c>
      <c r="R303" s="41">
        <f>Hoja1!AA298</f>
        <v>8830.7900000000009</v>
      </c>
    </row>
    <row r="304" spans="1:18" s="18" customFormat="1" ht="18" customHeight="1">
      <c r="A304" s="19">
        <v>298</v>
      </c>
      <c r="B304" s="16" t="str">
        <f>Hoja1!D299</f>
        <v xml:space="preserve">14.4-DPTO. DE TRANSPORTACION                                                    </v>
      </c>
      <c r="C304" s="16" t="str">
        <f>Hoja1!A299</f>
        <v>GETULIO SEBASTIAN SANTOS PEÑA</v>
      </c>
      <c r="D304" s="16" t="s">
        <v>49</v>
      </c>
      <c r="E304" s="16" t="s">
        <v>1050</v>
      </c>
      <c r="F304" s="17" t="str">
        <f>Hoja1!AC299</f>
        <v xml:space="preserve">Masculino </v>
      </c>
      <c r="G304" s="41">
        <f>Hoja1!H299</f>
        <v>75000</v>
      </c>
      <c r="H304" s="41">
        <f>Hoja1!J299</f>
        <v>5925.39</v>
      </c>
      <c r="I304" s="41">
        <f>Hoja1!K299</f>
        <v>2152.5</v>
      </c>
      <c r="J304" s="41">
        <f>Hoja1!L299</f>
        <v>2280</v>
      </c>
      <c r="K304" s="41">
        <f>Hoja1!M299</f>
        <v>1919.78</v>
      </c>
      <c r="L304" s="41">
        <f>Hoja1!N299</f>
        <v>0</v>
      </c>
      <c r="M304" s="41">
        <f>Hoja1!O299</f>
        <v>10616.98</v>
      </c>
      <c r="N304" s="41">
        <f>Hoja1!R299</f>
        <v>0</v>
      </c>
      <c r="O304" s="41">
        <f>Hoja1!T299</f>
        <v>25</v>
      </c>
      <c r="P304" s="41">
        <f>Hoja1!U299</f>
        <v>0</v>
      </c>
      <c r="Q304" s="41">
        <f>Hoja1!Z299</f>
        <v>22919.65</v>
      </c>
      <c r="R304" s="41">
        <f>Hoja1!AA299</f>
        <v>52080.35</v>
      </c>
    </row>
    <row r="305" spans="1:18" s="18" customFormat="1" ht="18" customHeight="1">
      <c r="A305" s="15">
        <v>299</v>
      </c>
      <c r="B305" s="16" t="str">
        <f>Hoja1!D300</f>
        <v xml:space="preserve">14.4-DPTO. DE TRANSPORTACION                                                    </v>
      </c>
      <c r="C305" s="16" t="str">
        <f>Hoja1!A300</f>
        <v>GIUSEPPE VITO LASCANO</v>
      </c>
      <c r="D305" s="16" t="s">
        <v>29</v>
      </c>
      <c r="E305" s="16" t="s">
        <v>1050</v>
      </c>
      <c r="F305" s="17" t="str">
        <f>Hoja1!AC300</f>
        <v xml:space="preserve">Masculino </v>
      </c>
      <c r="G305" s="41">
        <f>Hoja1!H300</f>
        <v>20000</v>
      </c>
      <c r="H305" s="41">
        <f>Hoja1!J300</f>
        <v>0</v>
      </c>
      <c r="I305" s="41">
        <f>Hoja1!K300</f>
        <v>574</v>
      </c>
      <c r="J305" s="41">
        <f>Hoja1!L300</f>
        <v>608</v>
      </c>
      <c r="K305" s="41">
        <f>Hoja1!M300</f>
        <v>0</v>
      </c>
      <c r="L305" s="41">
        <f>Hoja1!N300</f>
        <v>0</v>
      </c>
      <c r="M305" s="41">
        <f>Hoja1!O300</f>
        <v>0</v>
      </c>
      <c r="N305" s="41">
        <f>Hoja1!R300</f>
        <v>0</v>
      </c>
      <c r="O305" s="41">
        <f>Hoja1!T300</f>
        <v>25</v>
      </c>
      <c r="P305" s="41">
        <f>Hoja1!U300</f>
        <v>0</v>
      </c>
      <c r="Q305" s="41">
        <f>Hoja1!Z300</f>
        <v>1207</v>
      </c>
      <c r="R305" s="41">
        <f>Hoja1!AA300</f>
        <v>18793</v>
      </c>
    </row>
    <row r="306" spans="1:18" s="18" customFormat="1" ht="18" customHeight="1">
      <c r="A306" s="15">
        <v>300</v>
      </c>
      <c r="B306" s="16" t="str">
        <f>Hoja1!D301</f>
        <v xml:space="preserve">14.4-DPTO. DE TRANSPORTACION                                                    </v>
      </c>
      <c r="C306" s="16" t="str">
        <f>Hoja1!A301</f>
        <v>HECTOR DAVID MORALES OVAY</v>
      </c>
      <c r="D306" s="16" t="s">
        <v>796</v>
      </c>
      <c r="E306" s="16" t="s">
        <v>1050</v>
      </c>
      <c r="F306" s="17" t="str">
        <f>Hoja1!AC301</f>
        <v xml:space="preserve">Masculino </v>
      </c>
      <c r="G306" s="41">
        <f>Hoja1!H301</f>
        <v>35000</v>
      </c>
      <c r="H306" s="41">
        <f>Hoja1!J301</f>
        <v>0</v>
      </c>
      <c r="I306" s="41">
        <f>Hoja1!K301</f>
        <v>1004.5</v>
      </c>
      <c r="J306" s="41">
        <f>Hoja1!L301</f>
        <v>1064</v>
      </c>
      <c r="K306" s="41">
        <f>Hoja1!M301</f>
        <v>0</v>
      </c>
      <c r="L306" s="41">
        <f>Hoja1!N301</f>
        <v>0</v>
      </c>
      <c r="M306" s="41">
        <f>Hoja1!O301</f>
        <v>1500</v>
      </c>
      <c r="N306" s="41">
        <f>Hoja1!R301</f>
        <v>0</v>
      </c>
      <c r="O306" s="41">
        <f>Hoja1!T301</f>
        <v>25</v>
      </c>
      <c r="P306" s="41">
        <f>Hoja1!U301</f>
        <v>100</v>
      </c>
      <c r="Q306" s="41">
        <f>Hoja1!Z301</f>
        <v>3693.5</v>
      </c>
      <c r="R306" s="41">
        <f>Hoja1!AA301</f>
        <v>31306.5</v>
      </c>
    </row>
    <row r="307" spans="1:18" s="18" customFormat="1" ht="18" customHeight="1">
      <c r="A307" s="15">
        <v>301</v>
      </c>
      <c r="B307" s="16" t="str">
        <f>Hoja1!D302</f>
        <v xml:space="preserve">14.4-DPTO. DE TRANSPORTACION                                                    </v>
      </c>
      <c r="C307" s="16" t="str">
        <f>Hoja1!A302</f>
        <v>HECTOR LUIS ALVAREZ MARTINEZ</v>
      </c>
      <c r="D307" s="16" t="s">
        <v>29</v>
      </c>
      <c r="E307" s="16" t="s">
        <v>1050</v>
      </c>
      <c r="F307" s="17" t="str">
        <f>Hoja1!AC302</f>
        <v xml:space="preserve">Masculino </v>
      </c>
      <c r="G307" s="41">
        <f>Hoja1!H302</f>
        <v>25000</v>
      </c>
      <c r="H307" s="41">
        <f>Hoja1!J302</f>
        <v>0</v>
      </c>
      <c r="I307" s="41">
        <f>Hoja1!K302</f>
        <v>717.5</v>
      </c>
      <c r="J307" s="41">
        <f>Hoja1!L302</f>
        <v>760</v>
      </c>
      <c r="K307" s="41">
        <f>Hoja1!M302</f>
        <v>0</v>
      </c>
      <c r="L307" s="41">
        <f>Hoja1!N302</f>
        <v>0</v>
      </c>
      <c r="M307" s="41">
        <f>Hoja1!O302</f>
        <v>0</v>
      </c>
      <c r="N307" s="41">
        <f>Hoja1!R302</f>
        <v>0</v>
      </c>
      <c r="O307" s="41">
        <f>Hoja1!T302</f>
        <v>25</v>
      </c>
      <c r="P307" s="41">
        <f>Hoja1!U302</f>
        <v>0</v>
      </c>
      <c r="Q307" s="41">
        <f>Hoja1!Z302</f>
        <v>1502.5</v>
      </c>
      <c r="R307" s="41">
        <f>Hoja1!AA302</f>
        <v>23497.5</v>
      </c>
    </row>
    <row r="308" spans="1:18" s="18" customFormat="1" ht="18" customHeight="1">
      <c r="A308" s="19">
        <v>302</v>
      </c>
      <c r="B308" s="16" t="str">
        <f>Hoja1!D303</f>
        <v xml:space="preserve">14.4-DPTO. DE TRANSPORTACION                                                    </v>
      </c>
      <c r="C308" s="16" t="str">
        <f>Hoja1!A303</f>
        <v>IVAN PINEDA MARISAN</v>
      </c>
      <c r="D308" s="16" t="s">
        <v>29</v>
      </c>
      <c r="E308" s="16" t="s">
        <v>1050</v>
      </c>
      <c r="F308" s="17" t="str">
        <f>Hoja1!AC303</f>
        <v xml:space="preserve">Masculino </v>
      </c>
      <c r="G308" s="41">
        <f>Hoja1!H303</f>
        <v>20000</v>
      </c>
      <c r="H308" s="41">
        <f>Hoja1!J303</f>
        <v>0</v>
      </c>
      <c r="I308" s="41">
        <f>Hoja1!K303</f>
        <v>574</v>
      </c>
      <c r="J308" s="41">
        <f>Hoja1!L303</f>
        <v>608</v>
      </c>
      <c r="K308" s="41">
        <f>Hoja1!M303</f>
        <v>0</v>
      </c>
      <c r="L308" s="41">
        <f>Hoja1!N303</f>
        <v>0</v>
      </c>
      <c r="M308" s="41">
        <f>Hoja1!O303</f>
        <v>0</v>
      </c>
      <c r="N308" s="41">
        <f>Hoja1!R303</f>
        <v>0</v>
      </c>
      <c r="O308" s="41">
        <f>Hoja1!T303</f>
        <v>25</v>
      </c>
      <c r="P308" s="41">
        <f>Hoja1!U303</f>
        <v>0</v>
      </c>
      <c r="Q308" s="41">
        <f>Hoja1!Z303</f>
        <v>1207</v>
      </c>
      <c r="R308" s="41">
        <f>Hoja1!AA303</f>
        <v>18793</v>
      </c>
    </row>
    <row r="309" spans="1:18" s="18" customFormat="1" ht="18" customHeight="1">
      <c r="A309" s="15">
        <v>303</v>
      </c>
      <c r="B309" s="16" t="str">
        <f>Hoja1!D304</f>
        <v xml:space="preserve">14.4-DPTO. DE TRANSPORTACION                                                    </v>
      </c>
      <c r="C309" s="16" t="str">
        <f>Hoja1!A304</f>
        <v>JACINTO MEDINA</v>
      </c>
      <c r="D309" s="16" t="s">
        <v>775</v>
      </c>
      <c r="E309" s="16" t="s">
        <v>1050</v>
      </c>
      <c r="F309" s="17" t="str">
        <f>Hoja1!AC304</f>
        <v xml:space="preserve">Masculino </v>
      </c>
      <c r="G309" s="41">
        <f>Hoja1!H304</f>
        <v>28000</v>
      </c>
      <c r="H309" s="41">
        <f>Hoja1!J304</f>
        <v>0</v>
      </c>
      <c r="I309" s="41">
        <f>Hoja1!K304</f>
        <v>803.6</v>
      </c>
      <c r="J309" s="41">
        <f>Hoja1!L304</f>
        <v>851.2</v>
      </c>
      <c r="K309" s="41">
        <f>Hoja1!M304</f>
        <v>0</v>
      </c>
      <c r="L309" s="41">
        <f>Hoja1!N304</f>
        <v>0</v>
      </c>
      <c r="M309" s="41">
        <f>Hoja1!O304</f>
        <v>5137.5600000000004</v>
      </c>
      <c r="N309" s="41">
        <f>Hoja1!R304</f>
        <v>0</v>
      </c>
      <c r="O309" s="41">
        <f>Hoja1!T304</f>
        <v>25</v>
      </c>
      <c r="P309" s="41">
        <f>Hoja1!U304</f>
        <v>0</v>
      </c>
      <c r="Q309" s="41">
        <f>Hoja1!Z304</f>
        <v>6817.36</v>
      </c>
      <c r="R309" s="41">
        <f>Hoja1!AA304</f>
        <v>21182.639999999999</v>
      </c>
    </row>
    <row r="310" spans="1:18" s="18" customFormat="1" ht="18" customHeight="1">
      <c r="A310" s="15">
        <v>304</v>
      </c>
      <c r="B310" s="16" t="str">
        <f>Hoja1!D305</f>
        <v xml:space="preserve">14.4-DPTO. DE TRANSPORTACION                                                    </v>
      </c>
      <c r="C310" s="16" t="str">
        <f>Hoja1!A305</f>
        <v>JOAQUIN ARCIMIEGA DE LOS SANTOS</v>
      </c>
      <c r="D310" s="16" t="s">
        <v>29</v>
      </c>
      <c r="E310" s="16" t="s">
        <v>1050</v>
      </c>
      <c r="F310" s="17" t="str">
        <f>Hoja1!AC305</f>
        <v xml:space="preserve">Masculino </v>
      </c>
      <c r="G310" s="41">
        <f>Hoja1!H305</f>
        <v>25000</v>
      </c>
      <c r="H310" s="41">
        <f>Hoja1!J305</f>
        <v>0</v>
      </c>
      <c r="I310" s="41">
        <f>Hoja1!K305</f>
        <v>717.5</v>
      </c>
      <c r="J310" s="41">
        <f>Hoja1!L305</f>
        <v>760</v>
      </c>
      <c r="K310" s="41">
        <f>Hoja1!M305</f>
        <v>0</v>
      </c>
      <c r="L310" s="41">
        <f>Hoja1!N305</f>
        <v>0</v>
      </c>
      <c r="M310" s="41">
        <f>Hoja1!O305</f>
        <v>0</v>
      </c>
      <c r="N310" s="41">
        <f>Hoja1!R305</f>
        <v>0</v>
      </c>
      <c r="O310" s="41">
        <f>Hoja1!T305</f>
        <v>25</v>
      </c>
      <c r="P310" s="41">
        <f>Hoja1!U305</f>
        <v>0</v>
      </c>
      <c r="Q310" s="41">
        <f>Hoja1!Z305</f>
        <v>1502.5</v>
      </c>
      <c r="R310" s="41">
        <f>Hoja1!AA305</f>
        <v>23497.5</v>
      </c>
    </row>
    <row r="311" spans="1:18" s="18" customFormat="1" ht="18" customHeight="1">
      <c r="A311" s="15">
        <v>305</v>
      </c>
      <c r="B311" s="16" t="str">
        <f>Hoja1!D306</f>
        <v xml:space="preserve">14.4-DPTO. DE TRANSPORTACION                                                    </v>
      </c>
      <c r="C311" s="16" t="str">
        <f>Hoja1!A306</f>
        <v>JOSE ALEJANDRO APATAÑO JIMENEZ</v>
      </c>
      <c r="D311" s="16" t="s">
        <v>29</v>
      </c>
      <c r="E311" s="16" t="s">
        <v>1050</v>
      </c>
      <c r="F311" s="17" t="str">
        <f>Hoja1!AC306</f>
        <v xml:space="preserve">Masculino </v>
      </c>
      <c r="G311" s="41">
        <f>Hoja1!H306</f>
        <v>25000</v>
      </c>
      <c r="H311" s="41">
        <f>Hoja1!J306</f>
        <v>0</v>
      </c>
      <c r="I311" s="41">
        <f>Hoja1!K306</f>
        <v>717.5</v>
      </c>
      <c r="J311" s="41">
        <f>Hoja1!L306</f>
        <v>760</v>
      </c>
      <c r="K311" s="41">
        <f>Hoja1!M306</f>
        <v>0</v>
      </c>
      <c r="L311" s="41">
        <f>Hoja1!N306</f>
        <v>0</v>
      </c>
      <c r="M311" s="41">
        <f>Hoja1!O306</f>
        <v>0</v>
      </c>
      <c r="N311" s="41">
        <f>Hoja1!R306</f>
        <v>0</v>
      </c>
      <c r="O311" s="41">
        <f>Hoja1!T306</f>
        <v>25</v>
      </c>
      <c r="P311" s="41">
        <f>Hoja1!U306</f>
        <v>0</v>
      </c>
      <c r="Q311" s="41">
        <f>Hoja1!Z306</f>
        <v>1502.5</v>
      </c>
      <c r="R311" s="41">
        <f>Hoja1!AA306</f>
        <v>23497.5</v>
      </c>
    </row>
    <row r="312" spans="1:18" s="18" customFormat="1" ht="18" customHeight="1">
      <c r="A312" s="19">
        <v>306</v>
      </c>
      <c r="B312" s="16" t="str">
        <f>Hoja1!D307</f>
        <v xml:space="preserve">14.4-DPTO. DE TRANSPORTACION                                                    </v>
      </c>
      <c r="C312" s="16" t="str">
        <f>Hoja1!A307</f>
        <v>JOSE EUSEBIO HUNT OTTO</v>
      </c>
      <c r="D312" s="16" t="s">
        <v>29</v>
      </c>
      <c r="E312" s="16" t="s">
        <v>1050</v>
      </c>
      <c r="F312" s="17" t="str">
        <f>Hoja1!AC307</f>
        <v xml:space="preserve">Masculino </v>
      </c>
      <c r="G312" s="41">
        <f>Hoja1!H307</f>
        <v>23000</v>
      </c>
      <c r="H312" s="41">
        <f>Hoja1!J307</f>
        <v>0</v>
      </c>
      <c r="I312" s="41">
        <f>Hoja1!K307</f>
        <v>660.1</v>
      </c>
      <c r="J312" s="41">
        <f>Hoja1!L307</f>
        <v>699.2</v>
      </c>
      <c r="K312" s="41">
        <f>Hoja1!M307</f>
        <v>0</v>
      </c>
      <c r="L312" s="41">
        <f>Hoja1!N307</f>
        <v>0</v>
      </c>
      <c r="M312" s="41">
        <f>Hoja1!O307</f>
        <v>0</v>
      </c>
      <c r="N312" s="41">
        <f>Hoja1!R307</f>
        <v>0</v>
      </c>
      <c r="O312" s="41">
        <f>Hoja1!T307</f>
        <v>25</v>
      </c>
      <c r="P312" s="41">
        <f>Hoja1!U307</f>
        <v>0</v>
      </c>
      <c r="Q312" s="41">
        <f>Hoja1!Z307</f>
        <v>1384.3</v>
      </c>
      <c r="R312" s="41">
        <f>Hoja1!AA307</f>
        <v>21615.7</v>
      </c>
    </row>
    <row r="313" spans="1:18" s="18" customFormat="1" ht="18" customHeight="1">
      <c r="A313" s="15">
        <v>307</v>
      </c>
      <c r="B313" s="16" t="str">
        <f>Hoja1!D308</f>
        <v xml:space="preserve">14.4-DPTO. DE TRANSPORTACION                                                    </v>
      </c>
      <c r="C313" s="16" t="str">
        <f>Hoja1!A308</f>
        <v>JOSE LUIS VILLA DE LOS SANTOS</v>
      </c>
      <c r="D313" s="16" t="s">
        <v>29</v>
      </c>
      <c r="E313" s="16" t="s">
        <v>1050</v>
      </c>
      <c r="F313" s="17" t="str">
        <f>Hoja1!AC308</f>
        <v xml:space="preserve">Masculino </v>
      </c>
      <c r="G313" s="41">
        <f>Hoja1!H308</f>
        <v>25000</v>
      </c>
      <c r="H313" s="41">
        <f>Hoja1!J308</f>
        <v>0</v>
      </c>
      <c r="I313" s="41">
        <f>Hoja1!K308</f>
        <v>717.5</v>
      </c>
      <c r="J313" s="41">
        <f>Hoja1!L308</f>
        <v>760</v>
      </c>
      <c r="K313" s="41">
        <f>Hoja1!M308</f>
        <v>0</v>
      </c>
      <c r="L313" s="41">
        <f>Hoja1!N308</f>
        <v>0</v>
      </c>
      <c r="M313" s="41">
        <f>Hoja1!O308</f>
        <v>0</v>
      </c>
      <c r="N313" s="41">
        <f>Hoja1!R308</f>
        <v>0</v>
      </c>
      <c r="O313" s="41">
        <f>Hoja1!T308</f>
        <v>25</v>
      </c>
      <c r="P313" s="41">
        <f>Hoja1!U308</f>
        <v>0</v>
      </c>
      <c r="Q313" s="41">
        <f>Hoja1!Z308</f>
        <v>1502.5</v>
      </c>
      <c r="R313" s="41">
        <f>Hoja1!AA308</f>
        <v>23497.5</v>
      </c>
    </row>
    <row r="314" spans="1:18" s="18" customFormat="1" ht="18" customHeight="1">
      <c r="A314" s="15">
        <v>308</v>
      </c>
      <c r="B314" s="16" t="str">
        <f>Hoja1!D309</f>
        <v xml:space="preserve">14.4-DPTO. DE TRANSPORTACION                                                    </v>
      </c>
      <c r="C314" s="16" t="str">
        <f>Hoja1!A309</f>
        <v>JOSE MIGUEL ALVAREZ JIMENEZ</v>
      </c>
      <c r="D314" s="16" t="s">
        <v>115</v>
      </c>
      <c r="E314" s="16" t="s">
        <v>1050</v>
      </c>
      <c r="F314" s="17" t="str">
        <f>Hoja1!AC309</f>
        <v xml:space="preserve">Masculino </v>
      </c>
      <c r="G314" s="41">
        <f>Hoja1!H309</f>
        <v>120000</v>
      </c>
      <c r="H314" s="41">
        <f>Hoja1!J309</f>
        <v>16809.939999999999</v>
      </c>
      <c r="I314" s="41">
        <f>Hoja1!K309</f>
        <v>3444</v>
      </c>
      <c r="J314" s="41">
        <f>Hoja1!L309</f>
        <v>3648</v>
      </c>
      <c r="K314" s="41">
        <f>Hoja1!M309</f>
        <v>0</v>
      </c>
      <c r="L314" s="41">
        <f>Hoja1!N309</f>
        <v>0</v>
      </c>
      <c r="M314" s="41">
        <f>Hoja1!O309</f>
        <v>37877.279999999999</v>
      </c>
      <c r="N314" s="41">
        <f>Hoja1!R309</f>
        <v>0</v>
      </c>
      <c r="O314" s="41">
        <f>Hoja1!T309</f>
        <v>25</v>
      </c>
      <c r="P314" s="41">
        <f>Hoja1!U309</f>
        <v>300</v>
      </c>
      <c r="Q314" s="41">
        <f>Hoja1!Z309</f>
        <v>62104.22</v>
      </c>
      <c r="R314" s="41">
        <f>Hoja1!AA309</f>
        <v>57895.78</v>
      </c>
    </row>
    <row r="315" spans="1:18" s="18" customFormat="1" ht="18" customHeight="1">
      <c r="A315" s="15">
        <v>309</v>
      </c>
      <c r="B315" s="16" t="str">
        <f>Hoja1!D310</f>
        <v xml:space="preserve">14.4-DPTO. DE TRANSPORTACION                                                    </v>
      </c>
      <c r="C315" s="16" t="str">
        <f>Hoja1!A310</f>
        <v>JOSE OCTAVIO SOSA ALVAREZ</v>
      </c>
      <c r="D315" s="16" t="s">
        <v>775</v>
      </c>
      <c r="E315" s="16" t="s">
        <v>1050</v>
      </c>
      <c r="F315" s="17" t="str">
        <f>Hoja1!AC310</f>
        <v xml:space="preserve">Masculino </v>
      </c>
      <c r="G315" s="41">
        <f>Hoja1!H310</f>
        <v>22000</v>
      </c>
      <c r="H315" s="41">
        <f>Hoja1!J310</f>
        <v>0</v>
      </c>
      <c r="I315" s="41">
        <f>Hoja1!K310</f>
        <v>631.4</v>
      </c>
      <c r="J315" s="41">
        <f>Hoja1!L310</f>
        <v>668.8</v>
      </c>
      <c r="K315" s="41">
        <f>Hoja1!M310</f>
        <v>0</v>
      </c>
      <c r="L315" s="41">
        <f>Hoja1!N310</f>
        <v>0</v>
      </c>
      <c r="M315" s="41">
        <f>Hoja1!O310</f>
        <v>0</v>
      </c>
      <c r="N315" s="41">
        <f>Hoja1!R310</f>
        <v>0</v>
      </c>
      <c r="O315" s="41">
        <f>Hoja1!T310</f>
        <v>25</v>
      </c>
      <c r="P315" s="41">
        <f>Hoja1!U310</f>
        <v>0</v>
      </c>
      <c r="Q315" s="41">
        <f>Hoja1!Z310</f>
        <v>1325.2</v>
      </c>
      <c r="R315" s="41">
        <f>Hoja1!AA310</f>
        <v>20674.8</v>
      </c>
    </row>
    <row r="316" spans="1:18" s="18" customFormat="1" ht="18" customHeight="1">
      <c r="A316" s="19">
        <v>310</v>
      </c>
      <c r="B316" s="16" t="str">
        <f>Hoja1!D311</f>
        <v xml:space="preserve">14.4-DPTO. DE TRANSPORTACION                                                    </v>
      </c>
      <c r="C316" s="16" t="str">
        <f>Hoja1!A311</f>
        <v>JUAN BAUTISTA RODRIGUEZ JIMENEZ</v>
      </c>
      <c r="D316" s="16" t="s">
        <v>29</v>
      </c>
      <c r="E316" s="16" t="s">
        <v>1050</v>
      </c>
      <c r="F316" s="17" t="str">
        <f>Hoja1!AC311</f>
        <v xml:space="preserve">Masculino </v>
      </c>
      <c r="G316" s="41">
        <f>Hoja1!H311</f>
        <v>25000</v>
      </c>
      <c r="H316" s="41">
        <f>Hoja1!J311</f>
        <v>0</v>
      </c>
      <c r="I316" s="41">
        <f>Hoja1!K311</f>
        <v>717.5</v>
      </c>
      <c r="J316" s="41">
        <f>Hoja1!L311</f>
        <v>760</v>
      </c>
      <c r="K316" s="41">
        <f>Hoja1!M311</f>
        <v>0</v>
      </c>
      <c r="L316" s="41">
        <f>Hoja1!N311</f>
        <v>0</v>
      </c>
      <c r="M316" s="41">
        <f>Hoja1!O311</f>
        <v>12249.16</v>
      </c>
      <c r="N316" s="41">
        <f>Hoja1!R311</f>
        <v>0</v>
      </c>
      <c r="O316" s="41">
        <f>Hoja1!T311</f>
        <v>25</v>
      </c>
      <c r="P316" s="41">
        <f>Hoja1!U311</f>
        <v>0</v>
      </c>
      <c r="Q316" s="41">
        <f>Hoja1!Z311</f>
        <v>13751.66</v>
      </c>
      <c r="R316" s="41">
        <f>Hoja1!AA311</f>
        <v>11248.34</v>
      </c>
    </row>
    <row r="317" spans="1:18" s="18" customFormat="1" ht="18" customHeight="1">
      <c r="A317" s="15">
        <v>311</v>
      </c>
      <c r="B317" s="16" t="str">
        <f>Hoja1!D312</f>
        <v xml:space="preserve">14.4-DPTO. DE TRANSPORTACION                                                    </v>
      </c>
      <c r="C317" s="16" t="str">
        <f>Hoja1!A312</f>
        <v>JUAN PABLO ALVAREZ ALVAREZ</v>
      </c>
      <c r="D317" s="16" t="s">
        <v>29</v>
      </c>
      <c r="E317" s="16" t="s">
        <v>1050</v>
      </c>
      <c r="F317" s="17" t="str">
        <f>Hoja1!AC312</f>
        <v xml:space="preserve">Masculino </v>
      </c>
      <c r="G317" s="41">
        <f>Hoja1!H312</f>
        <v>28000</v>
      </c>
      <c r="H317" s="41">
        <f>Hoja1!J312</f>
        <v>0</v>
      </c>
      <c r="I317" s="41">
        <f>Hoja1!K312</f>
        <v>803.6</v>
      </c>
      <c r="J317" s="41">
        <f>Hoja1!L312</f>
        <v>851.2</v>
      </c>
      <c r="K317" s="41">
        <f>Hoja1!M312</f>
        <v>0</v>
      </c>
      <c r="L317" s="41">
        <f>Hoja1!N312</f>
        <v>0</v>
      </c>
      <c r="M317" s="41">
        <f>Hoja1!O312</f>
        <v>14787.68</v>
      </c>
      <c r="N317" s="41">
        <f>Hoja1!R312</f>
        <v>0</v>
      </c>
      <c r="O317" s="41">
        <f>Hoja1!T312</f>
        <v>25</v>
      </c>
      <c r="P317" s="41">
        <f>Hoja1!U312</f>
        <v>1899.5</v>
      </c>
      <c r="Q317" s="41">
        <f>Hoja1!Z312</f>
        <v>18366.98</v>
      </c>
      <c r="R317" s="41">
        <f>Hoja1!AA312</f>
        <v>9633.02</v>
      </c>
    </row>
    <row r="318" spans="1:18" s="18" customFormat="1" ht="18" customHeight="1">
      <c r="A318" s="15">
        <v>312</v>
      </c>
      <c r="B318" s="16" t="str">
        <f>Hoja1!D313</f>
        <v xml:space="preserve">14.4-DPTO. DE TRANSPORTACION                                                    </v>
      </c>
      <c r="C318" s="16" t="str">
        <f>Hoja1!A313</f>
        <v>JUAN PABLO DUARTE ALCANTARA CASTRO</v>
      </c>
      <c r="D318" s="16" t="s">
        <v>841</v>
      </c>
      <c r="E318" s="16" t="s">
        <v>1050</v>
      </c>
      <c r="F318" s="17" t="str">
        <f>Hoja1!AC313</f>
        <v xml:space="preserve">Masculino </v>
      </c>
      <c r="G318" s="41">
        <f>Hoja1!H313</f>
        <v>25000</v>
      </c>
      <c r="H318" s="41">
        <f>Hoja1!J313</f>
        <v>0</v>
      </c>
      <c r="I318" s="41">
        <f>Hoja1!K313</f>
        <v>717.5</v>
      </c>
      <c r="J318" s="41">
        <f>Hoja1!L313</f>
        <v>760</v>
      </c>
      <c r="K318" s="41">
        <f>Hoja1!M313</f>
        <v>0</v>
      </c>
      <c r="L318" s="41">
        <f>Hoja1!N313</f>
        <v>0</v>
      </c>
      <c r="M318" s="41">
        <f>Hoja1!O313</f>
        <v>0</v>
      </c>
      <c r="N318" s="41">
        <f>Hoja1!R313</f>
        <v>0</v>
      </c>
      <c r="O318" s="41">
        <f>Hoja1!T313</f>
        <v>25</v>
      </c>
      <c r="P318" s="41">
        <f>Hoja1!U313</f>
        <v>0</v>
      </c>
      <c r="Q318" s="41">
        <f>Hoja1!Z313</f>
        <v>1502.5</v>
      </c>
      <c r="R318" s="41">
        <f>Hoja1!AA313</f>
        <v>23497.5</v>
      </c>
    </row>
    <row r="319" spans="1:18" s="18" customFormat="1" ht="18" customHeight="1">
      <c r="A319" s="15">
        <v>313</v>
      </c>
      <c r="B319" s="16" t="str">
        <f>Hoja1!D314</f>
        <v xml:space="preserve">14.4-DPTO. DE TRANSPORTACION                                                    </v>
      </c>
      <c r="C319" s="16" t="str">
        <f>Hoja1!A314</f>
        <v>JULIO CESAR FRIAS VASQUEZ</v>
      </c>
      <c r="D319" s="16" t="s">
        <v>29</v>
      </c>
      <c r="E319" s="16" t="s">
        <v>1050</v>
      </c>
      <c r="F319" s="17" t="str">
        <f>Hoja1!AC314</f>
        <v xml:space="preserve">Masculino </v>
      </c>
      <c r="G319" s="41">
        <f>Hoja1!H314</f>
        <v>25000</v>
      </c>
      <c r="H319" s="41">
        <f>Hoja1!J314</f>
        <v>0</v>
      </c>
      <c r="I319" s="41">
        <f>Hoja1!K314</f>
        <v>717.5</v>
      </c>
      <c r="J319" s="41">
        <f>Hoja1!L314</f>
        <v>760</v>
      </c>
      <c r="K319" s="41">
        <f>Hoja1!M314</f>
        <v>0</v>
      </c>
      <c r="L319" s="41">
        <f>Hoja1!N314</f>
        <v>0</v>
      </c>
      <c r="M319" s="41">
        <f>Hoja1!O314</f>
        <v>0</v>
      </c>
      <c r="N319" s="41">
        <f>Hoja1!R314</f>
        <v>0</v>
      </c>
      <c r="O319" s="41">
        <f>Hoja1!T314</f>
        <v>25</v>
      </c>
      <c r="P319" s="41">
        <f>Hoja1!U314</f>
        <v>0</v>
      </c>
      <c r="Q319" s="41">
        <f>Hoja1!Z314</f>
        <v>1502.5</v>
      </c>
      <c r="R319" s="41">
        <f>Hoja1!AA314</f>
        <v>23497.5</v>
      </c>
    </row>
    <row r="320" spans="1:18" s="18" customFormat="1" ht="18" customHeight="1">
      <c r="A320" s="19">
        <v>314</v>
      </c>
      <c r="B320" s="16" t="str">
        <f>Hoja1!D315</f>
        <v xml:space="preserve">14.4-DPTO. DE TRANSPORTACION                                                    </v>
      </c>
      <c r="C320" s="16" t="str">
        <f>Hoja1!A315</f>
        <v>JUNARDO ANTONIO CANDELARIO BRITO</v>
      </c>
      <c r="D320" s="16" t="s">
        <v>29</v>
      </c>
      <c r="E320" s="16" t="s">
        <v>1050</v>
      </c>
      <c r="F320" s="17" t="str">
        <f>Hoja1!AC315</f>
        <v xml:space="preserve">Masculino </v>
      </c>
      <c r="G320" s="41">
        <f>Hoja1!H315</f>
        <v>25000</v>
      </c>
      <c r="H320" s="41">
        <f>Hoja1!J315</f>
        <v>0</v>
      </c>
      <c r="I320" s="41">
        <f>Hoja1!K315</f>
        <v>717.5</v>
      </c>
      <c r="J320" s="41">
        <f>Hoja1!L315</f>
        <v>760</v>
      </c>
      <c r="K320" s="41">
        <f>Hoja1!M315</f>
        <v>0</v>
      </c>
      <c r="L320" s="41">
        <f>Hoja1!N315</f>
        <v>0</v>
      </c>
      <c r="M320" s="41">
        <f>Hoja1!O315</f>
        <v>0</v>
      </c>
      <c r="N320" s="41">
        <f>Hoja1!R315</f>
        <v>0</v>
      </c>
      <c r="O320" s="41">
        <f>Hoja1!T315</f>
        <v>25</v>
      </c>
      <c r="P320" s="41">
        <f>Hoja1!U315</f>
        <v>0</v>
      </c>
      <c r="Q320" s="41">
        <f>Hoja1!Z315</f>
        <v>1502.5</v>
      </c>
      <c r="R320" s="41">
        <f>Hoja1!AA315</f>
        <v>23497.5</v>
      </c>
    </row>
    <row r="321" spans="1:18" s="18" customFormat="1" ht="18" customHeight="1">
      <c r="A321" s="15">
        <v>315</v>
      </c>
      <c r="B321" s="16" t="str">
        <f>Hoja1!D316</f>
        <v xml:space="preserve">14.4-DPTO. DE TRANSPORTACION                                                    </v>
      </c>
      <c r="C321" s="16" t="str">
        <f>Hoja1!A316</f>
        <v>LUIS MIGUEL CUESTA CANDELARIO</v>
      </c>
      <c r="D321" s="16" t="s">
        <v>697</v>
      </c>
      <c r="E321" s="16" t="s">
        <v>1050</v>
      </c>
      <c r="F321" s="17" t="str">
        <f>Hoja1!AC316</f>
        <v xml:space="preserve">Masculino </v>
      </c>
      <c r="G321" s="41">
        <f>Hoja1!H316</f>
        <v>30000</v>
      </c>
      <c r="H321" s="41">
        <f>Hoja1!J316</f>
        <v>0</v>
      </c>
      <c r="I321" s="41">
        <f>Hoja1!K316</f>
        <v>861</v>
      </c>
      <c r="J321" s="41">
        <f>Hoja1!L316</f>
        <v>912</v>
      </c>
      <c r="K321" s="41">
        <f>Hoja1!M316</f>
        <v>0</v>
      </c>
      <c r="L321" s="41">
        <f>Hoja1!N316</f>
        <v>0</v>
      </c>
      <c r="M321" s="41">
        <f>Hoja1!O316</f>
        <v>4408.8900000000003</v>
      </c>
      <c r="N321" s="41">
        <f>Hoja1!R316</f>
        <v>0</v>
      </c>
      <c r="O321" s="41">
        <f>Hoja1!T316</f>
        <v>25</v>
      </c>
      <c r="P321" s="41">
        <f>Hoja1!U316</f>
        <v>0</v>
      </c>
      <c r="Q321" s="41">
        <f>Hoja1!Z316</f>
        <v>6206.89</v>
      </c>
      <c r="R321" s="41">
        <f>Hoja1!AA316</f>
        <v>23793.11</v>
      </c>
    </row>
    <row r="322" spans="1:18" s="18" customFormat="1" ht="18" customHeight="1">
      <c r="A322" s="15">
        <v>316</v>
      </c>
      <c r="B322" s="16" t="str">
        <f>Hoja1!D317</f>
        <v xml:space="preserve">14.4-DPTO. DE TRANSPORTACION                                                    </v>
      </c>
      <c r="C322" s="16" t="str">
        <f>Hoja1!A317</f>
        <v>LUIS RAFAEL LOPEZ SENCION</v>
      </c>
      <c r="D322" s="16" t="s">
        <v>29</v>
      </c>
      <c r="E322" s="16" t="s">
        <v>1050</v>
      </c>
      <c r="F322" s="17" t="str">
        <f>Hoja1!AC317</f>
        <v xml:space="preserve">Masculino </v>
      </c>
      <c r="G322" s="41">
        <f>Hoja1!H317</f>
        <v>15000</v>
      </c>
      <c r="H322" s="41">
        <f>Hoja1!J317</f>
        <v>0</v>
      </c>
      <c r="I322" s="41">
        <f>Hoja1!K317</f>
        <v>430.5</v>
      </c>
      <c r="J322" s="41">
        <f>Hoja1!L317</f>
        <v>456</v>
      </c>
      <c r="K322" s="41">
        <f>Hoja1!M317</f>
        <v>0</v>
      </c>
      <c r="L322" s="41">
        <f>Hoja1!N317</f>
        <v>0</v>
      </c>
      <c r="M322" s="41">
        <f>Hoja1!O317</f>
        <v>0</v>
      </c>
      <c r="N322" s="41">
        <f>Hoja1!R317</f>
        <v>0</v>
      </c>
      <c r="O322" s="41">
        <f>Hoja1!T317</f>
        <v>25</v>
      </c>
      <c r="P322" s="41">
        <f>Hoja1!U317</f>
        <v>0</v>
      </c>
      <c r="Q322" s="41">
        <f>Hoja1!Z317</f>
        <v>911.5</v>
      </c>
      <c r="R322" s="41">
        <f>Hoja1!AA317</f>
        <v>14088.5</v>
      </c>
    </row>
    <row r="323" spans="1:18" s="18" customFormat="1" ht="18" customHeight="1">
      <c r="A323" s="15">
        <v>317</v>
      </c>
      <c r="B323" s="16" t="str">
        <f>Hoja1!D318</f>
        <v xml:space="preserve">14.4-DPTO. DE TRANSPORTACION                                                    </v>
      </c>
      <c r="C323" s="16" t="str">
        <f>Hoja1!A318</f>
        <v>MANUEL ANTONIO SANTOS CABRERA</v>
      </c>
      <c r="D323" s="16" t="s">
        <v>29</v>
      </c>
      <c r="E323" s="16" t="s">
        <v>1050</v>
      </c>
      <c r="F323" s="17" t="str">
        <f>Hoja1!AC318</f>
        <v xml:space="preserve">Masculino </v>
      </c>
      <c r="G323" s="41">
        <f>Hoja1!H318</f>
        <v>20000</v>
      </c>
      <c r="H323" s="41">
        <f>Hoja1!J318</f>
        <v>0</v>
      </c>
      <c r="I323" s="41">
        <f>Hoja1!K318</f>
        <v>574</v>
      </c>
      <c r="J323" s="41">
        <f>Hoja1!L318</f>
        <v>608</v>
      </c>
      <c r="K323" s="41">
        <f>Hoja1!M318</f>
        <v>0</v>
      </c>
      <c r="L323" s="41">
        <f>Hoja1!N318</f>
        <v>0</v>
      </c>
      <c r="M323" s="41">
        <f>Hoja1!O318</f>
        <v>0</v>
      </c>
      <c r="N323" s="41">
        <f>Hoja1!R318</f>
        <v>0</v>
      </c>
      <c r="O323" s="41">
        <f>Hoja1!T318</f>
        <v>25</v>
      </c>
      <c r="P323" s="41">
        <f>Hoja1!U318</f>
        <v>0</v>
      </c>
      <c r="Q323" s="41">
        <f>Hoja1!Z318</f>
        <v>1207</v>
      </c>
      <c r="R323" s="41">
        <f>Hoja1!AA318</f>
        <v>18793</v>
      </c>
    </row>
    <row r="324" spans="1:18" s="18" customFormat="1" ht="18" customHeight="1">
      <c r="A324" s="19">
        <v>318</v>
      </c>
      <c r="B324" s="16" t="str">
        <f>Hoja1!D319</f>
        <v xml:space="preserve">14.4-DPTO. DE TRANSPORTACION                                                    </v>
      </c>
      <c r="C324" s="16" t="str">
        <f>Hoja1!A319</f>
        <v>MARINO JIMENEZ PEÑA</v>
      </c>
      <c r="D324" s="16" t="s">
        <v>35</v>
      </c>
      <c r="E324" s="16" t="s">
        <v>1050</v>
      </c>
      <c r="F324" s="17" t="str">
        <f>Hoja1!AC319</f>
        <v xml:space="preserve">Masculino </v>
      </c>
      <c r="G324" s="41">
        <f>Hoja1!H319</f>
        <v>30000</v>
      </c>
      <c r="H324" s="41">
        <f>Hoja1!J319</f>
        <v>0</v>
      </c>
      <c r="I324" s="41">
        <f>Hoja1!K319</f>
        <v>861</v>
      </c>
      <c r="J324" s="41">
        <f>Hoja1!L319</f>
        <v>912</v>
      </c>
      <c r="K324" s="41">
        <f>Hoja1!M319</f>
        <v>0</v>
      </c>
      <c r="L324" s="41">
        <f>Hoja1!N319</f>
        <v>0</v>
      </c>
      <c r="M324" s="41">
        <f>Hoja1!O319</f>
        <v>0</v>
      </c>
      <c r="N324" s="41">
        <f>Hoja1!R319</f>
        <v>0</v>
      </c>
      <c r="O324" s="41">
        <f>Hoja1!T319</f>
        <v>25</v>
      </c>
      <c r="P324" s="41">
        <f>Hoja1!U319</f>
        <v>0</v>
      </c>
      <c r="Q324" s="41">
        <f>Hoja1!Z319</f>
        <v>1798</v>
      </c>
      <c r="R324" s="41">
        <f>Hoja1!AA319</f>
        <v>28202</v>
      </c>
    </row>
    <row r="325" spans="1:18" s="18" customFormat="1" ht="18" customHeight="1">
      <c r="A325" s="15">
        <v>319</v>
      </c>
      <c r="B325" s="16" t="str">
        <f>Hoja1!D320</f>
        <v xml:space="preserve">14.4-DPTO. DE TRANSPORTACION                                                    </v>
      </c>
      <c r="C325" s="16" t="str">
        <f>Hoja1!A320</f>
        <v>MARINO VANTERPOOL LORA</v>
      </c>
      <c r="D325" s="16" t="s">
        <v>841</v>
      </c>
      <c r="E325" s="16" t="s">
        <v>1050</v>
      </c>
      <c r="F325" s="17" t="str">
        <f>Hoja1!AC320</f>
        <v xml:space="preserve">Masculino </v>
      </c>
      <c r="G325" s="41">
        <f>Hoja1!H320</f>
        <v>25000</v>
      </c>
      <c r="H325" s="41">
        <f>Hoja1!J320</f>
        <v>0</v>
      </c>
      <c r="I325" s="41">
        <f>Hoja1!K320</f>
        <v>717.5</v>
      </c>
      <c r="J325" s="41">
        <f>Hoja1!L320</f>
        <v>760</v>
      </c>
      <c r="K325" s="41">
        <f>Hoja1!M320</f>
        <v>0</v>
      </c>
      <c r="L325" s="41">
        <f>Hoja1!N320</f>
        <v>0</v>
      </c>
      <c r="M325" s="41">
        <f>Hoja1!O320</f>
        <v>9104.7099999999991</v>
      </c>
      <c r="N325" s="41">
        <f>Hoja1!R320</f>
        <v>0</v>
      </c>
      <c r="O325" s="41">
        <f>Hoja1!T320</f>
        <v>25</v>
      </c>
      <c r="P325" s="41">
        <f>Hoja1!U320</f>
        <v>2165</v>
      </c>
      <c r="Q325" s="41">
        <f>Hoja1!Z320</f>
        <v>12772.21</v>
      </c>
      <c r="R325" s="41">
        <f>Hoja1!AA320</f>
        <v>12227.79</v>
      </c>
    </row>
    <row r="326" spans="1:18" s="18" customFormat="1" ht="18" customHeight="1">
      <c r="A326" s="15">
        <v>320</v>
      </c>
      <c r="B326" s="16" t="str">
        <f>Hoja1!D321</f>
        <v xml:space="preserve">14.4-DPTO. DE TRANSPORTACION                                                    </v>
      </c>
      <c r="C326" s="16" t="str">
        <f>Hoja1!A321</f>
        <v>MARTIN ANTONIO MERCEDES TEJADA</v>
      </c>
      <c r="D326" s="16" t="s">
        <v>29</v>
      </c>
      <c r="E326" s="16" t="s">
        <v>1050</v>
      </c>
      <c r="F326" s="17" t="str">
        <f>Hoja1!AC321</f>
        <v xml:space="preserve">Masculino </v>
      </c>
      <c r="G326" s="41">
        <f>Hoja1!H321</f>
        <v>25000</v>
      </c>
      <c r="H326" s="41">
        <f>Hoja1!J321</f>
        <v>0</v>
      </c>
      <c r="I326" s="41">
        <f>Hoja1!K321</f>
        <v>717.5</v>
      </c>
      <c r="J326" s="41">
        <f>Hoja1!L321</f>
        <v>760</v>
      </c>
      <c r="K326" s="41">
        <f>Hoja1!M321</f>
        <v>0</v>
      </c>
      <c r="L326" s="41">
        <f>Hoja1!N321</f>
        <v>0</v>
      </c>
      <c r="M326" s="41">
        <f>Hoja1!O321</f>
        <v>2000</v>
      </c>
      <c r="N326" s="41">
        <f>Hoja1!R321</f>
        <v>0</v>
      </c>
      <c r="O326" s="41">
        <f>Hoja1!T321</f>
        <v>25</v>
      </c>
      <c r="P326" s="41">
        <f>Hoja1!U321</f>
        <v>0</v>
      </c>
      <c r="Q326" s="41">
        <f>Hoja1!Z321</f>
        <v>3502.5</v>
      </c>
      <c r="R326" s="41">
        <f>Hoja1!AA321</f>
        <v>21497.5</v>
      </c>
    </row>
    <row r="327" spans="1:18" s="18" customFormat="1" ht="18" customHeight="1">
      <c r="A327" s="15">
        <v>321</v>
      </c>
      <c r="B327" s="16" t="str">
        <f>Hoja1!D322</f>
        <v xml:space="preserve">14.4-DPTO. DE TRANSPORTACION                                                    </v>
      </c>
      <c r="C327" s="16" t="str">
        <f>Hoja1!A322</f>
        <v>MARTIRES CUEVAS PEÑA</v>
      </c>
      <c r="D327" s="16" t="s">
        <v>841</v>
      </c>
      <c r="E327" s="16" t="s">
        <v>1050</v>
      </c>
      <c r="F327" s="17" t="str">
        <f>Hoja1!AC322</f>
        <v xml:space="preserve">Masculino </v>
      </c>
      <c r="G327" s="41">
        <f>Hoja1!H322</f>
        <v>25000</v>
      </c>
      <c r="H327" s="41">
        <f>Hoja1!J322</f>
        <v>0</v>
      </c>
      <c r="I327" s="41">
        <f>Hoja1!K322</f>
        <v>717.5</v>
      </c>
      <c r="J327" s="41">
        <f>Hoja1!L322</f>
        <v>760</v>
      </c>
      <c r="K327" s="41">
        <f>Hoja1!M322</f>
        <v>0</v>
      </c>
      <c r="L327" s="41">
        <f>Hoja1!N322</f>
        <v>0</v>
      </c>
      <c r="M327" s="41">
        <f>Hoja1!O322</f>
        <v>19510.95</v>
      </c>
      <c r="N327" s="41">
        <f>Hoja1!R322</f>
        <v>0</v>
      </c>
      <c r="O327" s="41">
        <f>Hoja1!T322</f>
        <v>25</v>
      </c>
      <c r="P327" s="41">
        <f>Hoja1!U322</f>
        <v>725.7</v>
      </c>
      <c r="Q327" s="41">
        <f>Hoja1!Z322</f>
        <v>21739.15</v>
      </c>
      <c r="R327" s="41">
        <f>Hoja1!AA322</f>
        <v>3260.85</v>
      </c>
    </row>
    <row r="328" spans="1:18" s="18" customFormat="1" ht="18" customHeight="1">
      <c r="A328" s="19">
        <v>322</v>
      </c>
      <c r="B328" s="16" t="str">
        <f>Hoja1!D323</f>
        <v xml:space="preserve">14.4-DPTO. DE TRANSPORTACION                                                    </v>
      </c>
      <c r="C328" s="16" t="str">
        <f>Hoja1!A323</f>
        <v>MARTIRES PEÑA</v>
      </c>
      <c r="D328" s="16" t="s">
        <v>841</v>
      </c>
      <c r="E328" s="16" t="s">
        <v>1050</v>
      </c>
      <c r="F328" s="17" t="str">
        <f>Hoja1!AC323</f>
        <v xml:space="preserve">Masculino </v>
      </c>
      <c r="G328" s="41">
        <f>Hoja1!H323</f>
        <v>22000</v>
      </c>
      <c r="H328" s="41">
        <f>Hoja1!J323</f>
        <v>0</v>
      </c>
      <c r="I328" s="41">
        <f>Hoja1!K323</f>
        <v>631.4</v>
      </c>
      <c r="J328" s="41">
        <f>Hoja1!L323</f>
        <v>668.8</v>
      </c>
      <c r="K328" s="41">
        <f>Hoja1!M323</f>
        <v>0</v>
      </c>
      <c r="L328" s="41">
        <f>Hoja1!N323</f>
        <v>0</v>
      </c>
      <c r="M328" s="41">
        <f>Hoja1!O323</f>
        <v>11115.61</v>
      </c>
      <c r="N328" s="41">
        <f>Hoja1!R323</f>
        <v>0</v>
      </c>
      <c r="O328" s="41">
        <f>Hoja1!T323</f>
        <v>25</v>
      </c>
      <c r="P328" s="41">
        <f>Hoja1!U323</f>
        <v>0</v>
      </c>
      <c r="Q328" s="41">
        <f>Hoja1!Z323</f>
        <v>12440.81</v>
      </c>
      <c r="R328" s="41">
        <f>Hoja1!AA323</f>
        <v>9559.19</v>
      </c>
    </row>
    <row r="329" spans="1:18" s="18" customFormat="1" ht="18" customHeight="1">
      <c r="A329" s="15">
        <v>323</v>
      </c>
      <c r="B329" s="16" t="str">
        <f>Hoja1!D324</f>
        <v xml:space="preserve">14.4-DPTO. DE TRANSPORTACION                                                    </v>
      </c>
      <c r="C329" s="16" t="str">
        <f>Hoja1!A324</f>
        <v>MAXIMO MIGUEL JAVIER GRULLON GARCIA</v>
      </c>
      <c r="D329" s="16" t="s">
        <v>29</v>
      </c>
      <c r="E329" s="16" t="s">
        <v>1050</v>
      </c>
      <c r="F329" s="17" t="str">
        <f>Hoja1!AC324</f>
        <v xml:space="preserve">Masculino </v>
      </c>
      <c r="G329" s="41">
        <f>Hoja1!H324</f>
        <v>23000</v>
      </c>
      <c r="H329" s="41">
        <f>Hoja1!J324</f>
        <v>0</v>
      </c>
      <c r="I329" s="41">
        <f>Hoja1!K324</f>
        <v>660.1</v>
      </c>
      <c r="J329" s="41">
        <f>Hoja1!L324</f>
        <v>699.2</v>
      </c>
      <c r="K329" s="41">
        <f>Hoja1!M324</f>
        <v>0</v>
      </c>
      <c r="L329" s="41">
        <f>Hoja1!N324</f>
        <v>0</v>
      </c>
      <c r="M329" s="41">
        <f>Hoja1!O324</f>
        <v>0</v>
      </c>
      <c r="N329" s="41">
        <f>Hoja1!R324</f>
        <v>0</v>
      </c>
      <c r="O329" s="41">
        <f>Hoja1!T324</f>
        <v>25</v>
      </c>
      <c r="P329" s="41">
        <f>Hoja1!U324</f>
        <v>0</v>
      </c>
      <c r="Q329" s="41">
        <f>Hoja1!Z324</f>
        <v>1384.3</v>
      </c>
      <c r="R329" s="41">
        <f>Hoja1!AA324</f>
        <v>21615.7</v>
      </c>
    </row>
    <row r="330" spans="1:18" s="18" customFormat="1" ht="18" customHeight="1">
      <c r="A330" s="15">
        <v>324</v>
      </c>
      <c r="B330" s="16" t="str">
        <f>Hoja1!D325</f>
        <v xml:space="preserve">14.4-DPTO. DE TRANSPORTACION                                                    </v>
      </c>
      <c r="C330" s="16" t="str">
        <f>Hoja1!A325</f>
        <v>NAYROBI ESTEFANY LEMOS ALVAREZ</v>
      </c>
      <c r="D330" s="16" t="s">
        <v>39</v>
      </c>
      <c r="E330" s="16" t="s">
        <v>1050</v>
      </c>
      <c r="F330" s="17" t="str">
        <f>Hoja1!AC325</f>
        <v xml:space="preserve">Femenino  </v>
      </c>
      <c r="G330" s="41">
        <f>Hoja1!H325</f>
        <v>50000</v>
      </c>
      <c r="H330" s="41">
        <f>Hoja1!J325</f>
        <v>1854</v>
      </c>
      <c r="I330" s="41">
        <f>Hoja1!K325</f>
        <v>1435</v>
      </c>
      <c r="J330" s="41">
        <f>Hoja1!L325</f>
        <v>1520</v>
      </c>
      <c r="K330" s="41">
        <f>Hoja1!M325</f>
        <v>0</v>
      </c>
      <c r="L330" s="41">
        <f>Hoja1!N325</f>
        <v>0</v>
      </c>
      <c r="M330" s="41">
        <f>Hoja1!O325</f>
        <v>14300.04</v>
      </c>
      <c r="N330" s="41">
        <f>Hoja1!R325</f>
        <v>0</v>
      </c>
      <c r="O330" s="41">
        <f>Hoja1!T325</f>
        <v>25</v>
      </c>
      <c r="P330" s="41">
        <f>Hoja1!U325</f>
        <v>50</v>
      </c>
      <c r="Q330" s="41">
        <f>Hoja1!Z325</f>
        <v>19184.04</v>
      </c>
      <c r="R330" s="41">
        <f>Hoja1!AA325</f>
        <v>30815.96</v>
      </c>
    </row>
    <row r="331" spans="1:18" s="18" customFormat="1" ht="18" customHeight="1">
      <c r="A331" s="15">
        <v>325</v>
      </c>
      <c r="B331" s="16" t="str">
        <f>Hoja1!D326</f>
        <v xml:space="preserve">14.4-DPTO. DE TRANSPORTACION                                                    </v>
      </c>
      <c r="C331" s="16" t="str">
        <f>Hoja1!A326</f>
        <v>NOEMY GRISAEL ALVAREZ VALDEZ</v>
      </c>
      <c r="D331" s="16" t="s">
        <v>796</v>
      </c>
      <c r="E331" s="16" t="s">
        <v>1050</v>
      </c>
      <c r="F331" s="17" t="str">
        <f>Hoja1!AC326</f>
        <v xml:space="preserve">Femenino  </v>
      </c>
      <c r="G331" s="41">
        <f>Hoja1!H326</f>
        <v>15000</v>
      </c>
      <c r="H331" s="41">
        <f>Hoja1!J326</f>
        <v>0</v>
      </c>
      <c r="I331" s="41">
        <f>Hoja1!K326</f>
        <v>430.5</v>
      </c>
      <c r="J331" s="41">
        <f>Hoja1!L326</f>
        <v>456</v>
      </c>
      <c r="K331" s="41">
        <f>Hoja1!M326</f>
        <v>0</v>
      </c>
      <c r="L331" s="41">
        <f>Hoja1!N326</f>
        <v>0</v>
      </c>
      <c r="M331" s="41">
        <f>Hoja1!O326</f>
        <v>0</v>
      </c>
      <c r="N331" s="41">
        <f>Hoja1!R326</f>
        <v>0</v>
      </c>
      <c r="O331" s="41">
        <f>Hoja1!T326</f>
        <v>25</v>
      </c>
      <c r="P331" s="41">
        <f>Hoja1!U326</f>
        <v>0</v>
      </c>
      <c r="Q331" s="41">
        <f>Hoja1!Z326</f>
        <v>911.5</v>
      </c>
      <c r="R331" s="41">
        <f>Hoja1!AA326</f>
        <v>14088.5</v>
      </c>
    </row>
    <row r="332" spans="1:18" s="18" customFormat="1" ht="18" customHeight="1">
      <c r="A332" s="19">
        <v>326</v>
      </c>
      <c r="B332" s="16" t="str">
        <f>Hoja1!D327</f>
        <v xml:space="preserve">14.4-DPTO. DE TRANSPORTACION                                                    </v>
      </c>
      <c r="C332" s="16" t="str">
        <f>Hoja1!A327</f>
        <v>PAUL ANTONIO MARTINEZ FERNANDEZ</v>
      </c>
      <c r="D332" s="16" t="s">
        <v>29</v>
      </c>
      <c r="E332" s="16" t="s">
        <v>1050</v>
      </c>
      <c r="F332" s="17" t="str">
        <f>Hoja1!AC327</f>
        <v xml:space="preserve">Masculino </v>
      </c>
      <c r="G332" s="41">
        <f>Hoja1!H327</f>
        <v>20000</v>
      </c>
      <c r="H332" s="41">
        <f>Hoja1!J327</f>
        <v>0</v>
      </c>
      <c r="I332" s="41">
        <f>Hoja1!K327</f>
        <v>574</v>
      </c>
      <c r="J332" s="41">
        <f>Hoja1!L327</f>
        <v>608</v>
      </c>
      <c r="K332" s="41">
        <f>Hoja1!M327</f>
        <v>0</v>
      </c>
      <c r="L332" s="41">
        <f>Hoja1!N327</f>
        <v>0</v>
      </c>
      <c r="M332" s="41">
        <f>Hoja1!O327</f>
        <v>0</v>
      </c>
      <c r="N332" s="41">
        <f>Hoja1!R327</f>
        <v>0</v>
      </c>
      <c r="O332" s="41">
        <f>Hoja1!T327</f>
        <v>25</v>
      </c>
      <c r="P332" s="41">
        <f>Hoja1!U327</f>
        <v>0</v>
      </c>
      <c r="Q332" s="41">
        <f>Hoja1!Z327</f>
        <v>1207</v>
      </c>
      <c r="R332" s="41">
        <f>Hoja1!AA327</f>
        <v>18793</v>
      </c>
    </row>
    <row r="333" spans="1:18" s="18" customFormat="1" ht="18" customHeight="1">
      <c r="A333" s="15">
        <v>327</v>
      </c>
      <c r="B333" s="16" t="str">
        <f>Hoja1!D328</f>
        <v xml:space="preserve">14.4-DPTO. DE TRANSPORTACION                                                    </v>
      </c>
      <c r="C333" s="16" t="str">
        <f>Hoja1!A328</f>
        <v>PEDRO DE LEON</v>
      </c>
      <c r="D333" s="16" t="s">
        <v>775</v>
      </c>
      <c r="E333" s="16" t="s">
        <v>1050</v>
      </c>
      <c r="F333" s="17" t="str">
        <f>Hoja1!AC328</f>
        <v xml:space="preserve">Masculino </v>
      </c>
      <c r="G333" s="41">
        <f>Hoja1!H328</f>
        <v>24000</v>
      </c>
      <c r="H333" s="41">
        <f>Hoja1!J328</f>
        <v>0</v>
      </c>
      <c r="I333" s="41">
        <f>Hoja1!K328</f>
        <v>688.8</v>
      </c>
      <c r="J333" s="41">
        <f>Hoja1!L328</f>
        <v>729.6</v>
      </c>
      <c r="K333" s="41">
        <f>Hoja1!M328</f>
        <v>0</v>
      </c>
      <c r="L333" s="41">
        <f>Hoja1!N328</f>
        <v>0</v>
      </c>
      <c r="M333" s="41">
        <f>Hoja1!O328</f>
        <v>0</v>
      </c>
      <c r="N333" s="41">
        <f>Hoja1!R328</f>
        <v>0</v>
      </c>
      <c r="O333" s="41">
        <f>Hoja1!T328</f>
        <v>25</v>
      </c>
      <c r="P333" s="41">
        <f>Hoja1!U328</f>
        <v>0</v>
      </c>
      <c r="Q333" s="41">
        <f>Hoja1!Z328</f>
        <v>1443.4</v>
      </c>
      <c r="R333" s="41">
        <f>Hoja1!AA328</f>
        <v>22556.6</v>
      </c>
    </row>
    <row r="334" spans="1:18" s="18" customFormat="1" ht="18" customHeight="1">
      <c r="A334" s="15">
        <v>328</v>
      </c>
      <c r="B334" s="16" t="str">
        <f>Hoja1!D329</f>
        <v xml:space="preserve">14.4-DPTO. DE TRANSPORTACION                                                    </v>
      </c>
      <c r="C334" s="16" t="str">
        <f>Hoja1!A329</f>
        <v>PEDRO REYNOSO</v>
      </c>
      <c r="D334" s="16" t="s">
        <v>29</v>
      </c>
      <c r="E334" s="16" t="s">
        <v>1050</v>
      </c>
      <c r="F334" s="17" t="str">
        <f>Hoja1!AC329</f>
        <v xml:space="preserve">Masculino </v>
      </c>
      <c r="G334" s="41">
        <f>Hoja1!H329</f>
        <v>25000</v>
      </c>
      <c r="H334" s="41">
        <f>Hoja1!J329</f>
        <v>0</v>
      </c>
      <c r="I334" s="41">
        <f>Hoja1!K329</f>
        <v>717.5</v>
      </c>
      <c r="J334" s="41">
        <f>Hoja1!L329</f>
        <v>760</v>
      </c>
      <c r="K334" s="41">
        <f>Hoja1!M329</f>
        <v>0</v>
      </c>
      <c r="L334" s="41">
        <f>Hoja1!N329</f>
        <v>0</v>
      </c>
      <c r="M334" s="41">
        <f>Hoja1!O329</f>
        <v>2820.71</v>
      </c>
      <c r="N334" s="41">
        <f>Hoja1!R329</f>
        <v>0</v>
      </c>
      <c r="O334" s="41">
        <f>Hoja1!T329</f>
        <v>25</v>
      </c>
      <c r="P334" s="41">
        <f>Hoja1!U329</f>
        <v>0</v>
      </c>
      <c r="Q334" s="41">
        <f>Hoja1!Z329</f>
        <v>4323.21</v>
      </c>
      <c r="R334" s="41">
        <f>Hoja1!AA329</f>
        <v>20676.79</v>
      </c>
    </row>
    <row r="335" spans="1:18" s="18" customFormat="1" ht="18" customHeight="1">
      <c r="A335" s="15">
        <v>329</v>
      </c>
      <c r="B335" s="16" t="str">
        <f>Hoja1!D330</f>
        <v xml:space="preserve">14.4-DPTO. DE TRANSPORTACION                                                    </v>
      </c>
      <c r="C335" s="16" t="str">
        <f>Hoja1!A330</f>
        <v>ROSARIO ANTONIO MORAN FRANCISCO</v>
      </c>
      <c r="D335" s="16" t="s">
        <v>841</v>
      </c>
      <c r="E335" s="16" t="s">
        <v>1050</v>
      </c>
      <c r="F335" s="17" t="str">
        <f>Hoja1!AC330</f>
        <v xml:space="preserve">Masculino </v>
      </c>
      <c r="G335" s="41">
        <f>Hoja1!H330</f>
        <v>20000</v>
      </c>
      <c r="H335" s="41">
        <f>Hoja1!J330</f>
        <v>0</v>
      </c>
      <c r="I335" s="41">
        <f>Hoja1!K330</f>
        <v>574</v>
      </c>
      <c r="J335" s="41">
        <f>Hoja1!L330</f>
        <v>608</v>
      </c>
      <c r="K335" s="41">
        <f>Hoja1!M330</f>
        <v>0</v>
      </c>
      <c r="L335" s="41">
        <f>Hoja1!N330</f>
        <v>0</v>
      </c>
      <c r="M335" s="41">
        <f>Hoja1!O330</f>
        <v>14615.61</v>
      </c>
      <c r="N335" s="41">
        <f>Hoja1!R330</f>
        <v>0</v>
      </c>
      <c r="O335" s="41">
        <f>Hoja1!T330</f>
        <v>25</v>
      </c>
      <c r="P335" s="41">
        <f>Hoja1!U330</f>
        <v>0</v>
      </c>
      <c r="Q335" s="41">
        <f>Hoja1!Z330</f>
        <v>15822.61</v>
      </c>
      <c r="R335" s="41">
        <f>Hoja1!AA330</f>
        <v>4177.3900000000003</v>
      </c>
    </row>
    <row r="336" spans="1:18" s="18" customFormat="1" ht="18" customHeight="1">
      <c r="A336" s="19">
        <v>330</v>
      </c>
      <c r="B336" s="16" t="str">
        <f>Hoja1!D331</f>
        <v xml:space="preserve">14.4-DPTO. DE TRANSPORTACION                                                    </v>
      </c>
      <c r="C336" s="16" t="str">
        <f>Hoja1!A331</f>
        <v>SANDY RAFAEL ALVAREZ ALVAREZ</v>
      </c>
      <c r="D336" s="16" t="s">
        <v>29</v>
      </c>
      <c r="E336" s="16" t="s">
        <v>1050</v>
      </c>
      <c r="F336" s="17" t="str">
        <f>Hoja1!AC331</f>
        <v xml:space="preserve">Masculino </v>
      </c>
      <c r="G336" s="41">
        <f>Hoja1!H331</f>
        <v>25000</v>
      </c>
      <c r="H336" s="41">
        <f>Hoja1!J331</f>
        <v>0</v>
      </c>
      <c r="I336" s="41">
        <f>Hoja1!K331</f>
        <v>717.5</v>
      </c>
      <c r="J336" s="41">
        <f>Hoja1!L331</f>
        <v>760</v>
      </c>
      <c r="K336" s="41">
        <f>Hoja1!M331</f>
        <v>0</v>
      </c>
      <c r="L336" s="41">
        <f>Hoja1!N331</f>
        <v>0</v>
      </c>
      <c r="M336" s="41">
        <f>Hoja1!O331</f>
        <v>3719.93</v>
      </c>
      <c r="N336" s="41">
        <f>Hoja1!R331</f>
        <v>0</v>
      </c>
      <c r="O336" s="41">
        <f>Hoja1!T331</f>
        <v>25</v>
      </c>
      <c r="P336" s="41">
        <f>Hoja1!U331</f>
        <v>0</v>
      </c>
      <c r="Q336" s="41">
        <f>Hoja1!Z331</f>
        <v>5222.43</v>
      </c>
      <c r="R336" s="41">
        <f>Hoja1!AA331</f>
        <v>19777.57</v>
      </c>
    </row>
    <row r="337" spans="1:18" s="18" customFormat="1" ht="18" customHeight="1">
      <c r="A337" s="15">
        <v>331</v>
      </c>
      <c r="B337" s="16" t="str">
        <f>Hoja1!D332</f>
        <v xml:space="preserve">14.4-DPTO. DE TRANSPORTACION                                                    </v>
      </c>
      <c r="C337" s="16" t="str">
        <f>Hoja1!A332</f>
        <v>SANDY REYES NUÑEZ</v>
      </c>
      <c r="D337" s="16" t="s">
        <v>775</v>
      </c>
      <c r="E337" s="16" t="s">
        <v>1050</v>
      </c>
      <c r="F337" s="17" t="str">
        <f>Hoja1!AC332</f>
        <v xml:space="preserve">Masculino </v>
      </c>
      <c r="G337" s="41">
        <f>Hoja1!H332</f>
        <v>25000</v>
      </c>
      <c r="H337" s="41">
        <f>Hoja1!J332</f>
        <v>0</v>
      </c>
      <c r="I337" s="41">
        <f>Hoja1!K332</f>
        <v>717.5</v>
      </c>
      <c r="J337" s="41">
        <f>Hoja1!L332</f>
        <v>760</v>
      </c>
      <c r="K337" s="41">
        <f>Hoja1!M332</f>
        <v>0</v>
      </c>
      <c r="L337" s="41">
        <f>Hoja1!N332</f>
        <v>0</v>
      </c>
      <c r="M337" s="41">
        <f>Hoja1!O332</f>
        <v>14038.73</v>
      </c>
      <c r="N337" s="41">
        <f>Hoja1!R332</f>
        <v>0</v>
      </c>
      <c r="O337" s="41">
        <f>Hoja1!T332</f>
        <v>25</v>
      </c>
      <c r="P337" s="41">
        <f>Hoja1!U332</f>
        <v>0</v>
      </c>
      <c r="Q337" s="41">
        <f>Hoja1!Z332</f>
        <v>15541.23</v>
      </c>
      <c r="R337" s="41">
        <f>Hoja1!AA332</f>
        <v>9458.77</v>
      </c>
    </row>
    <row r="338" spans="1:18" s="18" customFormat="1" ht="18" customHeight="1">
      <c r="A338" s="15">
        <v>332</v>
      </c>
      <c r="B338" s="16" t="str">
        <f>Hoja1!D333</f>
        <v xml:space="preserve">14.4-DPTO. DE TRANSPORTACION                                                    </v>
      </c>
      <c r="C338" s="16" t="str">
        <f>Hoja1!A333</f>
        <v>VALENTIN LOPEZ FRANCISCO</v>
      </c>
      <c r="D338" s="16" t="s">
        <v>29</v>
      </c>
      <c r="E338" s="16" t="s">
        <v>1050</v>
      </c>
      <c r="F338" s="17" t="str">
        <f>Hoja1!AC333</f>
        <v xml:space="preserve">Masculino </v>
      </c>
      <c r="G338" s="41">
        <f>Hoja1!H333</f>
        <v>18000</v>
      </c>
      <c r="H338" s="41">
        <f>Hoja1!J333</f>
        <v>0</v>
      </c>
      <c r="I338" s="41">
        <f>Hoja1!K333</f>
        <v>516.6</v>
      </c>
      <c r="J338" s="41">
        <f>Hoja1!L333</f>
        <v>547.20000000000005</v>
      </c>
      <c r="K338" s="41">
        <f>Hoja1!M333</f>
        <v>0</v>
      </c>
      <c r="L338" s="41">
        <f>Hoja1!N333</f>
        <v>0</v>
      </c>
      <c r="M338" s="41">
        <f>Hoja1!O333</f>
        <v>0</v>
      </c>
      <c r="N338" s="41">
        <f>Hoja1!R333</f>
        <v>0</v>
      </c>
      <c r="O338" s="41">
        <f>Hoja1!T333</f>
        <v>25</v>
      </c>
      <c r="P338" s="41">
        <f>Hoja1!U333</f>
        <v>0</v>
      </c>
      <c r="Q338" s="41">
        <f>Hoja1!Z333</f>
        <v>1088.8</v>
      </c>
      <c r="R338" s="41">
        <f>Hoja1!AA333</f>
        <v>16911.2</v>
      </c>
    </row>
    <row r="339" spans="1:18" s="18" customFormat="1" ht="18" customHeight="1">
      <c r="A339" s="15">
        <v>333</v>
      </c>
      <c r="B339" s="16" t="str">
        <f>Hoja1!D334</f>
        <v xml:space="preserve">14.4-DPTO. DE TRANSPORTACION                                                    </v>
      </c>
      <c r="C339" s="16" t="str">
        <f>Hoja1!A334</f>
        <v>VICENTE SANTOS</v>
      </c>
      <c r="D339" s="16" t="s">
        <v>29</v>
      </c>
      <c r="E339" s="16" t="s">
        <v>1050</v>
      </c>
      <c r="F339" s="17" t="str">
        <f>Hoja1!AC334</f>
        <v xml:space="preserve">Masculino </v>
      </c>
      <c r="G339" s="41">
        <f>Hoja1!H334</f>
        <v>20000</v>
      </c>
      <c r="H339" s="41">
        <f>Hoja1!J334</f>
        <v>0</v>
      </c>
      <c r="I339" s="41">
        <f>Hoja1!K334</f>
        <v>574</v>
      </c>
      <c r="J339" s="41">
        <f>Hoja1!L334</f>
        <v>608</v>
      </c>
      <c r="K339" s="41">
        <f>Hoja1!M334</f>
        <v>0</v>
      </c>
      <c r="L339" s="41">
        <f>Hoja1!N334</f>
        <v>0</v>
      </c>
      <c r="M339" s="41">
        <f>Hoja1!O334</f>
        <v>0</v>
      </c>
      <c r="N339" s="41">
        <f>Hoja1!R334</f>
        <v>0</v>
      </c>
      <c r="O339" s="41">
        <f>Hoja1!T334</f>
        <v>25</v>
      </c>
      <c r="P339" s="41">
        <f>Hoja1!U334</f>
        <v>0</v>
      </c>
      <c r="Q339" s="41">
        <f>Hoja1!Z334</f>
        <v>1207</v>
      </c>
      <c r="R339" s="41">
        <f>Hoja1!AA334</f>
        <v>18793</v>
      </c>
    </row>
    <row r="340" spans="1:18" s="18" customFormat="1" ht="18" customHeight="1">
      <c r="A340" s="19">
        <v>334</v>
      </c>
      <c r="B340" s="16" t="str">
        <f>Hoja1!D335</f>
        <v xml:space="preserve">14.4-DPTO. DE TRANSPORTACION                                                    </v>
      </c>
      <c r="C340" s="16" t="str">
        <f>Hoja1!A335</f>
        <v>VICTOR BIENVENIDO PEREZ JIMENEZ</v>
      </c>
      <c r="D340" s="16" t="s">
        <v>796</v>
      </c>
      <c r="E340" s="16" t="s">
        <v>1050</v>
      </c>
      <c r="F340" s="17" t="str">
        <f>Hoja1!AC335</f>
        <v xml:space="preserve">Masculino </v>
      </c>
      <c r="G340" s="41">
        <f>Hoja1!H335</f>
        <v>35000</v>
      </c>
      <c r="H340" s="41">
        <f>Hoja1!J335</f>
        <v>0</v>
      </c>
      <c r="I340" s="41">
        <f>Hoja1!K335</f>
        <v>1004.5</v>
      </c>
      <c r="J340" s="41">
        <f>Hoja1!L335</f>
        <v>1064</v>
      </c>
      <c r="K340" s="41">
        <f>Hoja1!M335</f>
        <v>0</v>
      </c>
      <c r="L340" s="41">
        <f>Hoja1!N335</f>
        <v>0</v>
      </c>
      <c r="M340" s="41">
        <f>Hoja1!O335</f>
        <v>19938.099999999999</v>
      </c>
      <c r="N340" s="41">
        <f>Hoja1!R335</f>
        <v>0</v>
      </c>
      <c r="O340" s="41">
        <f>Hoja1!T335</f>
        <v>25</v>
      </c>
      <c r="P340" s="41">
        <f>Hoja1!U335</f>
        <v>1840.5</v>
      </c>
      <c r="Q340" s="41">
        <f>Hoja1!Z335</f>
        <v>23872.1</v>
      </c>
      <c r="R340" s="41">
        <f>Hoja1!AA335</f>
        <v>11127.9</v>
      </c>
    </row>
    <row r="341" spans="1:18" s="18" customFormat="1" ht="18" customHeight="1">
      <c r="A341" s="15">
        <v>335</v>
      </c>
      <c r="B341" s="16" t="str">
        <f>Hoja1!D336</f>
        <v xml:space="preserve">14.4-DPTO. DE TRANSPORTACION                                                    </v>
      </c>
      <c r="C341" s="16" t="str">
        <f>Hoja1!A336</f>
        <v>VICTOR MANUEL ROJAS POLANCO</v>
      </c>
      <c r="D341" s="16" t="s">
        <v>29</v>
      </c>
      <c r="E341" s="16" t="s">
        <v>1050</v>
      </c>
      <c r="F341" s="17" t="str">
        <f>Hoja1!AC336</f>
        <v xml:space="preserve">Masculino </v>
      </c>
      <c r="G341" s="41">
        <f>Hoja1!H336</f>
        <v>20000</v>
      </c>
      <c r="H341" s="41">
        <f>Hoja1!J336</f>
        <v>0</v>
      </c>
      <c r="I341" s="41">
        <f>Hoja1!K336</f>
        <v>574</v>
      </c>
      <c r="J341" s="41">
        <f>Hoja1!L336</f>
        <v>608</v>
      </c>
      <c r="K341" s="41">
        <f>Hoja1!M336</f>
        <v>0</v>
      </c>
      <c r="L341" s="41">
        <f>Hoja1!N336</f>
        <v>0</v>
      </c>
      <c r="M341" s="41">
        <f>Hoja1!O336</f>
        <v>0</v>
      </c>
      <c r="N341" s="41">
        <f>Hoja1!R336</f>
        <v>0</v>
      </c>
      <c r="O341" s="41">
        <f>Hoja1!T336</f>
        <v>25</v>
      </c>
      <c r="P341" s="41">
        <f>Hoja1!U336</f>
        <v>0</v>
      </c>
      <c r="Q341" s="41">
        <f>Hoja1!Z336</f>
        <v>1207</v>
      </c>
      <c r="R341" s="41">
        <f>Hoja1!AA336</f>
        <v>18793</v>
      </c>
    </row>
    <row r="342" spans="1:18" s="18" customFormat="1" ht="18" customHeight="1">
      <c r="A342" s="15">
        <v>336</v>
      </c>
      <c r="B342" s="16" t="str">
        <f>Hoja1!D337</f>
        <v xml:space="preserve">14.4-DPTO. DE TRANSPORTACION                                                    </v>
      </c>
      <c r="C342" s="16" t="str">
        <f>Hoja1!A337</f>
        <v>VICTOR RAMON PEREZ</v>
      </c>
      <c r="D342" s="16" t="s">
        <v>29</v>
      </c>
      <c r="E342" s="16" t="s">
        <v>1050</v>
      </c>
      <c r="F342" s="17" t="str">
        <f>Hoja1!AC337</f>
        <v xml:space="preserve">Masculino </v>
      </c>
      <c r="G342" s="41">
        <f>Hoja1!H337</f>
        <v>25000</v>
      </c>
      <c r="H342" s="41">
        <f>Hoja1!J337</f>
        <v>0</v>
      </c>
      <c r="I342" s="41">
        <f>Hoja1!K337</f>
        <v>717.5</v>
      </c>
      <c r="J342" s="41">
        <f>Hoja1!L337</f>
        <v>760</v>
      </c>
      <c r="K342" s="41">
        <f>Hoja1!M337</f>
        <v>0</v>
      </c>
      <c r="L342" s="41">
        <f>Hoja1!N337</f>
        <v>0</v>
      </c>
      <c r="M342" s="41">
        <f>Hoja1!O337</f>
        <v>0</v>
      </c>
      <c r="N342" s="41">
        <f>Hoja1!R337</f>
        <v>0</v>
      </c>
      <c r="O342" s="41">
        <f>Hoja1!T337</f>
        <v>25</v>
      </c>
      <c r="P342" s="41">
        <f>Hoja1!U337</f>
        <v>0</v>
      </c>
      <c r="Q342" s="41">
        <f>Hoja1!Z337</f>
        <v>1502.5</v>
      </c>
      <c r="R342" s="41">
        <f>Hoja1!AA337</f>
        <v>23497.5</v>
      </c>
    </row>
    <row r="343" spans="1:18" s="18" customFormat="1" ht="18" customHeight="1">
      <c r="A343" s="15">
        <v>337</v>
      </c>
      <c r="B343" s="16" t="str">
        <f>Hoja1!D338</f>
        <v xml:space="preserve">14.4-DPTO. DE TRANSPORTACION                                                    </v>
      </c>
      <c r="C343" s="16" t="str">
        <f>Hoja1!A338</f>
        <v>WELLINGTON JOEL SANCHEZ NUÑEZ</v>
      </c>
      <c r="D343" s="16" t="s">
        <v>796</v>
      </c>
      <c r="E343" s="16" t="s">
        <v>1050</v>
      </c>
      <c r="F343" s="17" t="str">
        <f>Hoja1!AC338</f>
        <v xml:space="preserve">Masculino </v>
      </c>
      <c r="G343" s="41">
        <f>Hoja1!H338</f>
        <v>35000</v>
      </c>
      <c r="H343" s="41">
        <f>Hoja1!J338</f>
        <v>0</v>
      </c>
      <c r="I343" s="41">
        <f>Hoja1!K338</f>
        <v>1004.5</v>
      </c>
      <c r="J343" s="41">
        <f>Hoja1!L338</f>
        <v>1064</v>
      </c>
      <c r="K343" s="41">
        <f>Hoja1!M338</f>
        <v>0</v>
      </c>
      <c r="L343" s="41">
        <f>Hoja1!N338</f>
        <v>0</v>
      </c>
      <c r="M343" s="41">
        <f>Hoja1!O338</f>
        <v>12586.55</v>
      </c>
      <c r="N343" s="41">
        <f>Hoja1!R338</f>
        <v>0</v>
      </c>
      <c r="O343" s="41">
        <f>Hoja1!T338</f>
        <v>25</v>
      </c>
      <c r="P343" s="41">
        <f>Hoja1!U338</f>
        <v>100</v>
      </c>
      <c r="Q343" s="41">
        <f>Hoja1!Z338</f>
        <v>14780.05</v>
      </c>
      <c r="R343" s="41">
        <f>Hoja1!AA338</f>
        <v>20219.95</v>
      </c>
    </row>
    <row r="344" spans="1:18" s="18" customFormat="1" ht="18" customHeight="1">
      <c r="A344" s="19">
        <v>338</v>
      </c>
      <c r="B344" s="16" t="str">
        <f>Hoja1!D339</f>
        <v xml:space="preserve">14.4-DPTO. DE TRANSPORTACION                                                    </v>
      </c>
      <c r="C344" s="16" t="str">
        <f>Hoja1!A339</f>
        <v>YEFREI ECHAVARRIA VALDEZ</v>
      </c>
      <c r="D344" s="16" t="s">
        <v>775</v>
      </c>
      <c r="E344" s="16" t="s">
        <v>1050</v>
      </c>
      <c r="F344" s="17" t="str">
        <f>Hoja1!AC339</f>
        <v xml:space="preserve">Masculino </v>
      </c>
      <c r="G344" s="41">
        <f>Hoja1!H339</f>
        <v>25000</v>
      </c>
      <c r="H344" s="41">
        <f>Hoja1!J339</f>
        <v>0</v>
      </c>
      <c r="I344" s="41">
        <f>Hoja1!K339</f>
        <v>717.5</v>
      </c>
      <c r="J344" s="41">
        <f>Hoja1!L339</f>
        <v>760</v>
      </c>
      <c r="K344" s="41">
        <f>Hoja1!M339</f>
        <v>1919.78</v>
      </c>
      <c r="L344" s="41">
        <f>Hoja1!N339</f>
        <v>0</v>
      </c>
      <c r="M344" s="41">
        <f>Hoja1!O339</f>
        <v>5000</v>
      </c>
      <c r="N344" s="41">
        <f>Hoja1!R339</f>
        <v>0</v>
      </c>
      <c r="O344" s="41">
        <f>Hoja1!T339</f>
        <v>25</v>
      </c>
      <c r="P344" s="41">
        <f>Hoja1!U339</f>
        <v>0</v>
      </c>
      <c r="Q344" s="41">
        <f>Hoja1!Z339</f>
        <v>8422.2800000000007</v>
      </c>
      <c r="R344" s="41">
        <f>Hoja1!AA339</f>
        <v>16577.72</v>
      </c>
    </row>
    <row r="345" spans="1:18" s="18" customFormat="1" ht="18" customHeight="1">
      <c r="A345" s="15">
        <v>339</v>
      </c>
      <c r="B345" s="16" t="str">
        <f>Hoja1!D340</f>
        <v xml:space="preserve">14.4-DPTO. DE TRANSPORTACION                                                    </v>
      </c>
      <c r="C345" s="16" t="str">
        <f>Hoja1!A340</f>
        <v>YGNACIO NICOLAS PERALTA</v>
      </c>
      <c r="D345" s="16" t="s">
        <v>29</v>
      </c>
      <c r="E345" s="16" t="s">
        <v>1050</v>
      </c>
      <c r="F345" s="17" t="str">
        <f>Hoja1!AC340</f>
        <v xml:space="preserve">Masculino </v>
      </c>
      <c r="G345" s="41">
        <f>Hoja1!H340</f>
        <v>25000</v>
      </c>
      <c r="H345" s="41">
        <f>Hoja1!J340</f>
        <v>0</v>
      </c>
      <c r="I345" s="41">
        <f>Hoja1!K340</f>
        <v>717.5</v>
      </c>
      <c r="J345" s="41">
        <f>Hoja1!L340</f>
        <v>760</v>
      </c>
      <c r="K345" s="41">
        <f>Hoja1!M340</f>
        <v>0</v>
      </c>
      <c r="L345" s="41">
        <f>Hoja1!N340</f>
        <v>0</v>
      </c>
      <c r="M345" s="41">
        <f>Hoja1!O340</f>
        <v>0</v>
      </c>
      <c r="N345" s="41">
        <f>Hoja1!R340</f>
        <v>0</v>
      </c>
      <c r="O345" s="41">
        <f>Hoja1!T340</f>
        <v>25</v>
      </c>
      <c r="P345" s="41">
        <f>Hoja1!U340</f>
        <v>0</v>
      </c>
      <c r="Q345" s="41">
        <f>Hoja1!Z340</f>
        <v>1502.5</v>
      </c>
      <c r="R345" s="41">
        <f>Hoja1!AA340</f>
        <v>23497.5</v>
      </c>
    </row>
    <row r="346" spans="1:18" s="18" customFormat="1" ht="18" customHeight="1">
      <c r="A346" s="15">
        <v>340</v>
      </c>
      <c r="B346" s="16" t="str">
        <f>Hoja1!D341</f>
        <v xml:space="preserve">14.4-DPTO. DE TRANSPORTACION                                                    </v>
      </c>
      <c r="C346" s="16" t="str">
        <f>Hoja1!A341</f>
        <v>YIMMY ARCADIO VICENTE DE LOS SANTOS</v>
      </c>
      <c r="D346" s="16" t="s">
        <v>841</v>
      </c>
      <c r="E346" s="16" t="s">
        <v>1050</v>
      </c>
      <c r="F346" s="17" t="str">
        <f>Hoja1!AC341</f>
        <v xml:space="preserve">Masculino </v>
      </c>
      <c r="G346" s="41">
        <f>Hoja1!H341</f>
        <v>21000</v>
      </c>
      <c r="H346" s="41">
        <f>Hoja1!J341</f>
        <v>0</v>
      </c>
      <c r="I346" s="41">
        <f>Hoja1!K341</f>
        <v>602.70000000000005</v>
      </c>
      <c r="J346" s="41">
        <f>Hoja1!L341</f>
        <v>638.4</v>
      </c>
      <c r="K346" s="41">
        <f>Hoja1!M341</f>
        <v>0</v>
      </c>
      <c r="L346" s="41">
        <f>Hoja1!N341</f>
        <v>0</v>
      </c>
      <c r="M346" s="41">
        <f>Hoja1!O341</f>
        <v>0</v>
      </c>
      <c r="N346" s="41">
        <f>Hoja1!R341</f>
        <v>0</v>
      </c>
      <c r="O346" s="41">
        <f>Hoja1!T341</f>
        <v>25</v>
      </c>
      <c r="P346" s="41">
        <f>Hoja1!U341</f>
        <v>0</v>
      </c>
      <c r="Q346" s="41">
        <f>Hoja1!Z341</f>
        <v>1266.0999999999999</v>
      </c>
      <c r="R346" s="41">
        <f>Hoja1!AA341</f>
        <v>19733.900000000001</v>
      </c>
    </row>
    <row r="347" spans="1:18" s="18" customFormat="1" ht="18" customHeight="1">
      <c r="A347" s="15">
        <v>341</v>
      </c>
      <c r="B347" s="16" t="str">
        <f>Hoja1!D342</f>
        <v xml:space="preserve">14.4-DPTO. DE TRANSPORTACION                                                    </v>
      </c>
      <c r="C347" s="16" t="str">
        <f>Hoja1!A342</f>
        <v>YUNIOR MANUEL RODRIGUEZ TORIBIO</v>
      </c>
      <c r="D347" s="16" t="s">
        <v>29</v>
      </c>
      <c r="E347" s="16" t="s">
        <v>1050</v>
      </c>
      <c r="F347" s="17" t="str">
        <f>Hoja1!AC342</f>
        <v xml:space="preserve">Masculino </v>
      </c>
      <c r="G347" s="41">
        <f>Hoja1!H342</f>
        <v>25000</v>
      </c>
      <c r="H347" s="41">
        <f>Hoja1!J342</f>
        <v>0</v>
      </c>
      <c r="I347" s="41">
        <f>Hoja1!K342</f>
        <v>717.5</v>
      </c>
      <c r="J347" s="41">
        <f>Hoja1!L342</f>
        <v>760</v>
      </c>
      <c r="K347" s="41">
        <f>Hoja1!M342</f>
        <v>0</v>
      </c>
      <c r="L347" s="41">
        <f>Hoja1!N342</f>
        <v>0</v>
      </c>
      <c r="M347" s="41">
        <f>Hoja1!O342</f>
        <v>0</v>
      </c>
      <c r="N347" s="41">
        <f>Hoja1!R342</f>
        <v>0</v>
      </c>
      <c r="O347" s="41">
        <f>Hoja1!T342</f>
        <v>25</v>
      </c>
      <c r="P347" s="41">
        <f>Hoja1!U342</f>
        <v>0</v>
      </c>
      <c r="Q347" s="41">
        <f>Hoja1!Z342</f>
        <v>1502.5</v>
      </c>
      <c r="R347" s="41">
        <f>Hoja1!AA342</f>
        <v>23497.5</v>
      </c>
    </row>
    <row r="348" spans="1:18" s="18" customFormat="1" ht="18" customHeight="1">
      <c r="A348" s="19">
        <v>342</v>
      </c>
      <c r="B348" s="16" t="str">
        <f>Hoja1!D343</f>
        <v xml:space="preserve">15-SUB-SEC. DE APOYO MNCPL AL DES. SOC.                                         </v>
      </c>
      <c r="C348" s="16" t="str">
        <f>Hoja1!A343</f>
        <v>ANGEL VALENTIN MERCEDES TEJADA</v>
      </c>
      <c r="D348" s="16" t="s">
        <v>250</v>
      </c>
      <c r="E348" s="16" t="s">
        <v>1050</v>
      </c>
      <c r="F348" s="17" t="str">
        <f>Hoja1!AC343</f>
        <v xml:space="preserve">Masculino </v>
      </c>
      <c r="G348" s="41">
        <f>Hoja1!H343</f>
        <v>190000</v>
      </c>
      <c r="H348" s="41">
        <f>Hoja1!J343</f>
        <v>33275.69</v>
      </c>
      <c r="I348" s="41">
        <f>Hoja1!K343</f>
        <v>5453</v>
      </c>
      <c r="J348" s="41">
        <f>Hoja1!L343</f>
        <v>5776</v>
      </c>
      <c r="K348" s="41">
        <f>Hoja1!M343</f>
        <v>0</v>
      </c>
      <c r="L348" s="41">
        <f>Hoja1!N343</f>
        <v>0</v>
      </c>
      <c r="M348" s="41">
        <f>Hoja1!O343</f>
        <v>0</v>
      </c>
      <c r="N348" s="41">
        <f>Hoja1!R343</f>
        <v>0</v>
      </c>
      <c r="O348" s="41">
        <f>Hoja1!T343</f>
        <v>25</v>
      </c>
      <c r="P348" s="41">
        <f>Hoja1!U343</f>
        <v>0</v>
      </c>
      <c r="Q348" s="41">
        <f>Hoja1!Z343</f>
        <v>44529.69</v>
      </c>
      <c r="R348" s="41">
        <f>Hoja1!AA343</f>
        <v>145470.31</v>
      </c>
    </row>
    <row r="349" spans="1:18" s="18" customFormat="1" ht="18" customHeight="1">
      <c r="A349" s="15">
        <v>343</v>
      </c>
      <c r="B349" s="16" t="str">
        <f>Hoja1!D344</f>
        <v xml:space="preserve">15-SUB-SEC. DE APOYO MNCPL AL DES. SOC.                                         </v>
      </c>
      <c r="C349" s="16" t="str">
        <f>Hoja1!A344</f>
        <v>JUAN AGUSTIN CABRERA CRUZ</v>
      </c>
      <c r="D349" s="16" t="s">
        <v>64</v>
      </c>
      <c r="E349" s="16" t="s">
        <v>1050</v>
      </c>
      <c r="F349" s="17" t="str">
        <f>Hoja1!AC344</f>
        <v xml:space="preserve">Masculino </v>
      </c>
      <c r="G349" s="41">
        <f>Hoja1!H344</f>
        <v>60000</v>
      </c>
      <c r="H349" s="41">
        <f>Hoja1!J344</f>
        <v>3486.65</v>
      </c>
      <c r="I349" s="41">
        <f>Hoja1!K344</f>
        <v>1722</v>
      </c>
      <c r="J349" s="41">
        <f>Hoja1!L344</f>
        <v>1824</v>
      </c>
      <c r="K349" s="41">
        <f>Hoja1!M344</f>
        <v>0</v>
      </c>
      <c r="L349" s="41">
        <f>Hoja1!N344</f>
        <v>0</v>
      </c>
      <c r="M349" s="41">
        <f>Hoja1!O344</f>
        <v>0</v>
      </c>
      <c r="N349" s="41">
        <f>Hoja1!R344</f>
        <v>0</v>
      </c>
      <c r="O349" s="41">
        <f>Hoja1!T344</f>
        <v>25</v>
      </c>
      <c r="P349" s="41">
        <f>Hoja1!U344</f>
        <v>0</v>
      </c>
      <c r="Q349" s="41">
        <f>Hoja1!Z344</f>
        <v>7057.65</v>
      </c>
      <c r="R349" s="41">
        <f>Hoja1!AA344</f>
        <v>52942.35</v>
      </c>
    </row>
    <row r="350" spans="1:18" s="18" customFormat="1" ht="18" customHeight="1">
      <c r="A350" s="15">
        <v>344</v>
      </c>
      <c r="B350" s="16" t="str">
        <f>Hoja1!D345</f>
        <v xml:space="preserve">16-DIR.  DE CAP. Y FORM. PARA LOS GOB. LOC.                                     </v>
      </c>
      <c r="C350" s="16" t="str">
        <f>Hoja1!A345</f>
        <v xml:space="preserve"> CLAUDIO LUGO PEREZ</v>
      </c>
      <c r="D350" s="16" t="s">
        <v>205</v>
      </c>
      <c r="E350" s="16" t="s">
        <v>1050</v>
      </c>
      <c r="F350" s="17" t="str">
        <f>Hoja1!AC345</f>
        <v xml:space="preserve">Masculino </v>
      </c>
      <c r="G350" s="41">
        <f>Hoja1!H345</f>
        <v>150000</v>
      </c>
      <c r="H350" s="41">
        <f>Hoja1!J345</f>
        <v>23866.69</v>
      </c>
      <c r="I350" s="41">
        <f>Hoja1!K345</f>
        <v>4305</v>
      </c>
      <c r="J350" s="41">
        <f>Hoja1!L345</f>
        <v>4560</v>
      </c>
      <c r="K350" s="41">
        <f>Hoja1!M345</f>
        <v>0</v>
      </c>
      <c r="L350" s="41">
        <f>Hoja1!N345</f>
        <v>2699.26</v>
      </c>
      <c r="M350" s="41">
        <f>Hoja1!O345</f>
        <v>67576.56</v>
      </c>
      <c r="N350" s="41">
        <f>Hoja1!R345</f>
        <v>0</v>
      </c>
      <c r="O350" s="41">
        <f>Hoja1!T345</f>
        <v>25</v>
      </c>
      <c r="P350" s="41">
        <f>Hoja1!U345</f>
        <v>100</v>
      </c>
      <c r="Q350" s="41">
        <f>Hoja1!Z345</f>
        <v>103132.51</v>
      </c>
      <c r="R350" s="41">
        <f>Hoja1!AA345</f>
        <v>46867.49</v>
      </c>
    </row>
    <row r="351" spans="1:18" s="18" customFormat="1" ht="18" customHeight="1">
      <c r="A351" s="15">
        <v>345</v>
      </c>
      <c r="B351" s="16" t="str">
        <f>Hoja1!D346</f>
        <v xml:space="preserve">16-DIR.  DE CAP. Y FORM. PARA LOS GOB. LOC.                                     </v>
      </c>
      <c r="C351" s="16" t="str">
        <f>Hoja1!A346</f>
        <v>AMARILIS HEREDIA HEREDIA</v>
      </c>
      <c r="D351" s="16" t="s">
        <v>35</v>
      </c>
      <c r="E351" s="16" t="s">
        <v>1050</v>
      </c>
      <c r="F351" s="17" t="str">
        <f>Hoja1!AC346</f>
        <v xml:space="preserve">Femenino  </v>
      </c>
      <c r="G351" s="41">
        <f>Hoja1!H346</f>
        <v>35000</v>
      </c>
      <c r="H351" s="41">
        <f>Hoja1!J346</f>
        <v>0</v>
      </c>
      <c r="I351" s="41">
        <f>Hoja1!K346</f>
        <v>1004.5</v>
      </c>
      <c r="J351" s="41">
        <f>Hoja1!L346</f>
        <v>1064</v>
      </c>
      <c r="K351" s="41">
        <f>Hoja1!M346</f>
        <v>0</v>
      </c>
      <c r="L351" s="41">
        <f>Hoja1!N346</f>
        <v>0</v>
      </c>
      <c r="M351" s="41">
        <f>Hoja1!O346</f>
        <v>3181.5</v>
      </c>
      <c r="N351" s="41">
        <f>Hoja1!R346</f>
        <v>0</v>
      </c>
      <c r="O351" s="41">
        <f>Hoja1!T346</f>
        <v>25</v>
      </c>
      <c r="P351" s="41">
        <f>Hoja1!U346</f>
        <v>0</v>
      </c>
      <c r="Q351" s="41">
        <f>Hoja1!Z346</f>
        <v>5275</v>
      </c>
      <c r="R351" s="41">
        <f>Hoja1!AA346</f>
        <v>29725</v>
      </c>
    </row>
    <row r="352" spans="1:18" s="18" customFormat="1" ht="18" customHeight="1">
      <c r="A352" s="19">
        <v>346</v>
      </c>
      <c r="B352" s="16" t="str">
        <f>Hoja1!D347</f>
        <v xml:space="preserve">16-DIR.  DE CAP. Y FORM. PARA LOS GOB. LOC.                                     </v>
      </c>
      <c r="C352" s="16" t="str">
        <f>Hoja1!A347</f>
        <v>EDWING FRANCISCO JIMENEZ CORDERO</v>
      </c>
      <c r="D352" s="16" t="s">
        <v>914</v>
      </c>
      <c r="E352" s="16" t="s">
        <v>1051</v>
      </c>
      <c r="F352" s="17" t="str">
        <f>Hoja1!AC347</f>
        <v xml:space="preserve">Masculino </v>
      </c>
      <c r="G352" s="41">
        <f>Hoja1!H347</f>
        <v>95000</v>
      </c>
      <c r="H352" s="41">
        <f>Hoja1!J347</f>
        <v>10929.31</v>
      </c>
      <c r="I352" s="41">
        <f>Hoja1!K347</f>
        <v>2726.5</v>
      </c>
      <c r="J352" s="41">
        <f>Hoja1!L347</f>
        <v>2888</v>
      </c>
      <c r="K352" s="41">
        <f>Hoja1!M347</f>
        <v>0</v>
      </c>
      <c r="L352" s="41">
        <f>Hoja1!N347</f>
        <v>0</v>
      </c>
      <c r="M352" s="41">
        <f>Hoja1!O347</f>
        <v>0</v>
      </c>
      <c r="N352" s="41">
        <f>Hoja1!R347</f>
        <v>0</v>
      </c>
      <c r="O352" s="41">
        <f>Hoja1!T347</f>
        <v>25</v>
      </c>
      <c r="P352" s="41">
        <f>Hoja1!U347</f>
        <v>0</v>
      </c>
      <c r="Q352" s="41">
        <f>Hoja1!Z347</f>
        <v>16568.810000000001</v>
      </c>
      <c r="R352" s="41">
        <f>Hoja1!AA347</f>
        <v>78431.19</v>
      </c>
    </row>
    <row r="353" spans="1:18" s="18" customFormat="1" ht="18" customHeight="1">
      <c r="A353" s="15">
        <v>347</v>
      </c>
      <c r="B353" s="16" t="str">
        <f>Hoja1!D348</f>
        <v xml:space="preserve">16-DIR.  DE CAP. Y FORM. PARA LOS GOB. LOC.                                     </v>
      </c>
      <c r="C353" s="16" t="str">
        <f>Hoja1!A348</f>
        <v>PABLO ALBERTO BAUTISTA GALVAN</v>
      </c>
      <c r="D353" s="16" t="s">
        <v>82</v>
      </c>
      <c r="E353" s="16" t="s">
        <v>1058</v>
      </c>
      <c r="F353" s="17" t="str">
        <f>Hoja1!AC348</f>
        <v xml:space="preserve">Masculino </v>
      </c>
      <c r="G353" s="41">
        <f>Hoja1!H348</f>
        <v>45000</v>
      </c>
      <c r="H353" s="41">
        <f>Hoja1!J348</f>
        <v>1148.33</v>
      </c>
      <c r="I353" s="41">
        <f>Hoja1!K348</f>
        <v>1291.5</v>
      </c>
      <c r="J353" s="41">
        <f>Hoja1!L348</f>
        <v>1368</v>
      </c>
      <c r="K353" s="41">
        <f>Hoja1!M348</f>
        <v>0</v>
      </c>
      <c r="L353" s="41">
        <f>Hoja1!N348</f>
        <v>0</v>
      </c>
      <c r="M353" s="41">
        <f>Hoja1!O348</f>
        <v>7004.28</v>
      </c>
      <c r="N353" s="41">
        <f>Hoja1!R348</f>
        <v>0</v>
      </c>
      <c r="O353" s="41">
        <f>Hoja1!T348</f>
        <v>25</v>
      </c>
      <c r="P353" s="41">
        <f>Hoja1!U348</f>
        <v>100</v>
      </c>
      <c r="Q353" s="41">
        <f>Hoja1!Z348</f>
        <v>10937.11</v>
      </c>
      <c r="R353" s="41">
        <f>Hoja1!AA348</f>
        <v>34062.89</v>
      </c>
    </row>
    <row r="354" spans="1:18" s="18" customFormat="1" ht="18" customHeight="1">
      <c r="A354" s="15">
        <v>348</v>
      </c>
      <c r="B354" s="16" t="str">
        <f>Hoja1!D349</f>
        <v xml:space="preserve">16-DIR.  DE CAP. Y FORM. PARA LOS GOB. LOC.                                     </v>
      </c>
      <c r="C354" s="16" t="str">
        <f>Hoja1!A349</f>
        <v>ROSARIO JIMENEZ MORA</v>
      </c>
      <c r="D354" s="16" t="s">
        <v>919</v>
      </c>
      <c r="E354" s="16" t="s">
        <v>1058</v>
      </c>
      <c r="F354" s="17" t="str">
        <f>Hoja1!AC349</f>
        <v xml:space="preserve">Femenino  </v>
      </c>
      <c r="G354" s="41">
        <f>Hoja1!H349</f>
        <v>35000</v>
      </c>
      <c r="H354" s="41">
        <f>Hoja1!J349</f>
        <v>0</v>
      </c>
      <c r="I354" s="41">
        <f>Hoja1!K349</f>
        <v>1004.5</v>
      </c>
      <c r="J354" s="41">
        <f>Hoja1!L349</f>
        <v>1064</v>
      </c>
      <c r="K354" s="41">
        <f>Hoja1!M349</f>
        <v>0</v>
      </c>
      <c r="L354" s="41">
        <f>Hoja1!N349</f>
        <v>0</v>
      </c>
      <c r="M354" s="41">
        <f>Hoja1!O349</f>
        <v>0</v>
      </c>
      <c r="N354" s="41">
        <f>Hoja1!R349</f>
        <v>0</v>
      </c>
      <c r="O354" s="41">
        <f>Hoja1!T349</f>
        <v>25</v>
      </c>
      <c r="P354" s="41">
        <f>Hoja1!U349</f>
        <v>0</v>
      </c>
      <c r="Q354" s="41">
        <f>Hoja1!Z349</f>
        <v>2093.5</v>
      </c>
      <c r="R354" s="41">
        <f>Hoja1!AA349</f>
        <v>32906.5</v>
      </c>
    </row>
    <row r="355" spans="1:18" s="18" customFormat="1" ht="18" customHeight="1">
      <c r="A355" s="15">
        <v>349</v>
      </c>
      <c r="B355" s="16" t="str">
        <f>Hoja1!D350</f>
        <v xml:space="preserve">16-DIR.  DE CAP. Y FORM. PARA LOS GOB. LOC.                                     </v>
      </c>
      <c r="C355" s="16" t="str">
        <f>Hoja1!A350</f>
        <v>SALVADOR ANTONIO ESPINAL FERNANDEZ</v>
      </c>
      <c r="D355" s="16" t="s">
        <v>60</v>
      </c>
      <c r="E355" s="16" t="s">
        <v>1058</v>
      </c>
      <c r="F355" s="17" t="str">
        <f>Hoja1!AC350</f>
        <v xml:space="preserve">Masculino </v>
      </c>
      <c r="G355" s="41">
        <f>Hoja1!H350</f>
        <v>90000</v>
      </c>
      <c r="H355" s="41">
        <f>Hoja1!J350</f>
        <v>9753.19</v>
      </c>
      <c r="I355" s="41">
        <f>Hoja1!K350</f>
        <v>2583</v>
      </c>
      <c r="J355" s="41">
        <f>Hoja1!L350</f>
        <v>2736</v>
      </c>
      <c r="K355" s="41">
        <f>Hoja1!M350</f>
        <v>0</v>
      </c>
      <c r="L355" s="41">
        <f>Hoja1!N350</f>
        <v>0</v>
      </c>
      <c r="M355" s="41">
        <f>Hoja1!O350</f>
        <v>0</v>
      </c>
      <c r="N355" s="41">
        <f>Hoja1!R350</f>
        <v>0</v>
      </c>
      <c r="O355" s="41">
        <f>Hoja1!T350</f>
        <v>25</v>
      </c>
      <c r="P355" s="41">
        <f>Hoja1!U350</f>
        <v>0</v>
      </c>
      <c r="Q355" s="41">
        <f>Hoja1!Z350</f>
        <v>15097.19</v>
      </c>
      <c r="R355" s="41">
        <f>Hoja1!AA350</f>
        <v>74902.81</v>
      </c>
    </row>
    <row r="356" spans="1:18" s="18" customFormat="1" ht="18" customHeight="1">
      <c r="A356" s="19">
        <v>350</v>
      </c>
      <c r="B356" s="16" t="str">
        <f>Hoja1!D351</f>
        <v xml:space="preserve">16-DIR.  DE CAP. Y FORM. PARA LOS GOB. LOC.                                     </v>
      </c>
      <c r="C356" s="16" t="str">
        <f>Hoja1!A351</f>
        <v>YEISI BIENVENIDA REYES MATOS</v>
      </c>
      <c r="D356" s="16" t="s">
        <v>924</v>
      </c>
      <c r="E356" s="16" t="s">
        <v>1058</v>
      </c>
      <c r="F356" s="17" t="str">
        <f>Hoja1!AC351</f>
        <v xml:space="preserve">Femenino  </v>
      </c>
      <c r="G356" s="41">
        <f>Hoja1!H351</f>
        <v>60000</v>
      </c>
      <c r="H356" s="41">
        <f>Hoja1!J351</f>
        <v>3486.65</v>
      </c>
      <c r="I356" s="41">
        <f>Hoja1!K351</f>
        <v>1722</v>
      </c>
      <c r="J356" s="41">
        <f>Hoja1!L351</f>
        <v>1824</v>
      </c>
      <c r="K356" s="41">
        <f>Hoja1!M351</f>
        <v>0</v>
      </c>
      <c r="L356" s="41">
        <f>Hoja1!N351</f>
        <v>0</v>
      </c>
      <c r="M356" s="41">
        <f>Hoja1!O351</f>
        <v>0</v>
      </c>
      <c r="N356" s="41">
        <f>Hoja1!R351</f>
        <v>0</v>
      </c>
      <c r="O356" s="41">
        <f>Hoja1!T351</f>
        <v>25</v>
      </c>
      <c r="P356" s="41">
        <f>Hoja1!U351</f>
        <v>100</v>
      </c>
      <c r="Q356" s="41">
        <f>Hoja1!Z351</f>
        <v>7157.65</v>
      </c>
      <c r="R356" s="41">
        <f>Hoja1!AA351</f>
        <v>52842.35</v>
      </c>
    </row>
    <row r="357" spans="1:18" s="18" customFormat="1" ht="18" customHeight="1">
      <c r="A357" s="15">
        <v>351</v>
      </c>
      <c r="B357" s="16" t="str">
        <f>Hoja1!D352</f>
        <v xml:space="preserve">20-DPTO. DE RESIDUOS SOLIDOS                                                    </v>
      </c>
      <c r="C357" s="16" t="str">
        <f>Hoja1!A352</f>
        <v xml:space="preserve"> BEATRIZ ALCANTARA COLON</v>
      </c>
      <c r="D357" s="16" t="s">
        <v>115</v>
      </c>
      <c r="E357" s="16" t="s">
        <v>1058</v>
      </c>
      <c r="F357" s="17" t="str">
        <f>Hoja1!AC352</f>
        <v xml:space="preserve">Femenino  </v>
      </c>
      <c r="G357" s="41">
        <f>Hoja1!H352</f>
        <v>100000</v>
      </c>
      <c r="H357" s="41">
        <f>Hoja1!J352</f>
        <v>11145.55</v>
      </c>
      <c r="I357" s="41">
        <f>Hoja1!K352</f>
        <v>2870</v>
      </c>
      <c r="J357" s="41">
        <f>Hoja1!L352</f>
        <v>3040</v>
      </c>
      <c r="K357" s="41">
        <f>Hoja1!M352</f>
        <v>3839.56</v>
      </c>
      <c r="L357" s="41">
        <f>Hoja1!N352</f>
        <v>0</v>
      </c>
      <c r="M357" s="41">
        <f>Hoja1!O352</f>
        <v>63457.83</v>
      </c>
      <c r="N357" s="41">
        <f>Hoja1!R352</f>
        <v>0</v>
      </c>
      <c r="O357" s="41">
        <f>Hoja1!T352</f>
        <v>25</v>
      </c>
      <c r="P357" s="41">
        <f>Hoja1!U352</f>
        <v>0</v>
      </c>
      <c r="Q357" s="41">
        <f>Hoja1!Z352</f>
        <v>84377.94</v>
      </c>
      <c r="R357" s="41">
        <f>Hoja1!AA352</f>
        <v>15622.06</v>
      </c>
    </row>
    <row r="358" spans="1:18" s="18" customFormat="1" ht="18" customHeight="1">
      <c r="A358" s="15">
        <v>352</v>
      </c>
      <c r="B358" s="16" t="str">
        <f>Hoja1!D353</f>
        <v xml:space="preserve">20-DPTO. DE RESIDUOS SOLIDOS                                                    </v>
      </c>
      <c r="C358" s="16" t="str">
        <f>Hoja1!A353</f>
        <v>NATALIE MICHELLE TAVAREZ ESTRELLA</v>
      </c>
      <c r="D358" s="16" t="s">
        <v>82</v>
      </c>
      <c r="E358" s="16" t="s">
        <v>1058</v>
      </c>
      <c r="F358" s="17" t="str">
        <f>Hoja1!AC353</f>
        <v xml:space="preserve">Femenino  </v>
      </c>
      <c r="G358" s="41">
        <f>Hoja1!H353</f>
        <v>36000</v>
      </c>
      <c r="H358" s="41">
        <f>Hoja1!J353</f>
        <v>0</v>
      </c>
      <c r="I358" s="41">
        <f>Hoja1!K353</f>
        <v>1033.2</v>
      </c>
      <c r="J358" s="41">
        <f>Hoja1!L353</f>
        <v>1094.4000000000001</v>
      </c>
      <c r="K358" s="41">
        <f>Hoja1!M353</f>
        <v>1919.78</v>
      </c>
      <c r="L358" s="41">
        <f>Hoja1!N353</f>
        <v>0</v>
      </c>
      <c r="M358" s="41">
        <f>Hoja1!O353</f>
        <v>5036.63</v>
      </c>
      <c r="N358" s="41">
        <f>Hoja1!R353</f>
        <v>0</v>
      </c>
      <c r="O358" s="41">
        <f>Hoja1!T353</f>
        <v>25</v>
      </c>
      <c r="P358" s="41">
        <f>Hoja1!U353</f>
        <v>802.4</v>
      </c>
      <c r="Q358" s="41">
        <f>Hoja1!Z353</f>
        <v>9911.41</v>
      </c>
      <c r="R358" s="41">
        <f>Hoja1!AA353</f>
        <v>26088.59</v>
      </c>
    </row>
    <row r="359" spans="1:18" s="18" customFormat="1" ht="18" customHeight="1">
      <c r="A359" s="15">
        <v>353</v>
      </c>
      <c r="B359" s="16" t="str">
        <f>Hoja1!D354</f>
        <v xml:space="preserve">20-DPTO. DE RESIDUOS SOLIDOS                                                    </v>
      </c>
      <c r="C359" s="16" t="str">
        <f>Hoja1!A354</f>
        <v>SANDRA MARIBEL HERNANDEZ ZAPATA</v>
      </c>
      <c r="D359" s="16" t="s">
        <v>919</v>
      </c>
      <c r="E359" s="16" t="s">
        <v>1058</v>
      </c>
      <c r="F359" s="17" t="str">
        <f>Hoja1!AC354</f>
        <v xml:space="preserve">Femenino  </v>
      </c>
      <c r="G359" s="41">
        <f>Hoja1!H354</f>
        <v>25000</v>
      </c>
      <c r="H359" s="41">
        <f>Hoja1!J354</f>
        <v>0</v>
      </c>
      <c r="I359" s="41">
        <f>Hoja1!K354</f>
        <v>717.5</v>
      </c>
      <c r="J359" s="41">
        <f>Hoja1!L354</f>
        <v>760</v>
      </c>
      <c r="K359" s="41">
        <f>Hoja1!M354</f>
        <v>0</v>
      </c>
      <c r="L359" s="41">
        <f>Hoja1!N354</f>
        <v>0</v>
      </c>
      <c r="M359" s="41">
        <f>Hoja1!O354</f>
        <v>1500</v>
      </c>
      <c r="N359" s="41">
        <f>Hoja1!R354</f>
        <v>0</v>
      </c>
      <c r="O359" s="41">
        <f>Hoja1!T354</f>
        <v>25</v>
      </c>
      <c r="P359" s="41">
        <f>Hoja1!U354</f>
        <v>0</v>
      </c>
      <c r="Q359" s="41">
        <f>Hoja1!Z354</f>
        <v>3002.5</v>
      </c>
      <c r="R359" s="41">
        <f>Hoja1!AA354</f>
        <v>21997.5</v>
      </c>
    </row>
    <row r="360" spans="1:18" s="18" customFormat="1" ht="18" customHeight="1">
      <c r="A360" s="19">
        <v>354</v>
      </c>
      <c r="B360" s="16" t="str">
        <f>Hoja1!D355</f>
        <v xml:space="preserve">15.2-DEPARTAMENTO DE LA JUVENTUD                                                </v>
      </c>
      <c r="C360" s="16" t="str">
        <f>Hoja1!A355</f>
        <v>FRANCINI LOPEZ SANTANA</v>
      </c>
      <c r="D360" s="16" t="s">
        <v>115</v>
      </c>
      <c r="E360" s="16" t="s">
        <v>1058</v>
      </c>
      <c r="F360" s="17" t="str">
        <f>Hoja1!AC355</f>
        <v xml:space="preserve">Femenino  </v>
      </c>
      <c r="G360" s="41">
        <f>Hoja1!H355</f>
        <v>100000</v>
      </c>
      <c r="H360" s="41">
        <f>Hoja1!J355</f>
        <v>11625.49</v>
      </c>
      <c r="I360" s="41">
        <f>Hoja1!K355</f>
        <v>2870</v>
      </c>
      <c r="J360" s="41">
        <f>Hoja1!L355</f>
        <v>3040</v>
      </c>
      <c r="K360" s="41">
        <f>Hoja1!M355</f>
        <v>1919.78</v>
      </c>
      <c r="L360" s="41">
        <f>Hoja1!N355</f>
        <v>0</v>
      </c>
      <c r="M360" s="41">
        <f>Hoja1!O355</f>
        <v>500</v>
      </c>
      <c r="N360" s="41">
        <f>Hoja1!R355</f>
        <v>0</v>
      </c>
      <c r="O360" s="41">
        <f>Hoja1!T355</f>
        <v>25</v>
      </c>
      <c r="P360" s="41">
        <f>Hoja1!U355</f>
        <v>0</v>
      </c>
      <c r="Q360" s="41">
        <f>Hoja1!Z355</f>
        <v>19980.27</v>
      </c>
      <c r="R360" s="41">
        <f>Hoja1!AA355</f>
        <v>80019.73</v>
      </c>
    </row>
    <row r="361" spans="1:18" s="18" customFormat="1" ht="18" customHeight="1">
      <c r="A361" s="15">
        <v>355</v>
      </c>
      <c r="B361" s="16" t="str">
        <f>Hoja1!D356</f>
        <v xml:space="preserve">15.2-DEPARTAMENTO DE LA JUVENTUD                                                </v>
      </c>
      <c r="C361" s="16" t="str">
        <f>Hoja1!A356</f>
        <v>WILLIAM ALBERTO FRIELSON</v>
      </c>
      <c r="D361" s="16" t="s">
        <v>35</v>
      </c>
      <c r="E361" s="16" t="s">
        <v>1058</v>
      </c>
      <c r="F361" s="17" t="str">
        <f>Hoja1!AC356</f>
        <v xml:space="preserve">Masculino </v>
      </c>
      <c r="G361" s="41">
        <f>Hoja1!H356</f>
        <v>35000</v>
      </c>
      <c r="H361" s="41">
        <f>Hoja1!J356</f>
        <v>0</v>
      </c>
      <c r="I361" s="41">
        <f>Hoja1!K356</f>
        <v>1004.5</v>
      </c>
      <c r="J361" s="41">
        <f>Hoja1!L356</f>
        <v>1064</v>
      </c>
      <c r="K361" s="41">
        <f>Hoja1!M356</f>
        <v>0</v>
      </c>
      <c r="L361" s="41">
        <f>Hoja1!N356</f>
        <v>0</v>
      </c>
      <c r="M361" s="41">
        <f>Hoja1!O356</f>
        <v>0</v>
      </c>
      <c r="N361" s="41">
        <f>Hoja1!R356</f>
        <v>0</v>
      </c>
      <c r="O361" s="41">
        <f>Hoja1!T356</f>
        <v>25</v>
      </c>
      <c r="P361" s="41">
        <f>Hoja1!U356</f>
        <v>0</v>
      </c>
      <c r="Q361" s="41">
        <f>Hoja1!Z356</f>
        <v>2093.5</v>
      </c>
      <c r="R361" s="41">
        <f>Hoja1!AA356</f>
        <v>32906.5</v>
      </c>
    </row>
    <row r="362" spans="1:18" s="18" customFormat="1" ht="18" customHeight="1">
      <c r="A362" s="15">
        <v>356</v>
      </c>
      <c r="B362" s="16" t="str">
        <f>Hoja1!D357</f>
        <v xml:space="preserve">15.3-DEPARTAMENTO DE CULTURA                                                    </v>
      </c>
      <c r="C362" s="16" t="str">
        <f>Hoja1!A357</f>
        <v>MIGUEL ANGEL CID CID</v>
      </c>
      <c r="D362" s="16" t="s">
        <v>940</v>
      </c>
      <c r="E362" s="16" t="s">
        <v>1058</v>
      </c>
      <c r="F362" s="17" t="str">
        <f>Hoja1!AC357</f>
        <v xml:space="preserve">Masculino </v>
      </c>
      <c r="G362" s="41">
        <f>Hoja1!H357</f>
        <v>50000</v>
      </c>
      <c r="H362" s="41">
        <f>Hoja1!J357</f>
        <v>1854</v>
      </c>
      <c r="I362" s="41">
        <f>Hoja1!K357</f>
        <v>1435</v>
      </c>
      <c r="J362" s="41">
        <f>Hoja1!L357</f>
        <v>1520</v>
      </c>
      <c r="K362" s="41">
        <f>Hoja1!M357</f>
        <v>0</v>
      </c>
      <c r="L362" s="41">
        <f>Hoja1!N357</f>
        <v>0</v>
      </c>
      <c r="M362" s="41">
        <f>Hoja1!O357</f>
        <v>0</v>
      </c>
      <c r="N362" s="41">
        <f>Hoja1!R357</f>
        <v>0</v>
      </c>
      <c r="O362" s="41">
        <f>Hoja1!T357</f>
        <v>25</v>
      </c>
      <c r="P362" s="41">
        <f>Hoja1!U357</f>
        <v>0</v>
      </c>
      <c r="Q362" s="41">
        <f>Hoja1!Z357</f>
        <v>4834</v>
      </c>
      <c r="R362" s="41">
        <f>Hoja1!AA357</f>
        <v>45166</v>
      </c>
    </row>
    <row r="363" spans="1:18" s="18" customFormat="1" ht="18" customHeight="1">
      <c r="A363" s="15">
        <v>357</v>
      </c>
      <c r="B363" s="16" t="str">
        <f>Hoja1!D358</f>
        <v xml:space="preserve">15.4-DEPTO. DE INCLUSION SOCIAL                                                 </v>
      </c>
      <c r="C363" s="16" t="str">
        <f>Hoja1!A358</f>
        <v>RAFAEL ANIBAL ALMONTE</v>
      </c>
      <c r="D363" s="16" t="s">
        <v>49</v>
      </c>
      <c r="E363" s="16" t="s">
        <v>1058</v>
      </c>
      <c r="F363" s="17" t="str">
        <f>Hoja1!AC358</f>
        <v xml:space="preserve">Masculino </v>
      </c>
      <c r="G363" s="41">
        <f>Hoja1!H358</f>
        <v>90000</v>
      </c>
      <c r="H363" s="41">
        <f>Hoja1!J358</f>
        <v>9753.19</v>
      </c>
      <c r="I363" s="41">
        <f>Hoja1!K358</f>
        <v>2583</v>
      </c>
      <c r="J363" s="41">
        <f>Hoja1!L358</f>
        <v>2736</v>
      </c>
      <c r="K363" s="41">
        <f>Hoja1!M358</f>
        <v>0</v>
      </c>
      <c r="L363" s="41">
        <f>Hoja1!N358</f>
        <v>0</v>
      </c>
      <c r="M363" s="41">
        <f>Hoja1!O358</f>
        <v>0</v>
      </c>
      <c r="N363" s="41">
        <f>Hoja1!R358</f>
        <v>0</v>
      </c>
      <c r="O363" s="41">
        <f>Hoja1!T358</f>
        <v>25</v>
      </c>
      <c r="P363" s="41">
        <f>Hoja1!U358</f>
        <v>0</v>
      </c>
      <c r="Q363" s="41">
        <f>Hoja1!Z358</f>
        <v>15097.19</v>
      </c>
      <c r="R363" s="41">
        <f>Hoja1!AA358</f>
        <v>74902.81</v>
      </c>
    </row>
    <row r="364" spans="1:18" s="18" customFormat="1" ht="18" customHeight="1">
      <c r="A364" s="19">
        <v>358</v>
      </c>
      <c r="B364" s="16" t="str">
        <f>Hoja1!D359</f>
        <v xml:space="preserve">16.1-DEPARTAMENTO DE ESTUDIOS Y CAPACITACION MUNICIPAL                          </v>
      </c>
      <c r="C364" s="16" t="str">
        <f>Hoja1!A359</f>
        <v>ANA CELIA LESPIN GIL</v>
      </c>
      <c r="D364" s="16" t="s">
        <v>115</v>
      </c>
      <c r="E364" s="16" t="s">
        <v>1058</v>
      </c>
      <c r="F364" s="17" t="str">
        <f>Hoja1!AC359</f>
        <v xml:space="preserve">Femenino  </v>
      </c>
      <c r="G364" s="41">
        <f>Hoja1!H359</f>
        <v>100000</v>
      </c>
      <c r="H364" s="41">
        <f>Hoja1!J359</f>
        <v>12105.44</v>
      </c>
      <c r="I364" s="41">
        <f>Hoja1!K359</f>
        <v>2870</v>
      </c>
      <c r="J364" s="41">
        <f>Hoja1!L359</f>
        <v>3040</v>
      </c>
      <c r="K364" s="41">
        <f>Hoja1!M359</f>
        <v>0</v>
      </c>
      <c r="L364" s="41">
        <f>Hoja1!N359</f>
        <v>4048.89</v>
      </c>
      <c r="M364" s="41">
        <f>Hoja1!O359</f>
        <v>0</v>
      </c>
      <c r="N364" s="41">
        <f>Hoja1!R359</f>
        <v>0</v>
      </c>
      <c r="O364" s="41">
        <f>Hoja1!T359</f>
        <v>25</v>
      </c>
      <c r="P364" s="41">
        <f>Hoja1!U359</f>
        <v>100</v>
      </c>
      <c r="Q364" s="41">
        <f>Hoja1!Z359</f>
        <v>22189.33</v>
      </c>
      <c r="R364" s="41">
        <f>Hoja1!AA359</f>
        <v>77810.67</v>
      </c>
    </row>
    <row r="365" spans="1:18" s="18" customFormat="1" ht="18" customHeight="1">
      <c r="A365" s="15">
        <v>359</v>
      </c>
      <c r="B365" s="16" t="str">
        <f>Hoja1!D360</f>
        <v xml:space="preserve">17-SUB-SEC APOYO MNCPL OBRAS PUB PLAN Y ORDTO T.                                </v>
      </c>
      <c r="C365" s="16" t="str">
        <f>Hoja1!A360</f>
        <v>JUAN CARLOS PAULINO REYES</v>
      </c>
      <c r="D365" s="16" t="s">
        <v>60</v>
      </c>
      <c r="E365" s="16" t="s">
        <v>1058</v>
      </c>
      <c r="F365" s="17" t="str">
        <f>Hoja1!AC360</f>
        <v xml:space="preserve">Masculino </v>
      </c>
      <c r="G365" s="41">
        <f>Hoja1!H360</f>
        <v>90000</v>
      </c>
      <c r="H365" s="41">
        <f>Hoja1!J360</f>
        <v>9753.19</v>
      </c>
      <c r="I365" s="41">
        <f>Hoja1!K360</f>
        <v>2583</v>
      </c>
      <c r="J365" s="41">
        <f>Hoja1!L360</f>
        <v>2736</v>
      </c>
      <c r="K365" s="41">
        <f>Hoja1!M360</f>
        <v>0</v>
      </c>
      <c r="L365" s="41">
        <f>Hoja1!N360</f>
        <v>0</v>
      </c>
      <c r="M365" s="41">
        <f>Hoja1!O360</f>
        <v>0</v>
      </c>
      <c r="N365" s="41">
        <f>Hoja1!R360</f>
        <v>0</v>
      </c>
      <c r="O365" s="41">
        <f>Hoja1!T360</f>
        <v>25</v>
      </c>
      <c r="P365" s="41">
        <f>Hoja1!U360</f>
        <v>0</v>
      </c>
      <c r="Q365" s="41">
        <f>Hoja1!Z360</f>
        <v>15097.19</v>
      </c>
      <c r="R365" s="41">
        <f>Hoja1!AA360</f>
        <v>74902.81</v>
      </c>
    </row>
    <row r="366" spans="1:18" s="18" customFormat="1" ht="18" customHeight="1">
      <c r="A366" s="15">
        <v>360</v>
      </c>
      <c r="B366" s="16" t="str">
        <f>Hoja1!D361</f>
        <v xml:space="preserve">17-SUB-SEC APOYO MNCPL OBRAS PUB PLAN Y ORDTO T.                                </v>
      </c>
      <c r="C366" s="16" t="str">
        <f>Hoja1!A361</f>
        <v>VALENTIN SANTOS GARCIA</v>
      </c>
      <c r="D366" s="16" t="s">
        <v>250</v>
      </c>
      <c r="E366" s="16" t="s">
        <v>1058</v>
      </c>
      <c r="F366" s="17" t="str">
        <f>Hoja1!AC361</f>
        <v xml:space="preserve">Masculino </v>
      </c>
      <c r="G366" s="41">
        <f>Hoja1!H361</f>
        <v>190000</v>
      </c>
      <c r="H366" s="41">
        <f>Hoja1!J361</f>
        <v>33275.69</v>
      </c>
      <c r="I366" s="41">
        <f>Hoja1!K361</f>
        <v>5453</v>
      </c>
      <c r="J366" s="41">
        <f>Hoja1!L361</f>
        <v>5776</v>
      </c>
      <c r="K366" s="41">
        <f>Hoja1!M361</f>
        <v>0</v>
      </c>
      <c r="L366" s="41">
        <f>Hoja1!N361</f>
        <v>5842.8</v>
      </c>
      <c r="M366" s="41">
        <f>Hoja1!O361</f>
        <v>700</v>
      </c>
      <c r="N366" s="41">
        <f>Hoja1!R361</f>
        <v>0</v>
      </c>
      <c r="O366" s="41">
        <f>Hoja1!T361</f>
        <v>25</v>
      </c>
      <c r="P366" s="41">
        <f>Hoja1!U361</f>
        <v>0</v>
      </c>
      <c r="Q366" s="41">
        <f>Hoja1!Z361</f>
        <v>51072.49</v>
      </c>
      <c r="R366" s="41">
        <f>Hoja1!AA361</f>
        <v>138927.51</v>
      </c>
    </row>
    <row r="367" spans="1:18" s="18" customFormat="1" ht="18" customHeight="1">
      <c r="A367" s="15">
        <v>361</v>
      </c>
      <c r="B367" s="16" t="str">
        <f>Hoja1!D362</f>
        <v xml:space="preserve">17-SUB-SEC APOYO MNCPL OBRAS PUB PLAN Y ORDTO T.                                </v>
      </c>
      <c r="C367" s="16" t="str">
        <f>Hoja1!A362</f>
        <v>VICENTE YGNACIO DITREN FLORES</v>
      </c>
      <c r="D367" s="16" t="s">
        <v>954</v>
      </c>
      <c r="E367" s="16" t="s">
        <v>1058</v>
      </c>
      <c r="F367" s="17" t="str">
        <f>Hoja1!AC362</f>
        <v xml:space="preserve">Masculino </v>
      </c>
      <c r="G367" s="41">
        <f>Hoja1!H362</f>
        <v>100000</v>
      </c>
      <c r="H367" s="41">
        <f>Hoja1!J362</f>
        <v>12105.44</v>
      </c>
      <c r="I367" s="41">
        <f>Hoja1!K362</f>
        <v>2870</v>
      </c>
      <c r="J367" s="41">
        <f>Hoja1!L362</f>
        <v>3040</v>
      </c>
      <c r="K367" s="41">
        <f>Hoja1!M362</f>
        <v>0</v>
      </c>
      <c r="L367" s="41">
        <f>Hoja1!N362</f>
        <v>0</v>
      </c>
      <c r="M367" s="41">
        <f>Hoja1!O362</f>
        <v>10000</v>
      </c>
      <c r="N367" s="41">
        <f>Hoja1!R362</f>
        <v>0</v>
      </c>
      <c r="O367" s="41">
        <f>Hoja1!T362</f>
        <v>25</v>
      </c>
      <c r="P367" s="41">
        <f>Hoja1!U362</f>
        <v>0</v>
      </c>
      <c r="Q367" s="41">
        <f>Hoja1!Z362</f>
        <v>28040.44</v>
      </c>
      <c r="R367" s="41">
        <f>Hoja1!AA362</f>
        <v>71959.56</v>
      </c>
    </row>
    <row r="368" spans="1:18" s="18" customFormat="1" ht="18" customHeight="1">
      <c r="A368" s="19">
        <v>362</v>
      </c>
      <c r="B368" s="16" t="str">
        <f>Hoja1!D363</f>
        <v xml:space="preserve">17.1-DPTO. DE ASESORIA CONST. MNCPLS                                            </v>
      </c>
      <c r="C368" s="16" t="str">
        <f>Hoja1!A363</f>
        <v>ANA INDHIRA RAMIREZ REYES</v>
      </c>
      <c r="D368" s="16" t="s">
        <v>300</v>
      </c>
      <c r="E368" s="16" t="s">
        <v>1058</v>
      </c>
      <c r="F368" s="17" t="str">
        <f>Hoja1!AC363</f>
        <v xml:space="preserve">Femenino  </v>
      </c>
      <c r="G368" s="41">
        <f>Hoja1!H363</f>
        <v>55000</v>
      </c>
      <c r="H368" s="41">
        <f>Hoja1!J363</f>
        <v>2559.6799999999998</v>
      </c>
      <c r="I368" s="41">
        <f>Hoja1!K363</f>
        <v>1578.5</v>
      </c>
      <c r="J368" s="41">
        <f>Hoja1!L363</f>
        <v>1672</v>
      </c>
      <c r="K368" s="41">
        <f>Hoja1!M363</f>
        <v>0</v>
      </c>
      <c r="L368" s="41">
        <f>Hoja1!N363</f>
        <v>0</v>
      </c>
      <c r="M368" s="41">
        <f>Hoja1!O363</f>
        <v>29941.74</v>
      </c>
      <c r="N368" s="41">
        <f>Hoja1!R363</f>
        <v>0</v>
      </c>
      <c r="O368" s="41">
        <f>Hoja1!T363</f>
        <v>25</v>
      </c>
      <c r="P368" s="41">
        <f>Hoja1!U363</f>
        <v>150</v>
      </c>
      <c r="Q368" s="41">
        <f>Hoja1!Z363</f>
        <v>35926.92</v>
      </c>
      <c r="R368" s="41">
        <f>Hoja1!AA363</f>
        <v>19073.080000000002</v>
      </c>
    </row>
    <row r="369" spans="1:18" s="18" customFormat="1" ht="18" customHeight="1">
      <c r="A369" s="15">
        <v>363</v>
      </c>
      <c r="B369" s="16" t="str">
        <f>Hoja1!D364</f>
        <v xml:space="preserve">17.1-DPTO. DE ASESORIA CONST. MNCPLS                                            </v>
      </c>
      <c r="C369" s="16" t="str">
        <f>Hoja1!A364</f>
        <v>ANGEL JOSE MERCEDES MENDEZ</v>
      </c>
      <c r="D369" s="16" t="s">
        <v>82</v>
      </c>
      <c r="E369" s="16" t="s">
        <v>1051</v>
      </c>
      <c r="F369" s="17" t="str">
        <f>Hoja1!AC364</f>
        <v xml:space="preserve">Masculino </v>
      </c>
      <c r="G369" s="41">
        <f>Hoja1!H364</f>
        <v>38000</v>
      </c>
      <c r="H369" s="41">
        <f>Hoja1!J364</f>
        <v>160.38</v>
      </c>
      <c r="I369" s="41">
        <f>Hoja1!K364</f>
        <v>1090.5999999999999</v>
      </c>
      <c r="J369" s="41">
        <f>Hoja1!L364</f>
        <v>1155.2</v>
      </c>
      <c r="K369" s="41">
        <f>Hoja1!M364</f>
        <v>0</v>
      </c>
      <c r="L369" s="41">
        <f>Hoja1!N364</f>
        <v>0</v>
      </c>
      <c r="M369" s="41">
        <f>Hoja1!O364</f>
        <v>0</v>
      </c>
      <c r="N369" s="41">
        <f>Hoja1!R364</f>
        <v>0</v>
      </c>
      <c r="O369" s="41">
        <f>Hoja1!T364</f>
        <v>25</v>
      </c>
      <c r="P369" s="41">
        <f>Hoja1!U364</f>
        <v>4660.7</v>
      </c>
      <c r="Q369" s="41">
        <f>Hoja1!Z364</f>
        <v>7091.88</v>
      </c>
      <c r="R369" s="41">
        <f>Hoja1!AA364</f>
        <v>30908.12</v>
      </c>
    </row>
    <row r="370" spans="1:18" s="18" customFormat="1" ht="18" customHeight="1">
      <c r="A370" s="15">
        <v>364</v>
      </c>
      <c r="B370" s="16" t="str">
        <f>Hoja1!D365</f>
        <v xml:space="preserve">17.1-DPTO. DE ASESORIA CONST. MNCPLS                                            </v>
      </c>
      <c r="C370" s="16" t="str">
        <f>Hoja1!A365</f>
        <v>EDUVIGES HOSSANNA PEREZ FIGUEREO</v>
      </c>
      <c r="D370" s="16" t="s">
        <v>962</v>
      </c>
      <c r="E370" s="16" t="s">
        <v>1058</v>
      </c>
      <c r="F370" s="17" t="str">
        <f>Hoja1!AC365</f>
        <v xml:space="preserve">Femenino  </v>
      </c>
      <c r="G370" s="41">
        <f>Hoja1!H365</f>
        <v>60000</v>
      </c>
      <c r="H370" s="41">
        <f>Hoja1!J365</f>
        <v>3486.65</v>
      </c>
      <c r="I370" s="41">
        <f>Hoja1!K365</f>
        <v>1722</v>
      </c>
      <c r="J370" s="41">
        <f>Hoja1!L365</f>
        <v>1824</v>
      </c>
      <c r="K370" s="41">
        <f>Hoja1!M365</f>
        <v>0</v>
      </c>
      <c r="L370" s="41">
        <f>Hoja1!N365</f>
        <v>748.03</v>
      </c>
      <c r="M370" s="41">
        <f>Hoja1!O365</f>
        <v>7308.49</v>
      </c>
      <c r="N370" s="41">
        <f>Hoja1!R365</f>
        <v>0</v>
      </c>
      <c r="O370" s="41">
        <f>Hoja1!T365</f>
        <v>25</v>
      </c>
      <c r="P370" s="41">
        <f>Hoja1!U365</f>
        <v>100</v>
      </c>
      <c r="Q370" s="41">
        <f>Hoja1!Z365</f>
        <v>15214.17</v>
      </c>
      <c r="R370" s="41">
        <f>Hoja1!AA365</f>
        <v>44785.83</v>
      </c>
    </row>
    <row r="371" spans="1:18" s="18" customFormat="1" ht="18" customHeight="1">
      <c r="A371" s="15">
        <v>365</v>
      </c>
      <c r="B371" s="16" t="str">
        <f>Hoja1!D366</f>
        <v xml:space="preserve">17.1-DPTO. DE ASESORIA CONST. MNCPLS                                            </v>
      </c>
      <c r="C371" s="16" t="str">
        <f>Hoja1!A366</f>
        <v>ELIGIO REYNOSO LUPERON</v>
      </c>
      <c r="D371" s="16" t="s">
        <v>35</v>
      </c>
      <c r="E371" s="16" t="s">
        <v>1058</v>
      </c>
      <c r="F371" s="17" t="str">
        <f>Hoja1!AC366</f>
        <v xml:space="preserve">Masculino </v>
      </c>
      <c r="G371" s="41">
        <f>Hoja1!H366</f>
        <v>35000</v>
      </c>
      <c r="H371" s="41">
        <f>Hoja1!J366</f>
        <v>0</v>
      </c>
      <c r="I371" s="41">
        <f>Hoja1!K366</f>
        <v>1004.5</v>
      </c>
      <c r="J371" s="41">
        <f>Hoja1!L366</f>
        <v>1064</v>
      </c>
      <c r="K371" s="41">
        <f>Hoja1!M366</f>
        <v>0</v>
      </c>
      <c r="L371" s="41">
        <f>Hoja1!N366</f>
        <v>0</v>
      </c>
      <c r="M371" s="41">
        <f>Hoja1!O366</f>
        <v>0</v>
      </c>
      <c r="N371" s="41">
        <f>Hoja1!R366</f>
        <v>0</v>
      </c>
      <c r="O371" s="41">
        <f>Hoja1!T366</f>
        <v>25</v>
      </c>
      <c r="P371" s="41">
        <f>Hoja1!U366</f>
        <v>0</v>
      </c>
      <c r="Q371" s="41">
        <f>Hoja1!Z366</f>
        <v>2093.5</v>
      </c>
      <c r="R371" s="41">
        <f>Hoja1!AA366</f>
        <v>32906.5</v>
      </c>
    </row>
    <row r="372" spans="1:18" s="18" customFormat="1" ht="18" customHeight="1">
      <c r="A372" s="19">
        <v>366</v>
      </c>
      <c r="B372" s="16" t="str">
        <f>Hoja1!D367</f>
        <v xml:space="preserve">17.1-DPTO. DE ASESORIA CONST. MNCPLS                                            </v>
      </c>
      <c r="C372" s="16" t="str">
        <f>Hoja1!A367</f>
        <v>ELIZABETH GARCIA VALERA</v>
      </c>
      <c r="D372" s="16" t="s">
        <v>82</v>
      </c>
      <c r="E372" s="16" t="s">
        <v>1058</v>
      </c>
      <c r="F372" s="17" t="str">
        <f>Hoja1!AC367</f>
        <v xml:space="preserve">Femenino  </v>
      </c>
      <c r="G372" s="41">
        <f>Hoja1!H367</f>
        <v>36000</v>
      </c>
      <c r="H372" s="41">
        <f>Hoja1!J367</f>
        <v>0</v>
      </c>
      <c r="I372" s="41">
        <f>Hoja1!K367</f>
        <v>1033.2</v>
      </c>
      <c r="J372" s="41">
        <f>Hoja1!L367</f>
        <v>1094.4000000000001</v>
      </c>
      <c r="K372" s="41">
        <f>Hoja1!M367</f>
        <v>0</v>
      </c>
      <c r="L372" s="41">
        <f>Hoja1!N367</f>
        <v>0</v>
      </c>
      <c r="M372" s="41">
        <f>Hoja1!O367</f>
        <v>3536.63</v>
      </c>
      <c r="N372" s="41">
        <f>Hoja1!R367</f>
        <v>0</v>
      </c>
      <c r="O372" s="41">
        <f>Hoja1!T367</f>
        <v>25</v>
      </c>
      <c r="P372" s="41">
        <f>Hoja1!U367</f>
        <v>300</v>
      </c>
      <c r="Q372" s="41">
        <f>Hoja1!Z367</f>
        <v>5989.23</v>
      </c>
      <c r="R372" s="41">
        <f>Hoja1!AA367</f>
        <v>30010.77</v>
      </c>
    </row>
    <row r="373" spans="1:18" s="18" customFormat="1" ht="18" customHeight="1">
      <c r="A373" s="15">
        <v>367</v>
      </c>
      <c r="B373" s="16" t="str">
        <f>Hoja1!D368</f>
        <v xml:space="preserve">17.1-DPTO. DE ASESORIA CONST. MNCPLS                                            </v>
      </c>
      <c r="C373" s="16" t="str">
        <f>Hoja1!A368</f>
        <v>ERIC JOAN MARTINEZ RAMIREZ</v>
      </c>
      <c r="D373" s="16" t="s">
        <v>969</v>
      </c>
      <c r="E373" s="16" t="s">
        <v>1058</v>
      </c>
      <c r="F373" s="17" t="str">
        <f>Hoja1!AC368</f>
        <v xml:space="preserve">Masculino </v>
      </c>
      <c r="G373" s="41">
        <f>Hoja1!H368</f>
        <v>85000</v>
      </c>
      <c r="H373" s="41">
        <f>Hoja1!J368</f>
        <v>8577.06</v>
      </c>
      <c r="I373" s="41">
        <f>Hoja1!K368</f>
        <v>2439.5</v>
      </c>
      <c r="J373" s="41">
        <f>Hoja1!L368</f>
        <v>2584</v>
      </c>
      <c r="K373" s="41">
        <f>Hoja1!M368</f>
        <v>0</v>
      </c>
      <c r="L373" s="41">
        <f>Hoja1!N368</f>
        <v>0</v>
      </c>
      <c r="M373" s="41">
        <f>Hoja1!O368</f>
        <v>4080</v>
      </c>
      <c r="N373" s="41">
        <f>Hoja1!R368</f>
        <v>0</v>
      </c>
      <c r="O373" s="41">
        <f>Hoja1!T368</f>
        <v>25</v>
      </c>
      <c r="P373" s="41">
        <f>Hoja1!U368</f>
        <v>200</v>
      </c>
      <c r="Q373" s="41">
        <f>Hoja1!Z368</f>
        <v>17905.560000000001</v>
      </c>
      <c r="R373" s="41">
        <f>Hoja1!AA368</f>
        <v>67094.44</v>
      </c>
    </row>
    <row r="374" spans="1:18" s="18" customFormat="1" ht="18" customHeight="1">
      <c r="A374" s="15">
        <v>368</v>
      </c>
      <c r="B374" s="16" t="str">
        <f>Hoja1!D369</f>
        <v xml:space="preserve">17.1-DPTO. DE ASESORIA CONST. MNCPLS                                            </v>
      </c>
      <c r="C374" s="16" t="str">
        <f>Hoja1!A369</f>
        <v>FELIX JUNIOR TAVAREZ DISLA</v>
      </c>
      <c r="D374" s="16" t="s">
        <v>562</v>
      </c>
      <c r="E374" s="16" t="s">
        <v>1058</v>
      </c>
      <c r="F374" s="17" t="str">
        <f>Hoja1!AC369</f>
        <v xml:space="preserve">Masculino </v>
      </c>
      <c r="G374" s="41">
        <f>Hoja1!H369</f>
        <v>100000</v>
      </c>
      <c r="H374" s="41">
        <f>Hoja1!J369</f>
        <v>11145.55</v>
      </c>
      <c r="I374" s="41">
        <f>Hoja1!K369</f>
        <v>2870</v>
      </c>
      <c r="J374" s="41">
        <f>Hoja1!L369</f>
        <v>3040</v>
      </c>
      <c r="K374" s="41">
        <f>Hoja1!M369</f>
        <v>3839.56</v>
      </c>
      <c r="L374" s="41">
        <f>Hoja1!N369</f>
        <v>0</v>
      </c>
      <c r="M374" s="41">
        <f>Hoja1!O369</f>
        <v>16060.26</v>
      </c>
      <c r="N374" s="41">
        <f>Hoja1!R369</f>
        <v>0</v>
      </c>
      <c r="O374" s="41">
        <f>Hoja1!T369</f>
        <v>25</v>
      </c>
      <c r="P374" s="41">
        <f>Hoja1!U369</f>
        <v>200</v>
      </c>
      <c r="Q374" s="41">
        <f>Hoja1!Z369</f>
        <v>37180.370000000003</v>
      </c>
      <c r="R374" s="41">
        <f>Hoja1!AA369</f>
        <v>62819.63</v>
      </c>
    </row>
    <row r="375" spans="1:18" s="18" customFormat="1" ht="18" customHeight="1">
      <c r="A375" s="15">
        <v>369</v>
      </c>
      <c r="B375" s="16" t="str">
        <f>Hoja1!D370</f>
        <v xml:space="preserve">17.1-DPTO. DE ASESORIA CONST. MNCPLS                                            </v>
      </c>
      <c r="C375" s="16" t="str">
        <f>Hoja1!A370</f>
        <v>GLENYS MARIA ROSARIO PEREZ</v>
      </c>
      <c r="D375" s="16" t="s">
        <v>974</v>
      </c>
      <c r="E375" s="16" t="s">
        <v>1058</v>
      </c>
      <c r="F375" s="17" t="str">
        <f>Hoja1!AC370</f>
        <v xml:space="preserve">Femenino  </v>
      </c>
      <c r="G375" s="41">
        <f>Hoja1!H370</f>
        <v>30000</v>
      </c>
      <c r="H375" s="41">
        <f>Hoja1!J370</f>
        <v>0</v>
      </c>
      <c r="I375" s="41">
        <f>Hoja1!K370</f>
        <v>861</v>
      </c>
      <c r="J375" s="41">
        <f>Hoja1!L370</f>
        <v>912</v>
      </c>
      <c r="K375" s="41">
        <f>Hoja1!M370</f>
        <v>0</v>
      </c>
      <c r="L375" s="41">
        <f>Hoja1!N370</f>
        <v>0</v>
      </c>
      <c r="M375" s="41">
        <f>Hoja1!O370</f>
        <v>0</v>
      </c>
      <c r="N375" s="41">
        <f>Hoja1!R370</f>
        <v>0</v>
      </c>
      <c r="O375" s="41">
        <f>Hoja1!T370</f>
        <v>25</v>
      </c>
      <c r="P375" s="41">
        <f>Hoja1!U370</f>
        <v>0</v>
      </c>
      <c r="Q375" s="41">
        <f>Hoja1!Z370</f>
        <v>1798</v>
      </c>
      <c r="R375" s="41">
        <f>Hoja1!AA370</f>
        <v>28202</v>
      </c>
    </row>
    <row r="376" spans="1:18" s="18" customFormat="1" ht="18" customHeight="1">
      <c r="A376" s="19">
        <v>370</v>
      </c>
      <c r="B376" s="16" t="str">
        <f>Hoja1!D371</f>
        <v xml:space="preserve">17.1-DPTO. DE ASESORIA CONST. MNCPLS                                            </v>
      </c>
      <c r="C376" s="16" t="str">
        <f>Hoja1!A371</f>
        <v>PEDRO MARIA RIVERA MARTINEZ</v>
      </c>
      <c r="D376" s="16" t="s">
        <v>977</v>
      </c>
      <c r="E376" s="16" t="s">
        <v>1058</v>
      </c>
      <c r="F376" s="17" t="str">
        <f>Hoja1!AC371</f>
        <v xml:space="preserve">Masculino </v>
      </c>
      <c r="G376" s="41">
        <f>Hoja1!H371</f>
        <v>30000</v>
      </c>
      <c r="H376" s="41">
        <f>Hoja1!J371</f>
        <v>0</v>
      </c>
      <c r="I376" s="41">
        <f>Hoja1!K371</f>
        <v>861</v>
      </c>
      <c r="J376" s="41">
        <f>Hoja1!L371</f>
        <v>912</v>
      </c>
      <c r="K376" s="41">
        <f>Hoja1!M371</f>
        <v>0</v>
      </c>
      <c r="L376" s="41">
        <f>Hoja1!N371</f>
        <v>0</v>
      </c>
      <c r="M376" s="41">
        <f>Hoja1!O371</f>
        <v>15141.84</v>
      </c>
      <c r="N376" s="41">
        <f>Hoja1!R371</f>
        <v>0</v>
      </c>
      <c r="O376" s="41">
        <f>Hoja1!T371</f>
        <v>25</v>
      </c>
      <c r="P376" s="41">
        <f>Hoja1!U371</f>
        <v>0</v>
      </c>
      <c r="Q376" s="41">
        <f>Hoja1!Z371</f>
        <v>16939.84</v>
      </c>
      <c r="R376" s="41">
        <f>Hoja1!AA371</f>
        <v>13060.16</v>
      </c>
    </row>
    <row r="377" spans="1:18" s="18" customFormat="1" ht="18" customHeight="1">
      <c r="A377" s="15">
        <v>371</v>
      </c>
      <c r="B377" s="16" t="str">
        <f>Hoja1!D372</f>
        <v xml:space="preserve">17.1-DPTO. DE ASESORIA CONST. MNCPLS                                            </v>
      </c>
      <c r="C377" s="16" t="str">
        <f>Hoja1!A372</f>
        <v>RICHARD ENRIQUE CABRERA CLARA</v>
      </c>
      <c r="D377" s="16" t="s">
        <v>300</v>
      </c>
      <c r="E377" s="16" t="s">
        <v>1058</v>
      </c>
      <c r="F377" s="17" t="str">
        <f>Hoja1!AC372</f>
        <v xml:space="preserve">Masculino </v>
      </c>
      <c r="G377" s="41">
        <f>Hoja1!H372</f>
        <v>55000</v>
      </c>
      <c r="H377" s="41">
        <f>Hoja1!J372</f>
        <v>2559.6799999999998</v>
      </c>
      <c r="I377" s="41">
        <f>Hoja1!K372</f>
        <v>1578.5</v>
      </c>
      <c r="J377" s="41">
        <f>Hoja1!L372</f>
        <v>1672</v>
      </c>
      <c r="K377" s="41">
        <f>Hoja1!M372</f>
        <v>0</v>
      </c>
      <c r="L377" s="41">
        <f>Hoja1!N372</f>
        <v>0</v>
      </c>
      <c r="M377" s="41">
        <f>Hoja1!O372</f>
        <v>2100</v>
      </c>
      <c r="N377" s="41">
        <f>Hoja1!R372</f>
        <v>0</v>
      </c>
      <c r="O377" s="41">
        <f>Hoja1!T372</f>
        <v>25</v>
      </c>
      <c r="P377" s="41">
        <f>Hoja1!U372</f>
        <v>100</v>
      </c>
      <c r="Q377" s="41">
        <f>Hoja1!Z372</f>
        <v>8035.18</v>
      </c>
      <c r="R377" s="41">
        <f>Hoja1!AA372</f>
        <v>46964.82</v>
      </c>
    </row>
    <row r="378" spans="1:18" s="18" customFormat="1" ht="18" customHeight="1">
      <c r="A378" s="15">
        <v>372</v>
      </c>
      <c r="B378" s="16" t="str">
        <f>Hoja1!D373</f>
        <v xml:space="preserve">17.1-DPTO. DE ASESORIA CONST. MNCPLS                                            </v>
      </c>
      <c r="C378" s="16" t="str">
        <f>Hoja1!A373</f>
        <v>RIKY MANUEL PEÑA NUÑEZ</v>
      </c>
      <c r="D378" s="16" t="s">
        <v>35</v>
      </c>
      <c r="E378" s="16" t="s">
        <v>1058</v>
      </c>
      <c r="F378" s="17" t="str">
        <f>Hoja1!AC373</f>
        <v xml:space="preserve">Masculino </v>
      </c>
      <c r="G378" s="41">
        <f>Hoja1!H373</f>
        <v>30000</v>
      </c>
      <c r="H378" s="41">
        <f>Hoja1!J373</f>
        <v>0</v>
      </c>
      <c r="I378" s="41">
        <f>Hoja1!K373</f>
        <v>861</v>
      </c>
      <c r="J378" s="41">
        <f>Hoja1!L373</f>
        <v>912</v>
      </c>
      <c r="K378" s="41">
        <f>Hoja1!M373</f>
        <v>0</v>
      </c>
      <c r="L378" s="41">
        <f>Hoja1!N373</f>
        <v>0</v>
      </c>
      <c r="M378" s="41">
        <f>Hoja1!O373</f>
        <v>0</v>
      </c>
      <c r="N378" s="41">
        <f>Hoja1!R373</f>
        <v>0</v>
      </c>
      <c r="O378" s="41">
        <f>Hoja1!T373</f>
        <v>25</v>
      </c>
      <c r="P378" s="41">
        <f>Hoja1!U373</f>
        <v>0</v>
      </c>
      <c r="Q378" s="41">
        <f>Hoja1!Z373</f>
        <v>1798</v>
      </c>
      <c r="R378" s="41">
        <f>Hoja1!AA373</f>
        <v>28202</v>
      </c>
    </row>
    <row r="379" spans="1:18" s="18" customFormat="1" ht="18" customHeight="1">
      <c r="A379" s="15">
        <v>373</v>
      </c>
      <c r="B379" s="16" t="str">
        <f>Hoja1!D374</f>
        <v xml:space="preserve">17.1-DPTO. DE ASESORIA CONST. MNCPLS                                            </v>
      </c>
      <c r="C379" s="16" t="str">
        <f>Hoja1!A374</f>
        <v>STEPHANIE CONTRERAS MARTINEZ</v>
      </c>
      <c r="D379" s="16" t="s">
        <v>984</v>
      </c>
      <c r="E379" s="16" t="s">
        <v>1058</v>
      </c>
      <c r="F379" s="17" t="str">
        <f>Hoja1!AC374</f>
        <v xml:space="preserve">Femenino  </v>
      </c>
      <c r="G379" s="41">
        <f>Hoja1!H374</f>
        <v>40000</v>
      </c>
      <c r="H379" s="41">
        <f>Hoja1!J374</f>
        <v>154.68</v>
      </c>
      <c r="I379" s="41">
        <f>Hoja1!K374</f>
        <v>1148</v>
      </c>
      <c r="J379" s="41">
        <f>Hoja1!L374</f>
        <v>1216</v>
      </c>
      <c r="K379" s="41">
        <f>Hoja1!M374</f>
        <v>1919.78</v>
      </c>
      <c r="L379" s="41">
        <f>Hoja1!N374</f>
        <v>0</v>
      </c>
      <c r="M379" s="41">
        <f>Hoja1!O374</f>
        <v>1000</v>
      </c>
      <c r="N379" s="41">
        <f>Hoja1!R374</f>
        <v>0</v>
      </c>
      <c r="O379" s="41">
        <f>Hoja1!T374</f>
        <v>25</v>
      </c>
      <c r="P379" s="41">
        <f>Hoja1!U374</f>
        <v>400</v>
      </c>
      <c r="Q379" s="41">
        <f>Hoja1!Z374</f>
        <v>5863.46</v>
      </c>
      <c r="R379" s="41">
        <f>Hoja1!AA374</f>
        <v>34136.54</v>
      </c>
    </row>
    <row r="380" spans="1:18" s="18" customFormat="1" ht="18" customHeight="1">
      <c r="A380" s="19">
        <v>374</v>
      </c>
      <c r="B380" s="16" t="str">
        <f>Hoja1!D375</f>
        <v xml:space="preserve">17.1.1-SECCION DE TOPOGRAFIA                                                    </v>
      </c>
      <c r="C380" s="16" t="str">
        <f>Hoja1!A375</f>
        <v>BALERIANO MONTERO BOCIO</v>
      </c>
      <c r="D380" s="16" t="s">
        <v>35</v>
      </c>
      <c r="E380" s="16" t="s">
        <v>1058</v>
      </c>
      <c r="F380" s="17" t="str">
        <f>Hoja1!AC375</f>
        <v xml:space="preserve">Masculino </v>
      </c>
      <c r="G380" s="41">
        <f>Hoja1!H375</f>
        <v>30000</v>
      </c>
      <c r="H380" s="41">
        <f>Hoja1!J375</f>
        <v>0</v>
      </c>
      <c r="I380" s="41">
        <f>Hoja1!K375</f>
        <v>861</v>
      </c>
      <c r="J380" s="41">
        <f>Hoja1!L375</f>
        <v>912</v>
      </c>
      <c r="K380" s="41">
        <f>Hoja1!M375</f>
        <v>0</v>
      </c>
      <c r="L380" s="41">
        <f>Hoja1!N375</f>
        <v>0</v>
      </c>
      <c r="M380" s="41">
        <f>Hoja1!O375</f>
        <v>7833.35</v>
      </c>
      <c r="N380" s="41">
        <f>Hoja1!R375</f>
        <v>0</v>
      </c>
      <c r="O380" s="41">
        <f>Hoja1!T375</f>
        <v>25</v>
      </c>
      <c r="P380" s="41">
        <f>Hoja1!U375</f>
        <v>100</v>
      </c>
      <c r="Q380" s="41">
        <f>Hoja1!Z375</f>
        <v>9731.35</v>
      </c>
      <c r="R380" s="41">
        <f>Hoja1!AA375</f>
        <v>20268.650000000001</v>
      </c>
    </row>
    <row r="381" spans="1:18" s="18" customFormat="1" ht="18" customHeight="1">
      <c r="A381" s="15">
        <v>375</v>
      </c>
      <c r="B381" s="16" t="str">
        <f>Hoja1!D376</f>
        <v xml:space="preserve">17.1.1-SECCION DE TOPOGRAFIA                                                    </v>
      </c>
      <c r="C381" s="16" t="str">
        <f>Hoja1!A376</f>
        <v>IVAN RAFAEL PANIAGUA</v>
      </c>
      <c r="D381" s="16" t="s">
        <v>305</v>
      </c>
      <c r="E381" s="16" t="s">
        <v>1051</v>
      </c>
      <c r="F381" s="17" t="str">
        <f>Hoja1!AC376</f>
        <v xml:space="preserve">Masculino </v>
      </c>
      <c r="G381" s="41">
        <f>Hoja1!H376</f>
        <v>55000</v>
      </c>
      <c r="H381" s="41">
        <f>Hoja1!J376</f>
        <v>2559.6799999999998</v>
      </c>
      <c r="I381" s="41">
        <f>Hoja1!K376</f>
        <v>1578.5</v>
      </c>
      <c r="J381" s="41">
        <f>Hoja1!L376</f>
        <v>1672</v>
      </c>
      <c r="K381" s="41">
        <f>Hoja1!M376</f>
        <v>0</v>
      </c>
      <c r="L381" s="41">
        <f>Hoja1!N376</f>
        <v>748.03</v>
      </c>
      <c r="M381" s="41">
        <f>Hoja1!O376</f>
        <v>5847.05</v>
      </c>
      <c r="N381" s="41">
        <f>Hoja1!R376</f>
        <v>0</v>
      </c>
      <c r="O381" s="41">
        <f>Hoja1!T376</f>
        <v>25</v>
      </c>
      <c r="P381" s="41">
        <f>Hoja1!U376</f>
        <v>100</v>
      </c>
      <c r="Q381" s="41">
        <f>Hoja1!Z376</f>
        <v>12530.26</v>
      </c>
      <c r="R381" s="41">
        <f>Hoja1!AA376</f>
        <v>42469.74</v>
      </c>
    </row>
    <row r="382" spans="1:18" s="18" customFormat="1" ht="18" customHeight="1">
      <c r="A382" s="15">
        <v>376</v>
      </c>
      <c r="B382" s="16" t="str">
        <f>Hoja1!D377</f>
        <v xml:space="preserve">17.1.1-SECCION DE TOPOGRAFIA                                                    </v>
      </c>
      <c r="C382" s="16" t="str">
        <f>Hoja1!A377</f>
        <v>RUBEN DARIO HICIANO BOLQUEZ</v>
      </c>
      <c r="D382" s="16" t="s">
        <v>992</v>
      </c>
      <c r="E382" s="16" t="s">
        <v>1058</v>
      </c>
      <c r="F382" s="17" t="str">
        <f>Hoja1!AC377</f>
        <v xml:space="preserve">Masculino </v>
      </c>
      <c r="G382" s="41">
        <f>Hoja1!H377</f>
        <v>60000</v>
      </c>
      <c r="H382" s="41">
        <f>Hoja1!J377</f>
        <v>3486.65</v>
      </c>
      <c r="I382" s="41">
        <f>Hoja1!K377</f>
        <v>1722</v>
      </c>
      <c r="J382" s="41">
        <f>Hoja1!L377</f>
        <v>1824</v>
      </c>
      <c r="K382" s="41">
        <f>Hoja1!M377</f>
        <v>0</v>
      </c>
      <c r="L382" s="41">
        <f>Hoja1!N377</f>
        <v>0</v>
      </c>
      <c r="M382" s="41">
        <f>Hoja1!O377</f>
        <v>23092.04</v>
      </c>
      <c r="N382" s="41">
        <f>Hoja1!R377</f>
        <v>0</v>
      </c>
      <c r="O382" s="41">
        <f>Hoja1!T377</f>
        <v>25</v>
      </c>
      <c r="P382" s="41">
        <f>Hoja1!U377</f>
        <v>0</v>
      </c>
      <c r="Q382" s="41">
        <f>Hoja1!Z377</f>
        <v>30149.69</v>
      </c>
      <c r="R382" s="41">
        <f>Hoja1!AA377</f>
        <v>29850.31</v>
      </c>
    </row>
    <row r="383" spans="1:18" s="18" customFormat="1" ht="18" customHeight="1">
      <c r="A383" s="15">
        <v>377</v>
      </c>
      <c r="B383" s="16" t="str">
        <f>Hoja1!D378</f>
        <v xml:space="preserve">17.1.1-SECCION DE TOPOGRAFIA                                                    </v>
      </c>
      <c r="C383" s="16" t="str">
        <f>Hoja1!A378</f>
        <v>YISSEL ALTAGRACIA CONTRERAS LIRIANO</v>
      </c>
      <c r="D383" s="16" t="s">
        <v>82</v>
      </c>
      <c r="E383" s="16" t="s">
        <v>1058</v>
      </c>
      <c r="F383" s="17" t="str">
        <f>Hoja1!AC378</f>
        <v xml:space="preserve">Femenino  </v>
      </c>
      <c r="G383" s="41">
        <f>Hoja1!H378</f>
        <v>40000</v>
      </c>
      <c r="H383" s="41">
        <f>Hoja1!J378</f>
        <v>442.65</v>
      </c>
      <c r="I383" s="41">
        <f>Hoja1!K378</f>
        <v>1148</v>
      </c>
      <c r="J383" s="41">
        <f>Hoja1!L378</f>
        <v>1216</v>
      </c>
      <c r="K383" s="41">
        <f>Hoja1!M378</f>
        <v>0</v>
      </c>
      <c r="L383" s="41">
        <f>Hoja1!N378</f>
        <v>0</v>
      </c>
      <c r="M383" s="41">
        <f>Hoja1!O378</f>
        <v>18469.48</v>
      </c>
      <c r="N383" s="41">
        <f>Hoja1!R378</f>
        <v>0</v>
      </c>
      <c r="O383" s="41">
        <f>Hoja1!T378</f>
        <v>25</v>
      </c>
      <c r="P383" s="41">
        <f>Hoja1!U378</f>
        <v>100</v>
      </c>
      <c r="Q383" s="41">
        <f>Hoja1!Z378</f>
        <v>21401.13</v>
      </c>
      <c r="R383" s="41">
        <f>Hoja1!AA378</f>
        <v>18598.87</v>
      </c>
    </row>
    <row r="384" spans="1:18" s="18" customFormat="1" ht="18" customHeight="1">
      <c r="A384" s="19">
        <v>378</v>
      </c>
      <c r="B384" s="16" t="str">
        <f>Hoja1!D379</f>
        <v xml:space="preserve">17.2-DPTO. DE APOYO TECNICO EN PLANEAMIENTO URBANO Y ORD. TERRITORIAL           </v>
      </c>
      <c r="C384" s="16" t="str">
        <f>Hoja1!A379</f>
        <v>GEORGE ANTONIO RICHARDSON RODRIGUEZ</v>
      </c>
      <c r="D384" s="16" t="s">
        <v>115</v>
      </c>
      <c r="E384" s="16" t="s">
        <v>1058</v>
      </c>
      <c r="F384" s="17" t="str">
        <f>Hoja1!AC379</f>
        <v xml:space="preserve">Masculino </v>
      </c>
      <c r="G384" s="41">
        <f>Hoja1!H379</f>
        <v>100000</v>
      </c>
      <c r="H384" s="41">
        <f>Hoja1!J379</f>
        <v>12105.44</v>
      </c>
      <c r="I384" s="41">
        <f>Hoja1!K379</f>
        <v>2870</v>
      </c>
      <c r="J384" s="41">
        <f>Hoja1!L379</f>
        <v>3040</v>
      </c>
      <c r="K384" s="41">
        <f>Hoja1!M379</f>
        <v>0</v>
      </c>
      <c r="L384" s="41">
        <f>Hoja1!N379</f>
        <v>0</v>
      </c>
      <c r="M384" s="41">
        <f>Hoja1!O379</f>
        <v>6000</v>
      </c>
      <c r="N384" s="41">
        <f>Hoja1!R379</f>
        <v>0</v>
      </c>
      <c r="O384" s="41">
        <f>Hoja1!T379</f>
        <v>25</v>
      </c>
      <c r="P384" s="41">
        <f>Hoja1!U379</f>
        <v>0</v>
      </c>
      <c r="Q384" s="41">
        <f>Hoja1!Z379</f>
        <v>24040.44</v>
      </c>
      <c r="R384" s="41">
        <f>Hoja1!AA379</f>
        <v>75959.56</v>
      </c>
    </row>
    <row r="385" spans="1:140" s="18" customFormat="1" ht="18" customHeight="1">
      <c r="A385" s="15">
        <v>379</v>
      </c>
      <c r="B385" s="16" t="str">
        <f>Hoja1!D380</f>
        <v xml:space="preserve">17.2.1-SECCION DE URBANISMO                                                     </v>
      </c>
      <c r="C385" s="16" t="str">
        <f>Hoja1!A380</f>
        <v xml:space="preserve"> VICENTE ARSENIO CASTILLO PEÑA</v>
      </c>
      <c r="D385" s="16" t="s">
        <v>115</v>
      </c>
      <c r="E385" s="16" t="s">
        <v>1058</v>
      </c>
      <c r="F385" s="17" t="str">
        <f>Hoja1!AC380</f>
        <v xml:space="preserve">Masculino </v>
      </c>
      <c r="G385" s="41">
        <f>Hoja1!H380</f>
        <v>65000</v>
      </c>
      <c r="H385" s="41">
        <f>Hoja1!J380</f>
        <v>4427.55</v>
      </c>
      <c r="I385" s="41">
        <f>Hoja1!K380</f>
        <v>1865.5</v>
      </c>
      <c r="J385" s="41">
        <f>Hoja1!L380</f>
        <v>1976</v>
      </c>
      <c r="K385" s="41">
        <f>Hoja1!M380</f>
        <v>0</v>
      </c>
      <c r="L385" s="41">
        <f>Hoja1!N380</f>
        <v>0</v>
      </c>
      <c r="M385" s="41">
        <f>Hoja1!O380</f>
        <v>0</v>
      </c>
      <c r="N385" s="41">
        <f>Hoja1!R380</f>
        <v>0</v>
      </c>
      <c r="O385" s="41">
        <f>Hoja1!T380</f>
        <v>25</v>
      </c>
      <c r="P385" s="41">
        <f>Hoja1!U380</f>
        <v>100</v>
      </c>
      <c r="Q385" s="41">
        <f>Hoja1!Z380</f>
        <v>8394.0499999999993</v>
      </c>
      <c r="R385" s="41">
        <f>Hoja1!AA380</f>
        <v>56605.95</v>
      </c>
    </row>
    <row r="386" spans="1:140" s="18" customFormat="1" ht="18" customHeight="1">
      <c r="A386" s="15">
        <v>380</v>
      </c>
      <c r="B386" s="16" t="str">
        <f>Hoja1!D381</f>
        <v xml:space="preserve">17.2.1-SECCION DE URBANISMO                                                     </v>
      </c>
      <c r="C386" s="16" t="str">
        <f>Hoja1!A381</f>
        <v>JOSE MARRERO GUZMAN</v>
      </c>
      <c r="D386" s="16" t="s">
        <v>35</v>
      </c>
      <c r="E386" s="16" t="s">
        <v>1058</v>
      </c>
      <c r="F386" s="17" t="str">
        <f>Hoja1!AC381</f>
        <v xml:space="preserve">Masculino </v>
      </c>
      <c r="G386" s="41">
        <f>Hoja1!H381</f>
        <v>30000</v>
      </c>
      <c r="H386" s="41">
        <f>Hoja1!J381</f>
        <v>0</v>
      </c>
      <c r="I386" s="41">
        <f>Hoja1!K381</f>
        <v>861</v>
      </c>
      <c r="J386" s="41">
        <f>Hoja1!L381</f>
        <v>912</v>
      </c>
      <c r="K386" s="41">
        <f>Hoja1!M381</f>
        <v>0</v>
      </c>
      <c r="L386" s="41">
        <f>Hoja1!N381</f>
        <v>0</v>
      </c>
      <c r="M386" s="41">
        <f>Hoja1!O381</f>
        <v>0</v>
      </c>
      <c r="N386" s="41">
        <f>Hoja1!R381</f>
        <v>0</v>
      </c>
      <c r="O386" s="41">
        <f>Hoja1!T381</f>
        <v>25</v>
      </c>
      <c r="P386" s="41">
        <f>Hoja1!U381</f>
        <v>0</v>
      </c>
      <c r="Q386" s="41">
        <f>Hoja1!Z381</f>
        <v>1798</v>
      </c>
      <c r="R386" s="41">
        <f>Hoja1!AA381</f>
        <v>28202</v>
      </c>
    </row>
    <row r="387" spans="1:140" s="18" customFormat="1" ht="18" customHeight="1">
      <c r="A387" s="15">
        <v>381</v>
      </c>
      <c r="B387" s="16" t="str">
        <f>Hoja1!D382</f>
        <v xml:space="preserve">18-UNIDAD DE GENERO                                                             </v>
      </c>
      <c r="C387" s="16" t="str">
        <f>Hoja1!A382</f>
        <v xml:space="preserve"> SANDRA EDUVIGIS ANGELES ANGELES</v>
      </c>
      <c r="D387" s="16" t="s">
        <v>115</v>
      </c>
      <c r="E387" s="16" t="s">
        <v>1058</v>
      </c>
      <c r="F387" s="17" t="str">
        <f>Hoja1!AC382</f>
        <v xml:space="preserve">Femenino  </v>
      </c>
      <c r="G387" s="41">
        <f>Hoja1!H382</f>
        <v>100000</v>
      </c>
      <c r="H387" s="41">
        <f>Hoja1!J382</f>
        <v>12105.44</v>
      </c>
      <c r="I387" s="41">
        <f>Hoja1!K382</f>
        <v>2870</v>
      </c>
      <c r="J387" s="41">
        <f>Hoja1!L382</f>
        <v>3040</v>
      </c>
      <c r="K387" s="41">
        <f>Hoja1!M382</f>
        <v>0</v>
      </c>
      <c r="L387" s="41">
        <f>Hoja1!N382</f>
        <v>1947.6</v>
      </c>
      <c r="M387" s="41">
        <f>Hoja1!O382</f>
        <v>34575.11</v>
      </c>
      <c r="N387" s="41">
        <f>Hoja1!R382</f>
        <v>0</v>
      </c>
      <c r="O387" s="41">
        <f>Hoja1!T382</f>
        <v>25</v>
      </c>
      <c r="P387" s="41">
        <f>Hoja1!U382</f>
        <v>3245</v>
      </c>
      <c r="Q387" s="41">
        <f>Hoja1!Z382</f>
        <v>57808.15</v>
      </c>
      <c r="R387" s="41">
        <f>Hoja1!AA382</f>
        <v>42191.85</v>
      </c>
    </row>
    <row r="388" spans="1:140" s="18" customFormat="1" ht="18" customHeight="1">
      <c r="A388" s="19">
        <v>382</v>
      </c>
      <c r="B388" s="16" t="str">
        <f>Hoja1!D383</f>
        <v xml:space="preserve">18-UNIDAD DE GENERO                                                             </v>
      </c>
      <c r="C388" s="16" t="str">
        <f>Hoja1!A383</f>
        <v>CARMEN BIBIANA ROSARIO PIRON</v>
      </c>
      <c r="D388" s="16" t="s">
        <v>974</v>
      </c>
      <c r="E388" s="16" t="s">
        <v>1051</v>
      </c>
      <c r="F388" s="17" t="str">
        <f>Hoja1!AC383</f>
        <v xml:space="preserve">Femenino  </v>
      </c>
      <c r="G388" s="41">
        <f>Hoja1!H383</f>
        <v>26000</v>
      </c>
      <c r="H388" s="41">
        <f>Hoja1!J383</f>
        <v>0</v>
      </c>
      <c r="I388" s="41">
        <f>Hoja1!K383</f>
        <v>746.2</v>
      </c>
      <c r="J388" s="41">
        <f>Hoja1!L383</f>
        <v>790.4</v>
      </c>
      <c r="K388" s="41">
        <f>Hoja1!M383</f>
        <v>0</v>
      </c>
      <c r="L388" s="41">
        <f>Hoja1!N383</f>
        <v>0</v>
      </c>
      <c r="M388" s="41">
        <f>Hoja1!O383</f>
        <v>0</v>
      </c>
      <c r="N388" s="41">
        <f>Hoja1!R383</f>
        <v>0</v>
      </c>
      <c r="O388" s="41">
        <f>Hoja1!T383</f>
        <v>25</v>
      </c>
      <c r="P388" s="41">
        <f>Hoja1!U383</f>
        <v>0</v>
      </c>
      <c r="Q388" s="41">
        <f>Hoja1!Z383</f>
        <v>1561.6</v>
      </c>
      <c r="R388" s="41">
        <f>Hoja1!AA383</f>
        <v>24438.400000000001</v>
      </c>
    </row>
    <row r="389" spans="1:140" s="18" customFormat="1" ht="18" customHeight="1">
      <c r="A389" s="15">
        <v>383</v>
      </c>
      <c r="B389" s="16" t="str">
        <f>Hoja1!D384</f>
        <v xml:space="preserve">19-DPTO. DE EMPRENDIMIENTO E INNOVACION                                         </v>
      </c>
      <c r="C389" s="16" t="str">
        <f>Hoja1!A384</f>
        <v>MILAGROS BLANCO RAMOS</v>
      </c>
      <c r="D389" s="16" t="s">
        <v>974</v>
      </c>
      <c r="E389" s="16" t="s">
        <v>1058</v>
      </c>
      <c r="F389" s="17" t="str">
        <f>Hoja1!AC384</f>
        <v xml:space="preserve">Femenino  </v>
      </c>
      <c r="G389" s="41">
        <f>Hoja1!H384</f>
        <v>26000</v>
      </c>
      <c r="H389" s="41">
        <f>Hoja1!J384</f>
        <v>0</v>
      </c>
      <c r="I389" s="41">
        <f>Hoja1!K384</f>
        <v>746.2</v>
      </c>
      <c r="J389" s="41">
        <f>Hoja1!L384</f>
        <v>790.4</v>
      </c>
      <c r="K389" s="41">
        <f>Hoja1!M384</f>
        <v>0</v>
      </c>
      <c r="L389" s="41">
        <f>Hoja1!N384</f>
        <v>0</v>
      </c>
      <c r="M389" s="41">
        <f>Hoja1!O384</f>
        <v>9806.82</v>
      </c>
      <c r="N389" s="41">
        <f>Hoja1!R384</f>
        <v>0</v>
      </c>
      <c r="O389" s="41">
        <f>Hoja1!T384</f>
        <v>25</v>
      </c>
      <c r="P389" s="41">
        <f>Hoja1!U384</f>
        <v>0</v>
      </c>
      <c r="Q389" s="41">
        <f>Hoja1!Z384</f>
        <v>11368.42</v>
      </c>
      <c r="R389" s="41">
        <f>Hoja1!AA384</f>
        <v>14631.58</v>
      </c>
    </row>
    <row r="390" spans="1:140" s="18" customFormat="1" ht="18" customHeight="1">
      <c r="A390" s="15">
        <v>384</v>
      </c>
      <c r="B390" s="16" t="str">
        <f>Hoja1!D385</f>
        <v>27-DEPARTAMENTO DE DESARROLLO DE SISTEMAS DE INFORMACION DE LA GESTION MUNICIPAL</v>
      </c>
      <c r="C390" s="16" t="str">
        <f>Hoja1!A385</f>
        <v>TOMAS ANTONIO PEÑA ALMANZAR</v>
      </c>
      <c r="D390" s="16" t="s">
        <v>35</v>
      </c>
      <c r="E390" s="16" t="s">
        <v>1058</v>
      </c>
      <c r="F390" s="17" t="str">
        <f>Hoja1!AC385</f>
        <v xml:space="preserve">Masculino </v>
      </c>
      <c r="G390" s="41">
        <f>Hoja1!H385</f>
        <v>40000</v>
      </c>
      <c r="H390" s="41">
        <f>Hoja1!J385</f>
        <v>442.65</v>
      </c>
      <c r="I390" s="41">
        <f>Hoja1!K385</f>
        <v>1148</v>
      </c>
      <c r="J390" s="41">
        <f>Hoja1!L385</f>
        <v>1216</v>
      </c>
      <c r="K390" s="41">
        <f>Hoja1!M385</f>
        <v>0</v>
      </c>
      <c r="L390" s="41">
        <f>Hoja1!N385</f>
        <v>0</v>
      </c>
      <c r="M390" s="41">
        <f>Hoja1!O385</f>
        <v>0</v>
      </c>
      <c r="N390" s="41">
        <f>Hoja1!R385</f>
        <v>0</v>
      </c>
      <c r="O390" s="41">
        <f>Hoja1!T385</f>
        <v>25</v>
      </c>
      <c r="P390" s="41">
        <f>Hoja1!U385</f>
        <v>0</v>
      </c>
      <c r="Q390" s="41">
        <f>Hoja1!Z385</f>
        <v>2831.65</v>
      </c>
      <c r="R390" s="41">
        <f>Hoja1!AA385</f>
        <v>37168.35</v>
      </c>
    </row>
    <row r="391" spans="1:140" s="18" customFormat="1" ht="18" customHeight="1">
      <c r="A391" s="15">
        <v>385</v>
      </c>
      <c r="B391" s="16" t="str">
        <f>Hoja1!D386</f>
        <v xml:space="preserve">28-DIRECCION DE FORTALECIMIENTO Y CALIDAD EN LA GESTION MUNICIPAL               </v>
      </c>
      <c r="C391" s="16" t="str">
        <f>Hoja1!A386</f>
        <v>STALIN ROBERTO RAMIREZ DE LA CRUZ</v>
      </c>
      <c r="D391" s="16" t="s">
        <v>205</v>
      </c>
      <c r="E391" s="16" t="s">
        <v>1058</v>
      </c>
      <c r="F391" s="17" t="str">
        <f>Hoja1!AC386</f>
        <v xml:space="preserve">Masculino </v>
      </c>
      <c r="G391" s="41">
        <f>Hoja1!H386</f>
        <v>150000</v>
      </c>
      <c r="H391" s="41">
        <f>Hoja1!J386</f>
        <v>23866.69</v>
      </c>
      <c r="I391" s="41">
        <f>Hoja1!K386</f>
        <v>4305</v>
      </c>
      <c r="J391" s="41">
        <f>Hoja1!L386</f>
        <v>4560</v>
      </c>
      <c r="K391" s="41">
        <f>Hoja1!M386</f>
        <v>0</v>
      </c>
      <c r="L391" s="41">
        <f>Hoja1!N386</f>
        <v>0</v>
      </c>
      <c r="M391" s="41">
        <f>Hoja1!O386</f>
        <v>7120.25</v>
      </c>
      <c r="N391" s="41">
        <f>Hoja1!R386</f>
        <v>0</v>
      </c>
      <c r="O391" s="41">
        <f>Hoja1!T386</f>
        <v>25</v>
      </c>
      <c r="P391" s="41">
        <f>Hoja1!U386</f>
        <v>0</v>
      </c>
      <c r="Q391" s="41">
        <f>Hoja1!Z386</f>
        <v>39876.94</v>
      </c>
      <c r="R391" s="41">
        <f>Hoja1!AA386</f>
        <v>110123.06</v>
      </c>
    </row>
    <row r="392" spans="1:140" s="18" customFormat="1" ht="18" customHeight="1">
      <c r="A392" s="19">
        <v>386</v>
      </c>
      <c r="B392" s="16" t="str">
        <f>Hoja1!D387</f>
        <v xml:space="preserve">28.2-DEPARTAMENTO DE APOYO A LA GESTION FINANCIERA MUNICIPAL                    </v>
      </c>
      <c r="C392" s="16" t="str">
        <f>Hoja1!A387</f>
        <v>ROSANNA MATEO CUEVA</v>
      </c>
      <c r="D392" s="16" t="s">
        <v>35</v>
      </c>
      <c r="E392" s="16" t="s">
        <v>1058</v>
      </c>
      <c r="F392" s="17" t="str">
        <f>Hoja1!AC387</f>
        <v xml:space="preserve">Femenino  </v>
      </c>
      <c r="G392" s="41">
        <f>Hoja1!H387</f>
        <v>35000</v>
      </c>
      <c r="H392" s="41">
        <f>Hoja1!J387</f>
        <v>0</v>
      </c>
      <c r="I392" s="41">
        <f>Hoja1!K387</f>
        <v>1004.5</v>
      </c>
      <c r="J392" s="41">
        <f>Hoja1!L387</f>
        <v>1064</v>
      </c>
      <c r="K392" s="41">
        <f>Hoja1!M387</f>
        <v>0</v>
      </c>
      <c r="L392" s="41">
        <f>Hoja1!N387</f>
        <v>0</v>
      </c>
      <c r="M392" s="41">
        <f>Hoja1!O387</f>
        <v>0</v>
      </c>
      <c r="N392" s="41">
        <f>Hoja1!R387</f>
        <v>0</v>
      </c>
      <c r="O392" s="41">
        <f>Hoja1!T387</f>
        <v>25</v>
      </c>
      <c r="P392" s="41">
        <f>Hoja1!U387</f>
        <v>0</v>
      </c>
      <c r="Q392" s="41">
        <f>Hoja1!Z387</f>
        <v>2093.5</v>
      </c>
      <c r="R392" s="41">
        <f>Hoja1!AA387</f>
        <v>32906.5</v>
      </c>
    </row>
    <row r="393" spans="1:140" s="18" customFormat="1" ht="18" customHeight="1">
      <c r="A393" s="15">
        <v>387</v>
      </c>
      <c r="B393" s="16" t="str">
        <f>Hoja1!D388</f>
        <v xml:space="preserve">28.4-SECCION DE APOYO A LA PLANIFICACION MUNICIPAL                              </v>
      </c>
      <c r="C393" s="16" t="str">
        <f>Hoja1!A388</f>
        <v>FATIMA ARABELLYS DE LA CRUZ</v>
      </c>
      <c r="D393" s="16" t="s">
        <v>35</v>
      </c>
      <c r="E393" s="16" t="s">
        <v>1058</v>
      </c>
      <c r="F393" s="17" t="str">
        <f>Hoja1!AC388</f>
        <v xml:space="preserve">Femenino  </v>
      </c>
      <c r="G393" s="41">
        <f>Hoja1!H388</f>
        <v>36000</v>
      </c>
      <c r="H393" s="41">
        <f>Hoja1!J388</f>
        <v>0</v>
      </c>
      <c r="I393" s="41">
        <f>Hoja1!K388</f>
        <v>1033.2</v>
      </c>
      <c r="J393" s="41">
        <f>Hoja1!L388</f>
        <v>1094.4000000000001</v>
      </c>
      <c r="K393" s="41">
        <f>Hoja1!M388</f>
        <v>0</v>
      </c>
      <c r="L393" s="41">
        <f>Hoja1!N388</f>
        <v>0</v>
      </c>
      <c r="M393" s="41">
        <f>Hoja1!O388</f>
        <v>0</v>
      </c>
      <c r="N393" s="41">
        <f>Hoja1!R388</f>
        <v>0</v>
      </c>
      <c r="O393" s="41">
        <f>Hoja1!T388</f>
        <v>25</v>
      </c>
      <c r="P393" s="41">
        <f>Hoja1!U388</f>
        <v>0</v>
      </c>
      <c r="Q393" s="41">
        <f>Hoja1!Z388</f>
        <v>2152.6</v>
      </c>
      <c r="R393" s="41">
        <f>Hoja1!AA388</f>
        <v>33847.4</v>
      </c>
    </row>
    <row r="394" spans="1:140" s="18" customFormat="1" ht="18" customHeight="1">
      <c r="A394" s="15">
        <v>388</v>
      </c>
      <c r="B394" s="16" t="str">
        <f>Hoja1!D389</f>
        <v xml:space="preserve">28.4-SECCION DE APOYO A LA PLANIFICACION MUNICIPAL                              </v>
      </c>
      <c r="C394" s="16" t="str">
        <f>Hoja1!A389</f>
        <v>MANUEL DE JESUS MATEO COLPORAN</v>
      </c>
      <c r="D394" s="16" t="s">
        <v>35</v>
      </c>
      <c r="E394" s="16" t="s">
        <v>1058</v>
      </c>
      <c r="F394" s="17" t="str">
        <f>Hoja1!AC389</f>
        <v xml:space="preserve">Masculino </v>
      </c>
      <c r="G394" s="41">
        <f>Hoja1!H389</f>
        <v>35000</v>
      </c>
      <c r="H394" s="41">
        <f>Hoja1!J389</f>
        <v>0</v>
      </c>
      <c r="I394" s="41">
        <f>Hoja1!K389</f>
        <v>1004.5</v>
      </c>
      <c r="J394" s="41">
        <f>Hoja1!L389</f>
        <v>1064</v>
      </c>
      <c r="K394" s="41">
        <f>Hoja1!M389</f>
        <v>0</v>
      </c>
      <c r="L394" s="41">
        <f>Hoja1!N389</f>
        <v>0</v>
      </c>
      <c r="M394" s="41">
        <f>Hoja1!O389</f>
        <v>0</v>
      </c>
      <c r="N394" s="41">
        <f>Hoja1!R389</f>
        <v>0</v>
      </c>
      <c r="O394" s="41">
        <f>Hoja1!T389</f>
        <v>25</v>
      </c>
      <c r="P394" s="41">
        <f>Hoja1!U389</f>
        <v>0</v>
      </c>
      <c r="Q394" s="41">
        <f>Hoja1!Z389</f>
        <v>2093.5</v>
      </c>
      <c r="R394" s="41">
        <f>Hoja1!AA389</f>
        <v>32906.5</v>
      </c>
    </row>
    <row r="395" spans="1:140" s="18" customFormat="1" ht="18" customHeight="1">
      <c r="A395" s="15">
        <v>389</v>
      </c>
      <c r="B395" s="16" t="str">
        <f>Hoja1!D390</f>
        <v xml:space="preserve">28.4-SECCION DE APOYO A LA PLANIFICACION MUNICIPAL                              </v>
      </c>
      <c r="C395" s="16" t="str">
        <f>Hoja1!A390</f>
        <v>RUBEN ANIBAL LOPEZ BROWN</v>
      </c>
      <c r="D395" s="16" t="s">
        <v>35</v>
      </c>
      <c r="E395" s="16" t="s">
        <v>1058</v>
      </c>
      <c r="F395" s="17" t="str">
        <f>Hoja1!AC390</f>
        <v xml:space="preserve">Masculino </v>
      </c>
      <c r="G395" s="41">
        <f>Hoja1!H390</f>
        <v>44000</v>
      </c>
      <c r="H395" s="41">
        <f>Hoja1!J390</f>
        <v>1007.19</v>
      </c>
      <c r="I395" s="41">
        <f>Hoja1!K390</f>
        <v>1262.8</v>
      </c>
      <c r="J395" s="41">
        <f>Hoja1!L390</f>
        <v>1337.6</v>
      </c>
      <c r="K395" s="41">
        <f>Hoja1!M390</f>
        <v>0</v>
      </c>
      <c r="L395" s="41">
        <f>Hoja1!N390</f>
        <v>0</v>
      </c>
      <c r="M395" s="41">
        <f>Hoja1!O390</f>
        <v>0</v>
      </c>
      <c r="N395" s="41">
        <f>Hoja1!R390</f>
        <v>0</v>
      </c>
      <c r="O395" s="41">
        <f>Hoja1!T390</f>
        <v>25</v>
      </c>
      <c r="P395" s="41">
        <f>Hoja1!U390</f>
        <v>0</v>
      </c>
      <c r="Q395" s="41">
        <f>Hoja1!Z390</f>
        <v>3632.59</v>
      </c>
      <c r="R395" s="41">
        <f>Hoja1!AA390</f>
        <v>40367.410000000003</v>
      </c>
    </row>
    <row r="396" spans="1:140" s="18" customFormat="1" ht="18" customHeight="1">
      <c r="A396" s="19">
        <v>390</v>
      </c>
      <c r="B396" s="16" t="str">
        <f>Hoja1!D391</f>
        <v xml:space="preserve">28.5-SECCION DE PARTICIPACION Y PRESUPUESTO PARTICIPATIVO                       </v>
      </c>
      <c r="C396" s="16" t="str">
        <f>Hoja1!A391</f>
        <v>RUBEN ALEXANDER LOPEZ BROWN</v>
      </c>
      <c r="D396" s="16" t="s">
        <v>35</v>
      </c>
      <c r="E396" s="16" t="s">
        <v>1058</v>
      </c>
      <c r="F396" s="17" t="str">
        <f>Hoja1!AC391</f>
        <v xml:space="preserve">Masculino </v>
      </c>
      <c r="G396" s="41">
        <f>Hoja1!H391</f>
        <v>45000</v>
      </c>
      <c r="H396" s="41">
        <f>Hoja1!J391</f>
        <v>1148.33</v>
      </c>
      <c r="I396" s="41">
        <f>Hoja1!K391</f>
        <v>1291.5</v>
      </c>
      <c r="J396" s="41">
        <f>Hoja1!L391</f>
        <v>1368</v>
      </c>
      <c r="K396" s="41">
        <f>Hoja1!M391</f>
        <v>0</v>
      </c>
      <c r="L396" s="41">
        <f>Hoja1!N391</f>
        <v>0</v>
      </c>
      <c r="M396" s="41">
        <f>Hoja1!O391</f>
        <v>0</v>
      </c>
      <c r="N396" s="41">
        <f>Hoja1!R391</f>
        <v>0</v>
      </c>
      <c r="O396" s="41">
        <f>Hoja1!T391</f>
        <v>25</v>
      </c>
      <c r="P396" s="41">
        <f>Hoja1!U391</f>
        <v>0</v>
      </c>
      <c r="Q396" s="41">
        <f>Hoja1!Z391</f>
        <v>3832.83</v>
      </c>
      <c r="R396" s="41">
        <f>Hoja1!AA391</f>
        <v>41167.17</v>
      </c>
    </row>
    <row r="397" spans="1:140" s="18" customFormat="1" ht="18" customHeight="1">
      <c r="A397" s="15">
        <v>391</v>
      </c>
      <c r="B397" s="16" t="str">
        <f>Hoja1!D392</f>
        <v xml:space="preserve">29-DIRECCION DE MONITOREO Y CAPACITACION DE LA GESTION MUNICIPAL                </v>
      </c>
      <c r="C397" s="16" t="str">
        <f>Hoja1!A392</f>
        <v>MANUEL ALBERTO MARTE ROSARIO</v>
      </c>
      <c r="D397" s="16" t="s">
        <v>205</v>
      </c>
      <c r="E397" s="16" t="s">
        <v>1058</v>
      </c>
      <c r="F397" s="17" t="str">
        <f>Hoja1!AC392</f>
        <v xml:space="preserve">Masculino </v>
      </c>
      <c r="G397" s="41">
        <f>Hoja1!H392</f>
        <v>90000</v>
      </c>
      <c r="H397" s="41">
        <f>Hoja1!J392</f>
        <v>9753.19</v>
      </c>
      <c r="I397" s="41">
        <f>Hoja1!K392</f>
        <v>2583</v>
      </c>
      <c r="J397" s="41">
        <f>Hoja1!L392</f>
        <v>2736</v>
      </c>
      <c r="K397" s="41">
        <f>Hoja1!M392</f>
        <v>0</v>
      </c>
      <c r="L397" s="41">
        <f>Hoja1!N392</f>
        <v>0</v>
      </c>
      <c r="M397" s="41">
        <f>Hoja1!O392</f>
        <v>4733.83</v>
      </c>
      <c r="N397" s="41">
        <f>Hoja1!R392</f>
        <v>0</v>
      </c>
      <c r="O397" s="41">
        <f>Hoja1!T392</f>
        <v>25</v>
      </c>
      <c r="P397" s="41">
        <f>Hoja1!U392</f>
        <v>200</v>
      </c>
      <c r="Q397" s="41">
        <f>Hoja1!Z392</f>
        <v>20031.02</v>
      </c>
      <c r="R397" s="41">
        <f>Hoja1!AA392</f>
        <v>69968.98</v>
      </c>
    </row>
    <row r="398" spans="1:140" s="26" customFormat="1" ht="18.75" customHeight="1">
      <c r="A398" s="48"/>
      <c r="B398" s="48"/>
      <c r="C398" s="48"/>
      <c r="D398" s="48"/>
      <c r="E398" s="48"/>
      <c r="F398" s="48"/>
      <c r="G398" s="42">
        <f t="shared" ref="G398:R398" si="0">SUM(G7:G397)</f>
        <v>19182000</v>
      </c>
      <c r="H398" s="21">
        <f t="shared" si="0"/>
        <v>1330190.4799999986</v>
      </c>
      <c r="I398" s="21">
        <f t="shared" si="0"/>
        <v>550523.40000000037</v>
      </c>
      <c r="J398" s="21">
        <f t="shared" si="0"/>
        <v>580601.94000000053</v>
      </c>
      <c r="K398" s="21">
        <f t="shared" si="0"/>
        <v>84470.319999999978</v>
      </c>
      <c r="L398" s="22">
        <f t="shared" si="0"/>
        <v>73851.939999999973</v>
      </c>
      <c r="M398" s="21">
        <f t="shared" si="0"/>
        <v>1648503.6200000006</v>
      </c>
      <c r="N398" s="23">
        <f t="shared" si="0"/>
        <v>17714</v>
      </c>
      <c r="O398" s="23">
        <f t="shared" si="0"/>
        <v>9775</v>
      </c>
      <c r="P398" s="24">
        <f t="shared" si="0"/>
        <v>71564.2</v>
      </c>
      <c r="Q398" s="21">
        <f t="shared" si="0"/>
        <v>4367194.9000000022</v>
      </c>
      <c r="R398" s="23">
        <f t="shared" si="0"/>
        <v>14814805.1</v>
      </c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  <c r="BO398" s="20"/>
      <c r="BP398" s="20"/>
      <c r="BQ398" s="20"/>
      <c r="BR398" s="20"/>
      <c r="BS398" s="20"/>
      <c r="BT398" s="20"/>
      <c r="BU398" s="20"/>
      <c r="BV398" s="20"/>
      <c r="BW398" s="20"/>
      <c r="BX398" s="20"/>
      <c r="BY398" s="20"/>
      <c r="BZ398" s="20"/>
      <c r="CA398" s="20"/>
      <c r="CB398" s="20"/>
      <c r="CC398" s="20"/>
      <c r="CD398" s="20"/>
      <c r="CE398" s="25"/>
      <c r="CF398" s="25"/>
      <c r="CG398" s="25"/>
      <c r="CH398" s="25"/>
      <c r="CI398" s="25"/>
      <c r="CJ398" s="25"/>
      <c r="CK398" s="25"/>
      <c r="CL398" s="25"/>
      <c r="CM398" s="25"/>
      <c r="CN398" s="25"/>
      <c r="CO398" s="25"/>
      <c r="CP398" s="25"/>
      <c r="CQ398" s="25"/>
      <c r="CR398" s="25"/>
      <c r="CS398" s="25"/>
      <c r="CT398" s="25"/>
      <c r="CU398" s="25"/>
      <c r="CV398" s="25"/>
      <c r="CW398" s="25"/>
      <c r="CX398" s="25"/>
      <c r="CY398" s="25"/>
      <c r="CZ398" s="25"/>
      <c r="DA398" s="25"/>
      <c r="DB398" s="25"/>
      <c r="DC398" s="25"/>
      <c r="DD398" s="25"/>
      <c r="DE398" s="25"/>
      <c r="DF398" s="25"/>
      <c r="DG398" s="25"/>
      <c r="DH398" s="25"/>
      <c r="DI398" s="25"/>
      <c r="DJ398" s="25"/>
      <c r="DK398" s="25"/>
      <c r="DL398" s="25"/>
      <c r="DM398" s="25"/>
      <c r="DN398" s="25"/>
      <c r="DO398" s="25"/>
      <c r="DP398" s="25"/>
      <c r="DQ398" s="25"/>
      <c r="DR398" s="25"/>
      <c r="DS398" s="25"/>
      <c r="DT398" s="25"/>
      <c r="DU398" s="25"/>
      <c r="DV398" s="25"/>
      <c r="DW398" s="25"/>
      <c r="DX398" s="25"/>
      <c r="DY398" s="25"/>
      <c r="DZ398" s="25"/>
      <c r="EA398" s="25"/>
      <c r="EB398" s="25"/>
      <c r="EC398" s="25"/>
      <c r="ED398" s="25"/>
      <c r="EE398" s="25"/>
      <c r="EF398" s="25"/>
      <c r="EG398" s="25"/>
      <c r="EH398" s="25"/>
      <c r="EI398" s="25"/>
      <c r="EJ398" s="25"/>
    </row>
    <row r="399" spans="1:140">
      <c r="A399" s="27"/>
      <c r="B399" s="27"/>
      <c r="C399" s="27"/>
      <c r="D399" s="27"/>
      <c r="E399" s="27"/>
      <c r="F399" s="27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</row>
    <row r="400" spans="1:140">
      <c r="A400" s="27"/>
      <c r="B400" s="27"/>
      <c r="C400" s="27"/>
      <c r="D400" s="27"/>
      <c r="E400" s="27"/>
      <c r="F400" s="27"/>
      <c r="G400" s="28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</row>
    <row r="401" spans="3:18">
      <c r="D401" s="29"/>
      <c r="E401" s="29"/>
      <c r="F401" s="29"/>
      <c r="H401" s="31"/>
      <c r="I401" s="31"/>
      <c r="J401" s="31"/>
      <c r="Q401" s="31"/>
      <c r="R401" s="31"/>
    </row>
    <row r="402" spans="3:18">
      <c r="C402" s="32"/>
      <c r="D402" s="33"/>
      <c r="E402" s="34"/>
      <c r="F402" s="34"/>
      <c r="G402" s="32"/>
      <c r="H402" s="35"/>
      <c r="I402" s="35"/>
      <c r="J402" s="35"/>
      <c r="K402" s="35"/>
      <c r="L402" s="35"/>
      <c r="M402" s="35"/>
    </row>
    <row r="403" spans="3:18">
      <c r="C403" s="49" t="s">
        <v>1052</v>
      </c>
      <c r="D403" s="49"/>
      <c r="E403" s="36"/>
      <c r="F403" s="36"/>
      <c r="G403" s="14"/>
      <c r="H403" s="37"/>
      <c r="I403" s="50" t="s">
        <v>1053</v>
      </c>
      <c r="J403" s="50"/>
      <c r="K403" s="50"/>
      <c r="L403" s="50"/>
      <c r="M403" s="38"/>
    </row>
    <row r="404" spans="3:18">
      <c r="C404" s="43" t="s">
        <v>1054</v>
      </c>
      <c r="D404" s="43"/>
      <c r="E404" s="36"/>
      <c r="F404" s="36"/>
      <c r="G404" s="14"/>
      <c r="H404" s="37"/>
      <c r="I404" s="44" t="s">
        <v>1055</v>
      </c>
      <c r="J404" s="44"/>
      <c r="K404" s="44"/>
      <c r="L404" s="44"/>
      <c r="M404" s="39"/>
    </row>
  </sheetData>
  <mergeCells count="9">
    <mergeCell ref="C404:D404"/>
    <mergeCell ref="I404:L404"/>
    <mergeCell ref="A1:R1"/>
    <mergeCell ref="A2:R2"/>
    <mergeCell ref="A4:R4"/>
    <mergeCell ref="A5:R5"/>
    <mergeCell ref="A398:F398"/>
    <mergeCell ref="C403:D403"/>
    <mergeCell ref="I403:L403"/>
  </mergeCells>
  <pageMargins left="0.2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0FE8E-4149-4302-BCA9-5F6555AF4A35}">
  <dimension ref="A1:T233"/>
  <sheetViews>
    <sheetView workbookViewId="0">
      <selection activeCell="A4" sqref="A4:S4"/>
    </sheetView>
  </sheetViews>
  <sheetFormatPr baseColWidth="10" defaultRowHeight="14.4"/>
  <cols>
    <col min="1" max="1" width="3.88671875" customWidth="1"/>
    <col min="2" max="2" width="28.44140625" customWidth="1"/>
    <col min="3" max="3" width="28.88671875" customWidth="1"/>
    <col min="4" max="4" width="17.33203125" customWidth="1"/>
    <col min="5" max="5" width="8.5546875" customWidth="1"/>
    <col min="6" max="6" width="10.33203125" style="97" customWidth="1"/>
    <col min="7" max="7" width="9.88671875" customWidth="1"/>
    <col min="8" max="8" width="9.5546875" customWidth="1"/>
    <col min="9" max="9" width="10.44140625" style="8" customWidth="1"/>
    <col min="10" max="10" width="9.5546875" customWidth="1"/>
    <col min="11" max="11" width="9.44140625" customWidth="1"/>
    <col min="12" max="12" width="9.88671875" customWidth="1"/>
    <col min="13" max="13" width="8.33203125" style="8" customWidth="1"/>
    <col min="14" max="14" width="9.33203125" style="8" customWidth="1"/>
    <col min="15" max="16" width="9.5546875" style="8" customWidth="1"/>
    <col min="17" max="17" width="8.88671875" style="8" customWidth="1"/>
    <col min="18" max="18" width="8" style="8" customWidth="1"/>
    <col min="19" max="19" width="18.44140625" customWidth="1"/>
    <col min="20" max="20" width="16.6640625" customWidth="1"/>
  </cols>
  <sheetData>
    <row r="1" spans="1:20" s="52" customFormat="1" ht="31.5" customHeight="1">
      <c r="A1" s="51" t="s">
        <v>1034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20" s="52" customFormat="1" ht="14.25" customHeight="1">
      <c r="A2" s="53" t="s">
        <v>1035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20" s="52" customFormat="1" ht="14.25" customHeight="1">
      <c r="A3" s="54"/>
      <c r="B3" s="54"/>
      <c r="C3" s="54"/>
      <c r="D3" s="54"/>
      <c r="E3" s="54"/>
      <c r="F3" s="54"/>
      <c r="G3" s="55"/>
      <c r="H3" s="55"/>
      <c r="I3" s="56"/>
      <c r="J3" s="54"/>
      <c r="K3" s="57"/>
      <c r="L3" s="56"/>
      <c r="M3" s="56"/>
      <c r="N3" s="56"/>
      <c r="O3" s="58"/>
      <c r="P3" s="58"/>
      <c r="Q3" s="59"/>
      <c r="R3" s="59"/>
    </row>
    <row r="4" spans="1:20" s="52" customFormat="1" ht="14.25" customHeight="1">
      <c r="A4" s="53" t="s">
        <v>1060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20" s="52" customFormat="1" ht="21" customHeight="1">
      <c r="A5" s="60" t="s">
        <v>1061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</row>
    <row r="6" spans="1:20" ht="27.75" customHeight="1">
      <c r="A6" s="61" t="s">
        <v>1062</v>
      </c>
      <c r="B6" s="61" t="s">
        <v>1038</v>
      </c>
      <c r="C6" s="62" t="s">
        <v>1039</v>
      </c>
      <c r="D6" s="62" t="s">
        <v>1063</v>
      </c>
      <c r="E6" s="62" t="s">
        <v>1041</v>
      </c>
      <c r="F6" s="62" t="s">
        <v>23</v>
      </c>
      <c r="G6" s="63" t="s">
        <v>1064</v>
      </c>
      <c r="H6" s="64"/>
      <c r="I6" s="65" t="s">
        <v>1042</v>
      </c>
      <c r="J6" s="66" t="s">
        <v>9</v>
      </c>
      <c r="K6" s="67" t="s">
        <v>10</v>
      </c>
      <c r="L6" s="67" t="s">
        <v>11</v>
      </c>
      <c r="M6" s="68" t="s">
        <v>1043</v>
      </c>
      <c r="N6" s="65" t="s">
        <v>1044</v>
      </c>
      <c r="O6" s="65" t="s">
        <v>1045</v>
      </c>
      <c r="P6" s="69"/>
      <c r="Q6" s="65" t="s">
        <v>1065</v>
      </c>
      <c r="R6" s="65" t="str">
        <f>[1]JUNIO!Q6</f>
        <v>OTROS DESCUENTOS</v>
      </c>
      <c r="S6" s="65" t="s">
        <v>1066</v>
      </c>
      <c r="T6" s="65" t="s">
        <v>1067</v>
      </c>
    </row>
    <row r="7" spans="1:20" ht="18" customHeight="1">
      <c r="A7" s="70"/>
      <c r="B7" s="70"/>
      <c r="C7" s="71"/>
      <c r="D7" s="71"/>
      <c r="E7" s="71"/>
      <c r="F7" s="71"/>
      <c r="G7" s="72" t="s">
        <v>1068</v>
      </c>
      <c r="H7" s="72" t="s">
        <v>1069</v>
      </c>
      <c r="I7" s="73"/>
      <c r="J7" s="74"/>
      <c r="K7" s="75"/>
      <c r="L7" s="75"/>
      <c r="M7" s="76"/>
      <c r="N7" s="73"/>
      <c r="O7" s="73"/>
      <c r="P7" s="77" t="str">
        <f>[2]Hoja1!AG1</f>
        <v xml:space="preserve">INAVI        </v>
      </c>
      <c r="Q7" s="73"/>
      <c r="R7" s="73"/>
      <c r="S7" s="73"/>
      <c r="T7" s="73"/>
    </row>
    <row r="8" spans="1:20" ht="17.25" customHeight="1">
      <c r="A8" s="78">
        <v>1</v>
      </c>
      <c r="B8" s="79" t="str">
        <f>[2]Hoja1!G2</f>
        <v xml:space="preserve">3.-DIRECCION JURIDICA                                                           </v>
      </c>
      <c r="C8" s="80" t="str">
        <f>[2]Hoja1!A2</f>
        <v>ARGENTINA VALDEZ MATEO</v>
      </c>
      <c r="D8" s="79" t="str">
        <f>[2]Hoja1!H2</f>
        <v xml:space="preserve">PARALEGAL                               </v>
      </c>
      <c r="E8" s="81" t="s">
        <v>1070</v>
      </c>
      <c r="F8" s="80" t="str">
        <f>[2]Hoja1!AP2</f>
        <v xml:space="preserve">Femenino  </v>
      </c>
      <c r="G8" s="79" t="str">
        <f>[2]Hoja1!AQ2</f>
        <v xml:space="preserve"> 1/10/2025</v>
      </c>
      <c r="H8" s="79" t="str">
        <f>[2]Hoja1!AR2</f>
        <v xml:space="preserve"> 1/04/2026</v>
      </c>
      <c r="I8" s="82">
        <f>[2]Hoja1!L2</f>
        <v>36000</v>
      </c>
      <c r="J8" s="83">
        <f>[2]Hoja1!W2</f>
        <v>0</v>
      </c>
      <c r="K8" s="84">
        <f>[2]Hoja1!X2</f>
        <v>1033.2</v>
      </c>
      <c r="L8" s="82">
        <f>[2]Hoja1!Y2</f>
        <v>1094.4000000000001</v>
      </c>
      <c r="M8" s="84">
        <f>[2]Hoja1!Z2</f>
        <v>0</v>
      </c>
      <c r="N8" s="84">
        <f>[2]Hoja1!AA2</f>
        <v>0</v>
      </c>
      <c r="O8" s="83">
        <f>[2]Hoja1!AB2</f>
        <v>0</v>
      </c>
      <c r="P8" s="83">
        <f>[2]Hoja1!AG2</f>
        <v>25</v>
      </c>
      <c r="Q8" s="85">
        <f>[2]Hoja1!AE2</f>
        <v>0</v>
      </c>
      <c r="R8" s="86">
        <f>[2]Hoja1!AH2</f>
        <v>0</v>
      </c>
      <c r="S8" s="87">
        <f>[2]Hoja1!AM2</f>
        <v>2152.6</v>
      </c>
      <c r="T8" s="88">
        <f>[2]Hoja1!AN2</f>
        <v>33847.4</v>
      </c>
    </row>
    <row r="9" spans="1:20" ht="17.25" customHeight="1">
      <c r="A9" s="78">
        <v>2</v>
      </c>
      <c r="B9" s="79" t="str">
        <f>[2]Hoja1!G3</f>
        <v xml:space="preserve">3.-DIRECCION JURIDICA                                                           </v>
      </c>
      <c r="C9" s="80" t="str">
        <f>[2]Hoja1!A3</f>
        <v>CECIL ELIZABETH ABREU DE AGUASVIVAS</v>
      </c>
      <c r="D9" s="79" t="str">
        <f>[2]Hoja1!H3</f>
        <v xml:space="preserve">PARALEGAL                               </v>
      </c>
      <c r="E9" s="81" t="s">
        <v>1070</v>
      </c>
      <c r="F9" s="80" t="str">
        <f>[2]Hoja1!AP3</f>
        <v xml:space="preserve">Femenino  </v>
      </c>
      <c r="G9" s="79" t="str">
        <f>[2]Hoja1!AQ3</f>
        <v xml:space="preserve"> 1/09/2025</v>
      </c>
      <c r="H9" s="79" t="str">
        <f>[2]Hoja1!AR3</f>
        <v xml:space="preserve"> 1/03/2026</v>
      </c>
      <c r="I9" s="82">
        <f>[2]Hoja1!L3</f>
        <v>45000</v>
      </c>
      <c r="J9" s="86">
        <f>[2]Hoja1!W3</f>
        <v>1148.33</v>
      </c>
      <c r="K9" s="84">
        <f>[2]Hoja1!X3</f>
        <v>1291.5</v>
      </c>
      <c r="L9" s="82">
        <f>[2]Hoja1!Y3</f>
        <v>1368</v>
      </c>
      <c r="M9" s="84">
        <f>[2]Hoja1!Z3</f>
        <v>0</v>
      </c>
      <c r="N9" s="84">
        <f>[2]Hoja1!AA3</f>
        <v>0</v>
      </c>
      <c r="O9" s="83">
        <f>[2]Hoja1!AB3</f>
        <v>0</v>
      </c>
      <c r="P9" s="83">
        <f>[2]Hoja1!AG3</f>
        <v>25</v>
      </c>
      <c r="Q9" s="85">
        <f>[2]Hoja1!AE3</f>
        <v>0</v>
      </c>
      <c r="R9" s="86">
        <f>[2]Hoja1!AH3</f>
        <v>0</v>
      </c>
      <c r="S9" s="87">
        <f>[2]Hoja1!AM3</f>
        <v>3832.83</v>
      </c>
      <c r="T9" s="88">
        <f>[2]Hoja1!AN3</f>
        <v>41167.17</v>
      </c>
    </row>
    <row r="10" spans="1:20" ht="17.25" customHeight="1">
      <c r="A10" s="78">
        <v>3</v>
      </c>
      <c r="B10" s="79" t="str">
        <f>[2]Hoja1!G4</f>
        <v xml:space="preserve">3.-DIRECCION JURIDICA                                                           </v>
      </c>
      <c r="C10" s="80" t="str">
        <f>[2]Hoja1!A4</f>
        <v>CLARA YANIRA REYES GOMEZ DE MENDOZA</v>
      </c>
      <c r="D10" s="79" t="str">
        <f>[2]Hoja1!H4</f>
        <v xml:space="preserve">ABOGADO(A)                              </v>
      </c>
      <c r="E10" s="81" t="s">
        <v>1070</v>
      </c>
      <c r="F10" s="80" t="str">
        <f>[2]Hoja1!AP4</f>
        <v xml:space="preserve">Femenino  </v>
      </c>
      <c r="G10" s="79" t="str">
        <f>[2]Hoja1!AQ4</f>
        <v xml:space="preserve"> 3/08/2025</v>
      </c>
      <c r="H10" s="79" t="str">
        <f>[2]Hoja1!AR4</f>
        <v xml:space="preserve"> 3/02/2026</v>
      </c>
      <c r="I10" s="82">
        <f>[2]Hoja1!L4</f>
        <v>60000</v>
      </c>
      <c r="J10" s="86">
        <f>[2]Hoja1!W4</f>
        <v>3486.65</v>
      </c>
      <c r="K10" s="84">
        <f>[2]Hoja1!X4</f>
        <v>1722</v>
      </c>
      <c r="L10" s="82">
        <f>[2]Hoja1!Y4</f>
        <v>1824</v>
      </c>
      <c r="M10" s="84">
        <f>[2]Hoja1!Z4</f>
        <v>0</v>
      </c>
      <c r="N10" s="84">
        <f>[2]Hoja1!AA4</f>
        <v>0</v>
      </c>
      <c r="O10" s="83">
        <f>[2]Hoja1!AB4</f>
        <v>0</v>
      </c>
      <c r="P10" s="83">
        <f>[2]Hoja1!AG4</f>
        <v>25</v>
      </c>
      <c r="Q10" s="85">
        <f>[2]Hoja1!AE4</f>
        <v>0</v>
      </c>
      <c r="R10" s="86">
        <f>[2]Hoja1!AH4</f>
        <v>0</v>
      </c>
      <c r="S10" s="87">
        <f>[2]Hoja1!AM4</f>
        <v>7057.65</v>
      </c>
      <c r="T10" s="88">
        <f>[2]Hoja1!AN4</f>
        <v>52942.35</v>
      </c>
    </row>
    <row r="11" spans="1:20" ht="17.25" customHeight="1">
      <c r="A11" s="78">
        <v>4</v>
      </c>
      <c r="B11" s="79" t="str">
        <f>[2]Hoja1!G5</f>
        <v xml:space="preserve">3.-DIRECCION JURIDICA                                                           </v>
      </c>
      <c r="C11" s="80" t="str">
        <f>[2]Hoja1!A5</f>
        <v>FERNIELES GAMARIEL NOLASCO FELIZ</v>
      </c>
      <c r="D11" s="79" t="str">
        <f>[2]Hoja1!H5</f>
        <v xml:space="preserve">ANALISTA LEGAL                          </v>
      </c>
      <c r="E11" s="81" t="s">
        <v>1070</v>
      </c>
      <c r="F11" s="80" t="str">
        <f>[2]Hoja1!AP5</f>
        <v xml:space="preserve">Masculino </v>
      </c>
      <c r="G11" s="79" t="str">
        <f>[2]Hoja1!AQ5</f>
        <v xml:space="preserve"> 1/09/2025</v>
      </c>
      <c r="H11" s="79" t="str">
        <f>[2]Hoja1!AR5</f>
        <v xml:space="preserve"> 1/03/2026</v>
      </c>
      <c r="I11" s="82">
        <f>[2]Hoja1!L5</f>
        <v>50000</v>
      </c>
      <c r="J11" s="86">
        <f>[2]Hoja1!W5</f>
        <v>1854</v>
      </c>
      <c r="K11" s="84">
        <f>[2]Hoja1!X5</f>
        <v>1435</v>
      </c>
      <c r="L11" s="82">
        <f>[2]Hoja1!Y5</f>
        <v>1520</v>
      </c>
      <c r="M11" s="84">
        <f>[2]Hoja1!Z5</f>
        <v>0</v>
      </c>
      <c r="N11" s="84">
        <f>[2]Hoja1!AA5</f>
        <v>0</v>
      </c>
      <c r="O11" s="83">
        <f>[2]Hoja1!AB5</f>
        <v>0</v>
      </c>
      <c r="P11" s="83">
        <f>[2]Hoja1!AG5</f>
        <v>25</v>
      </c>
      <c r="Q11" s="85">
        <f>[2]Hoja1!AE5</f>
        <v>0</v>
      </c>
      <c r="R11" s="86">
        <f>[2]Hoja1!AH5</f>
        <v>0</v>
      </c>
      <c r="S11" s="87">
        <f>[2]Hoja1!AM5</f>
        <v>4834</v>
      </c>
      <c r="T11" s="88">
        <f>[2]Hoja1!AN5</f>
        <v>45166</v>
      </c>
    </row>
    <row r="12" spans="1:20" ht="17.25" customHeight="1">
      <c r="A12" s="78">
        <v>5</v>
      </c>
      <c r="B12" s="79" t="str">
        <f>[2]Hoja1!G6</f>
        <v xml:space="preserve">3.-DIRECCION JURIDICA                                                           </v>
      </c>
      <c r="C12" s="80" t="str">
        <f>[2]Hoja1!A6</f>
        <v>ISAAC INOCENCIO PLATA RUIZ</v>
      </c>
      <c r="D12" s="79" t="str">
        <f>[2]Hoja1!H6</f>
        <v xml:space="preserve">ABOGADO(A)                              </v>
      </c>
      <c r="E12" s="81" t="s">
        <v>1070</v>
      </c>
      <c r="F12" s="80" t="str">
        <f>[2]Hoja1!AP6</f>
        <v xml:space="preserve">Masculino </v>
      </c>
      <c r="G12" s="79" t="str">
        <f>[2]Hoja1!AQ6</f>
        <v xml:space="preserve"> 1/06/2025</v>
      </c>
      <c r="H12" s="79" t="str">
        <f>[2]Hoja1!AR6</f>
        <v xml:space="preserve"> 1/12/2025</v>
      </c>
      <c r="I12" s="82">
        <f>[2]Hoja1!L6</f>
        <v>50000</v>
      </c>
      <c r="J12" s="86">
        <f>[2]Hoja1!W6</f>
        <v>1854</v>
      </c>
      <c r="K12" s="84">
        <f>[2]Hoja1!X6</f>
        <v>1435</v>
      </c>
      <c r="L12" s="82">
        <f>[2]Hoja1!Y6</f>
        <v>1520</v>
      </c>
      <c r="M12" s="84">
        <f>[2]Hoja1!Z6</f>
        <v>0</v>
      </c>
      <c r="N12" s="84">
        <f>[2]Hoja1!AA6</f>
        <v>0</v>
      </c>
      <c r="O12" s="83">
        <f>[2]Hoja1!AB6</f>
        <v>0</v>
      </c>
      <c r="P12" s="83">
        <f>[2]Hoja1!AG6</f>
        <v>25</v>
      </c>
      <c r="Q12" s="85">
        <f>[2]Hoja1!AE6</f>
        <v>0</v>
      </c>
      <c r="R12" s="86">
        <f>[2]Hoja1!AH6</f>
        <v>0</v>
      </c>
      <c r="S12" s="87">
        <f>[2]Hoja1!AM6</f>
        <v>4834</v>
      </c>
      <c r="T12" s="88">
        <f>[2]Hoja1!AN6</f>
        <v>45166</v>
      </c>
    </row>
    <row r="13" spans="1:20" ht="17.25" customHeight="1">
      <c r="A13" s="78">
        <v>6</v>
      </c>
      <c r="B13" s="79" t="str">
        <f>[2]Hoja1!G7</f>
        <v xml:space="preserve">3.-DIRECCION JURIDICA                                                           </v>
      </c>
      <c r="C13" s="80" t="str">
        <f>[2]Hoja1!A7</f>
        <v>MARITZA SANTANA BAUTISTA</v>
      </c>
      <c r="D13" s="79" t="str">
        <f>[2]Hoja1!H7</f>
        <v xml:space="preserve">PARALEGAL                               </v>
      </c>
      <c r="E13" s="81" t="s">
        <v>1070</v>
      </c>
      <c r="F13" s="80" t="str">
        <f>[2]Hoja1!AP7</f>
        <v xml:space="preserve">Femenino  </v>
      </c>
      <c r="G13" s="89" t="str">
        <f>[2]Hoja1!AQ7</f>
        <v xml:space="preserve"> 1/07/2025</v>
      </c>
      <c r="H13" s="89" t="str">
        <f>[2]Hoja1!AR7</f>
        <v xml:space="preserve"> 1/01/2026</v>
      </c>
      <c r="I13" s="82">
        <f>[2]Hoja1!L7</f>
        <v>55000</v>
      </c>
      <c r="J13" s="86">
        <f>[2]Hoja1!W7</f>
        <v>2559.6799999999998</v>
      </c>
      <c r="K13" s="84">
        <f>[2]Hoja1!X7</f>
        <v>1578.5</v>
      </c>
      <c r="L13" s="82">
        <f>[2]Hoja1!Y7</f>
        <v>1672</v>
      </c>
      <c r="M13" s="84">
        <f>[2]Hoja1!Z7</f>
        <v>0</v>
      </c>
      <c r="N13" s="84">
        <f>[2]Hoja1!AA7</f>
        <v>0</v>
      </c>
      <c r="O13" s="83">
        <f>[2]Hoja1!AB7</f>
        <v>0</v>
      </c>
      <c r="P13" s="83">
        <f>[2]Hoja1!AG7</f>
        <v>25</v>
      </c>
      <c r="Q13" s="85">
        <f>[2]Hoja1!AE7</f>
        <v>0</v>
      </c>
      <c r="R13" s="86">
        <f>[2]Hoja1!AH7</f>
        <v>0</v>
      </c>
      <c r="S13" s="87">
        <f>[2]Hoja1!AM7</f>
        <v>5835.18</v>
      </c>
      <c r="T13" s="88">
        <f>[2]Hoja1!AN7</f>
        <v>49164.82</v>
      </c>
    </row>
    <row r="14" spans="1:20" ht="17.25" customHeight="1">
      <c r="A14" s="78">
        <v>7</v>
      </c>
      <c r="B14" s="79" t="str">
        <f>[2]Hoja1!G8</f>
        <v xml:space="preserve">3.-DIRECCION JURIDICA                                                           </v>
      </c>
      <c r="C14" s="80" t="str">
        <f>[2]Hoja1!A8</f>
        <v>MILDRED AYALIBIS CERDA CESPEDES</v>
      </c>
      <c r="D14" s="79" t="str">
        <f>[2]Hoja1!H8</f>
        <v xml:space="preserve">ANALISTA LEGAL                          </v>
      </c>
      <c r="E14" s="81" t="s">
        <v>1070</v>
      </c>
      <c r="F14" s="80" t="str">
        <f>[2]Hoja1!AP8</f>
        <v xml:space="preserve">Femenino  </v>
      </c>
      <c r="G14" s="89" t="str">
        <f>[2]Hoja1!AQ8</f>
        <v xml:space="preserve"> 3/09/2025</v>
      </c>
      <c r="H14" s="90" t="str">
        <f>[2]Hoja1!AR8</f>
        <v xml:space="preserve"> 3/03/2026</v>
      </c>
      <c r="I14" s="82">
        <f>[2]Hoja1!L8</f>
        <v>62000</v>
      </c>
      <c r="J14" s="86">
        <f>[2]Hoja1!W8</f>
        <v>3863.01</v>
      </c>
      <c r="K14" s="84">
        <f>[2]Hoja1!X8</f>
        <v>1779.4</v>
      </c>
      <c r="L14" s="82">
        <f>[2]Hoja1!Y8</f>
        <v>1884.8</v>
      </c>
      <c r="M14" s="84">
        <f>[2]Hoja1!Z8</f>
        <v>0</v>
      </c>
      <c r="N14" s="84">
        <f>[2]Hoja1!AA8</f>
        <v>0</v>
      </c>
      <c r="O14" s="83">
        <f>[2]Hoja1!AB8</f>
        <v>0</v>
      </c>
      <c r="P14" s="83">
        <f>[2]Hoja1!AG8</f>
        <v>25</v>
      </c>
      <c r="Q14" s="85">
        <f>[2]Hoja1!AE8</f>
        <v>0</v>
      </c>
      <c r="R14" s="86">
        <f>[2]Hoja1!AH8</f>
        <v>0</v>
      </c>
      <c r="S14" s="87">
        <f>[2]Hoja1!AM8</f>
        <v>7552.21</v>
      </c>
      <c r="T14" s="88">
        <f>[2]Hoja1!AN8</f>
        <v>54447.79</v>
      </c>
    </row>
    <row r="15" spans="1:20" ht="17.25" customHeight="1">
      <c r="A15" s="78">
        <v>8</v>
      </c>
      <c r="B15" s="79" t="str">
        <f>[2]Hoja1!G9</f>
        <v xml:space="preserve">3.-DIRECCION JURIDICA                                                           </v>
      </c>
      <c r="C15" s="80" t="str">
        <f>[2]Hoja1!A9</f>
        <v>ROBERT JUNIOR RAMIREZ MELO</v>
      </c>
      <c r="D15" s="79" t="str">
        <f>[2]Hoja1!H9</f>
        <v xml:space="preserve">ABOGADO(A)                              </v>
      </c>
      <c r="E15" s="81" t="s">
        <v>1070</v>
      </c>
      <c r="F15" s="80" t="str">
        <f>[2]Hoja1!AP9</f>
        <v xml:space="preserve">Masculino </v>
      </c>
      <c r="G15" s="89" t="str">
        <f>[2]Hoja1!AQ9</f>
        <v xml:space="preserve"> 1/06/2025</v>
      </c>
      <c r="H15" s="90" t="str">
        <f>[2]Hoja1!AR9</f>
        <v xml:space="preserve"> 1/12/2025</v>
      </c>
      <c r="I15" s="82">
        <f>[2]Hoja1!L9</f>
        <v>50000</v>
      </c>
      <c r="J15" s="86">
        <f>[2]Hoja1!W9</f>
        <v>1854</v>
      </c>
      <c r="K15" s="84">
        <f>[2]Hoja1!X9</f>
        <v>1435</v>
      </c>
      <c r="L15" s="82">
        <f>[2]Hoja1!Y9</f>
        <v>1520</v>
      </c>
      <c r="M15" s="84">
        <f>[2]Hoja1!Z9</f>
        <v>0</v>
      </c>
      <c r="N15" s="84">
        <f>[2]Hoja1!AA9</f>
        <v>0</v>
      </c>
      <c r="O15" s="83">
        <f>[2]Hoja1!AB9</f>
        <v>0</v>
      </c>
      <c r="P15" s="83">
        <f>[2]Hoja1!AG9</f>
        <v>25</v>
      </c>
      <c r="Q15" s="85">
        <f>[2]Hoja1!AE9</f>
        <v>0</v>
      </c>
      <c r="R15" s="86">
        <f>[2]Hoja1!AH9</f>
        <v>0</v>
      </c>
      <c r="S15" s="87">
        <f>[2]Hoja1!AM9</f>
        <v>4834</v>
      </c>
      <c r="T15" s="88">
        <f>[2]Hoja1!AN9</f>
        <v>45166</v>
      </c>
    </row>
    <row r="16" spans="1:20" ht="17.25" customHeight="1">
      <c r="A16" s="78">
        <v>9</v>
      </c>
      <c r="B16" s="79" t="str">
        <f>[2]Hoja1!G10</f>
        <v xml:space="preserve">3.-DIRECCION JURIDICA                                                           </v>
      </c>
      <c r="C16" s="80" t="str">
        <f>[2]Hoja1!A10</f>
        <v>ROSALY VOLQUEZ HOLGUIN</v>
      </c>
      <c r="D16" s="79" t="str">
        <f>[2]Hoja1!H10</f>
        <v xml:space="preserve">ABOGADO(A)                              </v>
      </c>
      <c r="E16" s="81" t="s">
        <v>1070</v>
      </c>
      <c r="F16" s="80" t="str">
        <f>[2]Hoja1!AP10</f>
        <v xml:space="preserve">Femenino  </v>
      </c>
      <c r="G16" s="89" t="str">
        <f>[2]Hoja1!AQ10</f>
        <v>15/11/2025</v>
      </c>
      <c r="H16" s="90" t="str">
        <f>[2]Hoja1!AR10</f>
        <v>15/05/2026</v>
      </c>
      <c r="I16" s="82">
        <f>[2]Hoja1!L10</f>
        <v>60000</v>
      </c>
      <c r="J16" s="86">
        <f>[2]Hoja1!W10</f>
        <v>3486.65</v>
      </c>
      <c r="K16" s="84">
        <f>[2]Hoja1!X10</f>
        <v>1722</v>
      </c>
      <c r="L16" s="82">
        <f>[2]Hoja1!Y10</f>
        <v>1824</v>
      </c>
      <c r="M16" s="84">
        <f>[2]Hoja1!Z10</f>
        <v>0</v>
      </c>
      <c r="N16" s="84">
        <f>[2]Hoja1!AA10</f>
        <v>0</v>
      </c>
      <c r="O16" s="83">
        <f>[2]Hoja1!AB10</f>
        <v>0</v>
      </c>
      <c r="P16" s="83">
        <f>[2]Hoja1!AG10</f>
        <v>25</v>
      </c>
      <c r="Q16" s="85">
        <f>[2]Hoja1!AE10</f>
        <v>0</v>
      </c>
      <c r="R16" s="86">
        <f>[2]Hoja1!AH10</f>
        <v>200</v>
      </c>
      <c r="S16" s="87">
        <f>[2]Hoja1!AM10</f>
        <v>7257.65</v>
      </c>
      <c r="T16" s="88">
        <f>[2]Hoja1!AN10</f>
        <v>52742.35</v>
      </c>
    </row>
    <row r="17" spans="1:20" ht="17.25" customHeight="1">
      <c r="A17" s="78">
        <v>10</v>
      </c>
      <c r="B17" s="79" t="str">
        <f>[2]Hoja1!G11</f>
        <v xml:space="preserve">3.-DIRECCION JURIDICA                                                           </v>
      </c>
      <c r="C17" s="80" t="str">
        <f>[2]Hoja1!A11</f>
        <v>WELINGTON JANEURIS JIMENEZ ACEVEDO</v>
      </c>
      <c r="D17" s="79" t="str">
        <f>[2]Hoja1!H11</f>
        <v xml:space="preserve">ABOGADO(A)                              </v>
      </c>
      <c r="E17" s="81" t="s">
        <v>1070</v>
      </c>
      <c r="F17" s="80" t="str">
        <f>[2]Hoja1!AP11</f>
        <v xml:space="preserve">Masculino </v>
      </c>
      <c r="G17" s="90" t="str">
        <f>[2]Hoja1!AQ11</f>
        <v xml:space="preserve"> 2/06/2025</v>
      </c>
      <c r="H17" s="90" t="str">
        <f>[2]Hoja1!AR11</f>
        <v xml:space="preserve"> 2/12/2025</v>
      </c>
      <c r="I17" s="82">
        <f>[2]Hoja1!L11</f>
        <v>50000</v>
      </c>
      <c r="J17" s="86">
        <f>[2]Hoja1!W11</f>
        <v>1854</v>
      </c>
      <c r="K17" s="84">
        <f>[2]Hoja1!X11</f>
        <v>1435</v>
      </c>
      <c r="L17" s="82">
        <f>[2]Hoja1!Y11</f>
        <v>1520</v>
      </c>
      <c r="M17" s="84">
        <f>[2]Hoja1!Z11</f>
        <v>0</v>
      </c>
      <c r="N17" s="84">
        <f>[2]Hoja1!AA11</f>
        <v>0</v>
      </c>
      <c r="O17" s="83">
        <f>[2]Hoja1!AB11</f>
        <v>0</v>
      </c>
      <c r="P17" s="83">
        <f>[2]Hoja1!AG11</f>
        <v>25</v>
      </c>
      <c r="Q17" s="85">
        <f>[2]Hoja1!AE11</f>
        <v>0</v>
      </c>
      <c r="R17" s="86">
        <f>[2]Hoja1!AH11</f>
        <v>0</v>
      </c>
      <c r="S17" s="87">
        <f>[2]Hoja1!AM11</f>
        <v>4834</v>
      </c>
      <c r="T17" s="88">
        <f>[2]Hoja1!AN11</f>
        <v>45166</v>
      </c>
    </row>
    <row r="18" spans="1:20" ht="17.25" customHeight="1">
      <c r="A18" s="78">
        <v>11</v>
      </c>
      <c r="B18" s="79" t="str">
        <f>[2]Hoja1!G12</f>
        <v xml:space="preserve">3.2-DPTO. DE ELAB. DE DOC. LEGALES                                              </v>
      </c>
      <c r="C18" s="80" t="str">
        <f>[2]Hoja1!A12</f>
        <v>ARNALDO GOMEZ SALCEDO</v>
      </c>
      <c r="D18" s="79" t="str">
        <f>[2]Hoja1!H12</f>
        <v xml:space="preserve">ENC. DPTO. ELAB. DOC. LEG.              </v>
      </c>
      <c r="E18" s="81" t="s">
        <v>1070</v>
      </c>
      <c r="F18" s="80" t="str">
        <f>[2]Hoja1!AP12</f>
        <v xml:space="preserve">Masculino </v>
      </c>
      <c r="G18" s="79" t="str">
        <f>[2]Hoja1!AQ12</f>
        <v xml:space="preserve"> 3/08/2025</v>
      </c>
      <c r="H18" s="79" t="str">
        <f>[2]Hoja1!AR12</f>
        <v xml:space="preserve"> 3/02/2026</v>
      </c>
      <c r="I18" s="82">
        <f>[2]Hoja1!L12</f>
        <v>100000</v>
      </c>
      <c r="J18" s="86">
        <f>[2]Hoja1!W12</f>
        <v>12105.44</v>
      </c>
      <c r="K18" s="84">
        <f>[2]Hoja1!X12</f>
        <v>2870</v>
      </c>
      <c r="L18" s="82">
        <f>[2]Hoja1!Y12</f>
        <v>3040</v>
      </c>
      <c r="M18" s="84">
        <f>[2]Hoja1!Z12</f>
        <v>0</v>
      </c>
      <c r="N18" s="84">
        <f>[2]Hoja1!AA12</f>
        <v>0</v>
      </c>
      <c r="O18" s="83">
        <f>[2]Hoja1!AB12</f>
        <v>0</v>
      </c>
      <c r="P18" s="83">
        <f>[2]Hoja1!AG12</f>
        <v>25</v>
      </c>
      <c r="Q18" s="85">
        <f>[2]Hoja1!AE12</f>
        <v>0</v>
      </c>
      <c r="R18" s="86">
        <f>[2]Hoja1!AH12</f>
        <v>0</v>
      </c>
      <c r="S18" s="87">
        <f>[2]Hoja1!AM12</f>
        <v>18040.439999999999</v>
      </c>
      <c r="T18" s="88">
        <f>[2]Hoja1!AN12</f>
        <v>81959.56</v>
      </c>
    </row>
    <row r="19" spans="1:20" ht="17.25" customHeight="1">
      <c r="A19" s="78">
        <v>12</v>
      </c>
      <c r="B19" s="79" t="str">
        <f>[2]Hoja1!G13</f>
        <v xml:space="preserve">4.-DIRECCION DE COMUNICACIONES                                                  </v>
      </c>
      <c r="C19" s="80" t="str">
        <f>[2]Hoja1!A13</f>
        <v>ABRAHAM GUTIERREZ</v>
      </c>
      <c r="D19" s="79" t="str">
        <f>[2]Hoja1!H13</f>
        <v xml:space="preserve">DISEÑADOR(A) GRAFICO                    </v>
      </c>
      <c r="E19" s="81" t="s">
        <v>1070</v>
      </c>
      <c r="F19" s="80" t="str">
        <f>[2]Hoja1!AP13</f>
        <v xml:space="preserve">Masculino </v>
      </c>
      <c r="G19" s="79" t="str">
        <f>[2]Hoja1!AQ13</f>
        <v xml:space="preserve"> 2/06/2025</v>
      </c>
      <c r="H19" s="79" t="str">
        <f>[2]Hoja1!AR13</f>
        <v xml:space="preserve"> 2/12/2025</v>
      </c>
      <c r="I19" s="82">
        <f>[2]Hoja1!L13</f>
        <v>35000</v>
      </c>
      <c r="J19" s="91">
        <f>[2]Hoja1!W13</f>
        <v>0</v>
      </c>
      <c r="K19" s="84">
        <f>[2]Hoja1!X13</f>
        <v>1004.5</v>
      </c>
      <c r="L19" s="82">
        <f>[2]Hoja1!Y13</f>
        <v>1064</v>
      </c>
      <c r="M19" s="84">
        <f>[2]Hoja1!Z13</f>
        <v>0</v>
      </c>
      <c r="N19" s="84">
        <f>[2]Hoja1!AA13</f>
        <v>0</v>
      </c>
      <c r="O19" s="83">
        <f>[2]Hoja1!AB13</f>
        <v>900</v>
      </c>
      <c r="P19" s="83">
        <f>[2]Hoja1!AG13</f>
        <v>25</v>
      </c>
      <c r="Q19" s="85">
        <f>[2]Hoja1!AE13</f>
        <v>0</v>
      </c>
      <c r="R19" s="86">
        <f>[2]Hoja1!AH13</f>
        <v>0</v>
      </c>
      <c r="S19" s="87">
        <f>[2]Hoja1!AM13</f>
        <v>2993.5</v>
      </c>
      <c r="T19" s="88">
        <f>[2]Hoja1!AN13</f>
        <v>32006.5</v>
      </c>
    </row>
    <row r="20" spans="1:20" ht="17.25" customHeight="1">
      <c r="A20" s="78">
        <v>13</v>
      </c>
      <c r="B20" s="79" t="str">
        <f>[2]Hoja1!G14</f>
        <v xml:space="preserve">4.-DIRECCION DE COMUNICACIONES                                                  </v>
      </c>
      <c r="C20" s="80" t="str">
        <f>[2]Hoja1!A14</f>
        <v>BILEIDY MEDINA MATOS</v>
      </c>
      <c r="D20" s="79" t="str">
        <f>[2]Hoja1!H14</f>
        <v xml:space="preserve">TECNICO DE COMUNICACIONES               </v>
      </c>
      <c r="E20" s="81" t="s">
        <v>1070</v>
      </c>
      <c r="F20" s="80" t="str">
        <f>[2]Hoja1!AP14</f>
        <v xml:space="preserve">Femenino  </v>
      </c>
      <c r="G20" s="79" t="str">
        <f>[2]Hoja1!AQ14</f>
        <v xml:space="preserve"> 1/07/2025</v>
      </c>
      <c r="H20" s="79" t="str">
        <f>[2]Hoja1!AR14</f>
        <v xml:space="preserve"> 1/01/2026</v>
      </c>
      <c r="I20" s="82">
        <f>[2]Hoja1!L14</f>
        <v>45000</v>
      </c>
      <c r="J20" s="86">
        <f>[2]Hoja1!W14</f>
        <v>1148.33</v>
      </c>
      <c r="K20" s="84">
        <f>[2]Hoja1!X14</f>
        <v>1291.5</v>
      </c>
      <c r="L20" s="82">
        <f>[2]Hoja1!Y14</f>
        <v>1368</v>
      </c>
      <c r="M20" s="84">
        <f>[2]Hoja1!Z14</f>
        <v>0</v>
      </c>
      <c r="N20" s="84">
        <f>[2]Hoja1!AA14</f>
        <v>0</v>
      </c>
      <c r="O20" s="83">
        <f>[2]Hoja1!AB14</f>
        <v>0</v>
      </c>
      <c r="P20" s="83">
        <f>[2]Hoja1!AG14</f>
        <v>25</v>
      </c>
      <c r="Q20" s="85">
        <f>[2]Hoja1!AE14</f>
        <v>0</v>
      </c>
      <c r="R20" s="86">
        <f>[2]Hoja1!AH14</f>
        <v>0</v>
      </c>
      <c r="S20" s="87">
        <f>[2]Hoja1!AM14</f>
        <v>3832.83</v>
      </c>
      <c r="T20" s="88">
        <f>[2]Hoja1!AN14</f>
        <v>41167.17</v>
      </c>
    </row>
    <row r="21" spans="1:20" ht="17.25" customHeight="1">
      <c r="A21" s="78">
        <v>14</v>
      </c>
      <c r="B21" s="79" t="str">
        <f>[2]Hoja1!G15</f>
        <v xml:space="preserve">4.-DIRECCION DE COMUNICACIONES                                                  </v>
      </c>
      <c r="C21" s="80" t="str">
        <f>[2]Hoja1!A15</f>
        <v>BISMARCK IVAN RIJO TAVAREZ</v>
      </c>
      <c r="D21" s="79" t="str">
        <f>[2]Hoja1!H15</f>
        <v xml:space="preserve">TECNICO DE COMUNICACION                 </v>
      </c>
      <c r="E21" s="81" t="s">
        <v>1070</v>
      </c>
      <c r="F21" s="80" t="str">
        <f>[2]Hoja1!AP15</f>
        <v xml:space="preserve">Masculino </v>
      </c>
      <c r="G21" s="79" t="str">
        <f>[2]Hoja1!AQ15</f>
        <v xml:space="preserve"> 1/10/2025</v>
      </c>
      <c r="H21" s="79" t="str">
        <f>[2]Hoja1!AR15</f>
        <v xml:space="preserve"> 1/04/2026</v>
      </c>
      <c r="I21" s="82">
        <f>[2]Hoja1!L15</f>
        <v>45000</v>
      </c>
      <c r="J21" s="86">
        <f>[2]Hoja1!W15</f>
        <v>1148.33</v>
      </c>
      <c r="K21" s="84">
        <f>[2]Hoja1!X15</f>
        <v>1291.5</v>
      </c>
      <c r="L21" s="82">
        <f>[2]Hoja1!Y15</f>
        <v>1368</v>
      </c>
      <c r="M21" s="84">
        <f>[2]Hoja1!Z15</f>
        <v>0</v>
      </c>
      <c r="N21" s="84">
        <f>[2]Hoja1!AA15</f>
        <v>0</v>
      </c>
      <c r="O21" s="83">
        <f>[2]Hoja1!AB15</f>
        <v>0</v>
      </c>
      <c r="P21" s="83">
        <f>[2]Hoja1!AG15</f>
        <v>25</v>
      </c>
      <c r="Q21" s="85">
        <f>[2]Hoja1!AE15</f>
        <v>0</v>
      </c>
      <c r="R21" s="86">
        <f>[2]Hoja1!AH15</f>
        <v>0</v>
      </c>
      <c r="S21" s="87">
        <f>[2]Hoja1!AM15</f>
        <v>3832.83</v>
      </c>
      <c r="T21" s="88">
        <f>[2]Hoja1!AN15</f>
        <v>41167.17</v>
      </c>
    </row>
    <row r="22" spans="1:20" ht="17.25" customHeight="1">
      <c r="A22" s="78">
        <v>15</v>
      </c>
      <c r="B22" s="79" t="str">
        <f>[2]Hoja1!G16</f>
        <v xml:space="preserve">4.-DIRECCION DE COMUNICACIONES                                                  </v>
      </c>
      <c r="C22" s="80" t="str">
        <f>[2]Hoja1!A16</f>
        <v>CARLOS JOSE LIRIANO FERNANDEZ</v>
      </c>
      <c r="D22" s="79" t="str">
        <f>[2]Hoja1!H16</f>
        <v xml:space="preserve">DISEÑADOR(A) GRAFICO                    </v>
      </c>
      <c r="E22" s="81" t="s">
        <v>1070</v>
      </c>
      <c r="F22" s="80" t="str">
        <f>[2]Hoja1!AP16</f>
        <v xml:space="preserve">Masculino </v>
      </c>
      <c r="G22" s="79" t="str">
        <f>[2]Hoja1!AQ16</f>
        <v xml:space="preserve"> 2/07/2025</v>
      </c>
      <c r="H22" s="79" t="str">
        <f>[2]Hoja1!AR16</f>
        <v xml:space="preserve"> 2/01/2026</v>
      </c>
      <c r="I22" s="82">
        <f>[2]Hoja1!L16</f>
        <v>35000</v>
      </c>
      <c r="J22" s="86">
        <f>[2]Hoja1!W16</f>
        <v>0</v>
      </c>
      <c r="K22" s="84">
        <f>[2]Hoja1!X16</f>
        <v>1004.5</v>
      </c>
      <c r="L22" s="82">
        <f>[2]Hoja1!Y16</f>
        <v>1064</v>
      </c>
      <c r="M22" s="84">
        <f>[2]Hoja1!Z16</f>
        <v>0</v>
      </c>
      <c r="N22" s="84">
        <f>[2]Hoja1!AA16</f>
        <v>0</v>
      </c>
      <c r="O22" s="83">
        <f>[2]Hoja1!AB16</f>
        <v>0</v>
      </c>
      <c r="P22" s="83">
        <f>[2]Hoja1!AG16</f>
        <v>25</v>
      </c>
      <c r="Q22" s="85">
        <f>[2]Hoja1!AE16</f>
        <v>0</v>
      </c>
      <c r="R22" s="86">
        <f>[2]Hoja1!AH16</f>
        <v>0</v>
      </c>
      <c r="S22" s="87">
        <f>[2]Hoja1!AM16</f>
        <v>2093.5</v>
      </c>
      <c r="T22" s="88">
        <f>[2]Hoja1!AN16</f>
        <v>32906.5</v>
      </c>
    </row>
    <row r="23" spans="1:20" ht="17.25" customHeight="1">
      <c r="A23" s="78">
        <v>16</v>
      </c>
      <c r="B23" s="79" t="str">
        <f>[2]Hoja1!G17</f>
        <v xml:space="preserve">4.-DIRECCION DE COMUNICACIONES                                                  </v>
      </c>
      <c r="C23" s="80" t="str">
        <f>[2]Hoja1!A17</f>
        <v>CELSO ENRIQUE HERNANDEZ AMARANTE</v>
      </c>
      <c r="D23" s="79" t="str">
        <f>[2]Hoja1!H17</f>
        <v xml:space="preserve">TECNICO DE COMUNICACION                 </v>
      </c>
      <c r="E23" s="81" t="s">
        <v>1070</v>
      </c>
      <c r="F23" s="80" t="str">
        <f>[2]Hoja1!AP17</f>
        <v xml:space="preserve">Masculino </v>
      </c>
      <c r="G23" s="79" t="str">
        <f>[2]Hoja1!AQ17</f>
        <v xml:space="preserve"> 2/06/2025</v>
      </c>
      <c r="H23" s="79" t="str">
        <f>[2]Hoja1!AR17</f>
        <v xml:space="preserve"> 2/12/2025</v>
      </c>
      <c r="I23" s="82">
        <f>[2]Hoja1!L17</f>
        <v>40000</v>
      </c>
      <c r="J23" s="86">
        <f>[2]Hoja1!W17</f>
        <v>442.65</v>
      </c>
      <c r="K23" s="84">
        <f>[2]Hoja1!X17</f>
        <v>1148</v>
      </c>
      <c r="L23" s="82">
        <f>[2]Hoja1!Y17</f>
        <v>1216</v>
      </c>
      <c r="M23" s="84">
        <f>[2]Hoja1!Z17</f>
        <v>0</v>
      </c>
      <c r="N23" s="84">
        <f>[2]Hoja1!AA17</f>
        <v>0</v>
      </c>
      <c r="O23" s="83">
        <f>[2]Hoja1!AB17</f>
        <v>0</v>
      </c>
      <c r="P23" s="83">
        <f>[2]Hoja1!AG17</f>
        <v>25</v>
      </c>
      <c r="Q23" s="85">
        <f>[2]Hoja1!AE17</f>
        <v>0</v>
      </c>
      <c r="R23" s="86">
        <f>[2]Hoja1!AH17</f>
        <v>0</v>
      </c>
      <c r="S23" s="87">
        <f>[2]Hoja1!AM17</f>
        <v>2831.65</v>
      </c>
      <c r="T23" s="88">
        <f>[2]Hoja1!AN17</f>
        <v>37168.35</v>
      </c>
    </row>
    <row r="24" spans="1:20" ht="17.25" customHeight="1">
      <c r="A24" s="78">
        <v>17</v>
      </c>
      <c r="B24" s="79" t="str">
        <f>[2]Hoja1!G18</f>
        <v xml:space="preserve">4.-DIRECCION DE COMUNICACIONES                                                  </v>
      </c>
      <c r="C24" s="80" t="str">
        <f>[2]Hoja1!A18</f>
        <v>DOMINGO ANTONIO UREÑA</v>
      </c>
      <c r="D24" s="79" t="str">
        <f>[2]Hoja1!H18</f>
        <v xml:space="preserve">TECNICO DE COMUNICACIONES               </v>
      </c>
      <c r="E24" s="81" t="s">
        <v>1070</v>
      </c>
      <c r="F24" s="80" t="str">
        <f>[2]Hoja1!AP18</f>
        <v xml:space="preserve">Masculino </v>
      </c>
      <c r="G24" s="79" t="str">
        <f>[2]Hoja1!AQ18</f>
        <v xml:space="preserve"> 3/11/2025</v>
      </c>
      <c r="H24" s="79" t="str">
        <f>[2]Hoja1!AR18</f>
        <v xml:space="preserve"> 3/05/2026</v>
      </c>
      <c r="I24" s="82">
        <f>[2]Hoja1!L18</f>
        <v>40000</v>
      </c>
      <c r="J24" s="86">
        <f>[2]Hoja1!W18</f>
        <v>442.65</v>
      </c>
      <c r="K24" s="82">
        <f>[2]Hoja1!X18</f>
        <v>1148</v>
      </c>
      <c r="L24" s="82">
        <f>[2]Hoja1!Y18</f>
        <v>1216</v>
      </c>
      <c r="M24" s="84">
        <f>[2]Hoja1!Z18</f>
        <v>0</v>
      </c>
      <c r="N24" s="84">
        <f>[2]Hoja1!AA18</f>
        <v>0</v>
      </c>
      <c r="O24" s="83">
        <f>[2]Hoja1!AB18</f>
        <v>0</v>
      </c>
      <c r="P24" s="83">
        <f>[2]Hoja1!AG18</f>
        <v>25</v>
      </c>
      <c r="Q24" s="85">
        <f>[2]Hoja1!AE18</f>
        <v>0</v>
      </c>
      <c r="R24" s="86">
        <f>[2]Hoja1!AH18</f>
        <v>0</v>
      </c>
      <c r="S24" s="87">
        <f>[2]Hoja1!AM18</f>
        <v>2831.65</v>
      </c>
      <c r="T24" s="88">
        <f>[2]Hoja1!AN18</f>
        <v>37168.35</v>
      </c>
    </row>
    <row r="25" spans="1:20" ht="17.25" customHeight="1">
      <c r="A25" s="78">
        <v>18</v>
      </c>
      <c r="B25" s="79" t="str">
        <f>[2]Hoja1!G19</f>
        <v xml:space="preserve">4.-DIRECCION DE COMUNICACIONES                                                  </v>
      </c>
      <c r="C25" s="80" t="str">
        <f>[2]Hoja1!A19</f>
        <v>GLADYS MARIA COLLADO DE NUÑEZ</v>
      </c>
      <c r="D25" s="79" t="str">
        <f>[2]Hoja1!H19</f>
        <v xml:space="preserve">TECNICO DE COMUNICACION                 </v>
      </c>
      <c r="E25" s="81" t="s">
        <v>1070</v>
      </c>
      <c r="F25" s="80" t="str">
        <f>[2]Hoja1!AP19</f>
        <v xml:space="preserve">Femenino  </v>
      </c>
      <c r="G25" s="79" t="str">
        <f>[2]Hoja1!AQ19</f>
        <v xml:space="preserve"> 1/07/2025</v>
      </c>
      <c r="H25" s="79" t="str">
        <f>[2]Hoja1!AR19</f>
        <v xml:space="preserve"> 1/01/2026</v>
      </c>
      <c r="I25" s="82">
        <f>[2]Hoja1!L19</f>
        <v>40000</v>
      </c>
      <c r="J25" s="85">
        <f>[2]Hoja1!W19</f>
        <v>442.65</v>
      </c>
      <c r="K25" s="84">
        <f>[2]Hoja1!X19</f>
        <v>1148</v>
      </c>
      <c r="L25" s="82">
        <f>[2]Hoja1!Y19</f>
        <v>1216</v>
      </c>
      <c r="M25" s="84">
        <f>[2]Hoja1!Z19</f>
        <v>0</v>
      </c>
      <c r="N25" s="84">
        <f>[2]Hoja1!AA19</f>
        <v>0</v>
      </c>
      <c r="O25" s="83">
        <f>[2]Hoja1!AB19</f>
        <v>0</v>
      </c>
      <c r="P25" s="83">
        <f>[2]Hoja1!AG19</f>
        <v>25</v>
      </c>
      <c r="Q25" s="85">
        <f>[2]Hoja1!AE19</f>
        <v>0</v>
      </c>
      <c r="R25" s="86">
        <f>[2]Hoja1!AH19</f>
        <v>0</v>
      </c>
      <c r="S25" s="87">
        <f>[2]Hoja1!AM19</f>
        <v>2831.65</v>
      </c>
      <c r="T25" s="88">
        <f>[2]Hoja1!AN19</f>
        <v>37168.35</v>
      </c>
    </row>
    <row r="26" spans="1:20" ht="17.25" customHeight="1">
      <c r="A26" s="78">
        <v>19</v>
      </c>
      <c r="B26" s="79" t="str">
        <f>[2]Hoja1!G20</f>
        <v xml:space="preserve">4.-DIRECCION DE COMUNICACIONES                                                  </v>
      </c>
      <c r="C26" s="80" t="str">
        <f>[2]Hoja1!A20</f>
        <v>JARISATS ALTAGRACIA CRUZ AQUINO</v>
      </c>
      <c r="D26" s="79" t="str">
        <f>[2]Hoja1!H20</f>
        <v xml:space="preserve">TECNICO DE COMUNICACIONES               </v>
      </c>
      <c r="E26" s="81" t="s">
        <v>1070</v>
      </c>
      <c r="F26" s="80" t="str">
        <f>[2]Hoja1!AP20</f>
        <v xml:space="preserve">Femenino  </v>
      </c>
      <c r="G26" s="79" t="str">
        <f>[2]Hoja1!AQ20</f>
        <v xml:space="preserve"> 1/06/2025</v>
      </c>
      <c r="H26" s="79" t="str">
        <f>[2]Hoja1!AR20</f>
        <v xml:space="preserve"> 1/12/2025</v>
      </c>
      <c r="I26" s="82">
        <f>[2]Hoja1!L20</f>
        <v>46000</v>
      </c>
      <c r="J26" s="85">
        <f>[2]Hoja1!W20</f>
        <v>1289.46</v>
      </c>
      <c r="K26" s="84">
        <f>[2]Hoja1!X20</f>
        <v>1320.2</v>
      </c>
      <c r="L26" s="82">
        <f>[2]Hoja1!Y20</f>
        <v>1398.4</v>
      </c>
      <c r="M26" s="84">
        <f>[2]Hoja1!Z20</f>
        <v>0</v>
      </c>
      <c r="N26" s="84">
        <f>[2]Hoja1!AA20</f>
        <v>0</v>
      </c>
      <c r="O26" s="83">
        <f>[2]Hoja1!AB20</f>
        <v>0</v>
      </c>
      <c r="P26" s="83">
        <f>[2]Hoja1!AG20</f>
        <v>25</v>
      </c>
      <c r="Q26" s="85">
        <f>[2]Hoja1!AE20</f>
        <v>0</v>
      </c>
      <c r="R26" s="86">
        <f>[2]Hoja1!AH20</f>
        <v>0</v>
      </c>
      <c r="S26" s="87">
        <f>[2]Hoja1!AM20</f>
        <v>4033.06</v>
      </c>
      <c r="T26" s="88">
        <f>[2]Hoja1!AN20</f>
        <v>41966.94</v>
      </c>
    </row>
    <row r="27" spans="1:20" ht="17.25" customHeight="1">
      <c r="A27" s="78">
        <v>20</v>
      </c>
      <c r="B27" s="79" t="str">
        <f>[2]Hoja1!G21</f>
        <v xml:space="preserve">4.-DIRECCION DE COMUNICACIONES                                                  </v>
      </c>
      <c r="C27" s="80" t="str">
        <f>[2]Hoja1!A21</f>
        <v>JOAN MANUEL FLORES PAYANO</v>
      </c>
      <c r="D27" s="79" t="str">
        <f>[2]Hoja1!H21</f>
        <v xml:space="preserve">ANALISTA DE COMUNICACIONES              </v>
      </c>
      <c r="E27" s="81" t="s">
        <v>1070</v>
      </c>
      <c r="F27" s="80" t="str">
        <f>[2]Hoja1!AP21</f>
        <v xml:space="preserve">Masculino </v>
      </c>
      <c r="G27" s="79" t="str">
        <f>[2]Hoja1!AQ21</f>
        <v xml:space="preserve"> 1/09/2025</v>
      </c>
      <c r="H27" s="79" t="str">
        <f>[2]Hoja1!AR21</f>
        <v xml:space="preserve"> 1/03/2026</v>
      </c>
      <c r="I27" s="82">
        <f>[2]Hoja1!L21</f>
        <v>60000</v>
      </c>
      <c r="J27" s="86">
        <f>[2]Hoja1!W21</f>
        <v>3102.69</v>
      </c>
      <c r="K27" s="84">
        <f>[2]Hoja1!X21</f>
        <v>1722</v>
      </c>
      <c r="L27" s="82">
        <f>[2]Hoja1!Y21</f>
        <v>1824</v>
      </c>
      <c r="M27" s="84">
        <f>[2]Hoja1!Z21</f>
        <v>1919.78</v>
      </c>
      <c r="N27" s="84">
        <f>[2]Hoja1!AA21</f>
        <v>0</v>
      </c>
      <c r="O27" s="83">
        <f>[2]Hoja1!AB21</f>
        <v>5939.46</v>
      </c>
      <c r="P27" s="83">
        <f>[2]Hoja1!AG21</f>
        <v>25</v>
      </c>
      <c r="Q27" s="85">
        <f>[2]Hoja1!AE21</f>
        <v>0</v>
      </c>
      <c r="R27" s="86">
        <f>[2]Hoja1!AH21</f>
        <v>0</v>
      </c>
      <c r="S27" s="87">
        <f>[2]Hoja1!AM21</f>
        <v>14532.93</v>
      </c>
      <c r="T27" s="88">
        <f>[2]Hoja1!AN21</f>
        <v>45467.07</v>
      </c>
    </row>
    <row r="28" spans="1:20" ht="17.25" customHeight="1">
      <c r="A28" s="78">
        <v>21</v>
      </c>
      <c r="B28" s="79" t="str">
        <f>[2]Hoja1!G22</f>
        <v xml:space="preserve">4.-DIRECCION DE COMUNICACIONES                                                  </v>
      </c>
      <c r="C28" s="80" t="str">
        <f>[2]Hoja1!A22</f>
        <v>JOAN PABLO FERNANDEZ SARANTE</v>
      </c>
      <c r="D28" s="79" t="str">
        <f>[2]Hoja1!H22</f>
        <v xml:space="preserve">TECNICO DE COMUNICACION                 </v>
      </c>
      <c r="E28" s="81" t="s">
        <v>1070</v>
      </c>
      <c r="F28" s="80" t="str">
        <f>[2]Hoja1!AP22</f>
        <v xml:space="preserve">Masculino </v>
      </c>
      <c r="G28" s="79" t="str">
        <f>[2]Hoja1!AQ22</f>
        <v xml:space="preserve"> 2/06/2025</v>
      </c>
      <c r="H28" s="79" t="str">
        <f>[2]Hoja1!AR22</f>
        <v xml:space="preserve"> 2/12/2025</v>
      </c>
      <c r="I28" s="82">
        <f>[2]Hoja1!L22</f>
        <v>36000</v>
      </c>
      <c r="J28" s="86">
        <f>[2]Hoja1!W22</f>
        <v>0</v>
      </c>
      <c r="K28" s="84">
        <f>[2]Hoja1!X22</f>
        <v>1033.2</v>
      </c>
      <c r="L28" s="82">
        <f>[2]Hoja1!Y22</f>
        <v>1094.4000000000001</v>
      </c>
      <c r="M28" s="84">
        <f>[2]Hoja1!Z22</f>
        <v>0</v>
      </c>
      <c r="N28" s="84">
        <f>[2]Hoja1!AA22</f>
        <v>0</v>
      </c>
      <c r="O28" s="83">
        <f>[2]Hoja1!AB22</f>
        <v>0</v>
      </c>
      <c r="P28" s="83">
        <f>[2]Hoja1!AG22</f>
        <v>25</v>
      </c>
      <c r="Q28" s="85">
        <f>[2]Hoja1!AE22</f>
        <v>0</v>
      </c>
      <c r="R28" s="86">
        <f>[2]Hoja1!AH22</f>
        <v>0</v>
      </c>
      <c r="S28" s="87">
        <f>[2]Hoja1!AM22</f>
        <v>2152.6</v>
      </c>
      <c r="T28" s="88">
        <f>[2]Hoja1!AN22</f>
        <v>33847.4</v>
      </c>
    </row>
    <row r="29" spans="1:20" ht="17.25" customHeight="1">
      <c r="A29" s="78">
        <v>22</v>
      </c>
      <c r="B29" s="79" t="str">
        <f>[2]Hoja1!G23</f>
        <v xml:space="preserve">4.-DIRECCION DE COMUNICACIONES                                                  </v>
      </c>
      <c r="C29" s="80" t="str">
        <f>[2]Hoja1!A23</f>
        <v>JONATHAN SAMUEL AQUINO ALVINO</v>
      </c>
      <c r="D29" s="79" t="str">
        <f>[2]Hoja1!H23</f>
        <v xml:space="preserve">GESTOR DE REDES SOCIALES                </v>
      </c>
      <c r="E29" s="81" t="s">
        <v>1070</v>
      </c>
      <c r="F29" s="80" t="str">
        <f>[2]Hoja1!AP23</f>
        <v xml:space="preserve">Masculino </v>
      </c>
      <c r="G29" s="79" t="str">
        <f>[2]Hoja1!AQ23</f>
        <v xml:space="preserve"> 3/11/2025</v>
      </c>
      <c r="H29" s="79" t="str">
        <f>[2]Hoja1!AR23</f>
        <v xml:space="preserve"> 3/05/2025</v>
      </c>
      <c r="I29" s="82">
        <f>[2]Hoja1!L23</f>
        <v>50000</v>
      </c>
      <c r="J29" s="91">
        <f>[2]Hoja1!W23</f>
        <v>1854</v>
      </c>
      <c r="K29" s="84">
        <f>[2]Hoja1!X23</f>
        <v>1435</v>
      </c>
      <c r="L29" s="82">
        <f>[2]Hoja1!Y23</f>
        <v>1520</v>
      </c>
      <c r="M29" s="84">
        <f>[2]Hoja1!Z23</f>
        <v>0</v>
      </c>
      <c r="N29" s="84">
        <f>[2]Hoja1!AA23</f>
        <v>0</v>
      </c>
      <c r="O29" s="83">
        <f>[2]Hoja1!AB23</f>
        <v>0</v>
      </c>
      <c r="P29" s="83">
        <f>[2]Hoja1!AG23</f>
        <v>25</v>
      </c>
      <c r="Q29" s="85">
        <f>[2]Hoja1!AE23</f>
        <v>0</v>
      </c>
      <c r="R29" s="86">
        <f>[2]Hoja1!AH23</f>
        <v>0</v>
      </c>
      <c r="S29" s="87">
        <f>[2]Hoja1!AM23</f>
        <v>4834</v>
      </c>
      <c r="T29" s="88">
        <f>[2]Hoja1!AN23</f>
        <v>45166</v>
      </c>
    </row>
    <row r="30" spans="1:20" ht="17.25" customHeight="1">
      <c r="A30" s="78">
        <v>23</v>
      </c>
      <c r="B30" s="79" t="str">
        <f>[2]Hoja1!G24</f>
        <v xml:space="preserve">4.-DIRECCION DE COMUNICACIONES                                                  </v>
      </c>
      <c r="C30" s="80" t="str">
        <f>[2]Hoja1!A24</f>
        <v>JUAN MANUEL NUÑEZ MUÑOZ</v>
      </c>
      <c r="D30" s="79" t="str">
        <f>[2]Hoja1!H24</f>
        <v xml:space="preserve">ANALISTA DE COMUNICACIONES              </v>
      </c>
      <c r="E30" s="81" t="s">
        <v>1070</v>
      </c>
      <c r="F30" s="80" t="s">
        <v>31</v>
      </c>
      <c r="G30" s="79" t="str">
        <f>[2]Hoja1!AQ24</f>
        <v xml:space="preserve"> 2/06/2025</v>
      </c>
      <c r="H30" s="79" t="str">
        <f>[2]Hoja1!AR24</f>
        <v xml:space="preserve"> 2/12/2025</v>
      </c>
      <c r="I30" s="82">
        <f>[2]Hoja1!L24</f>
        <v>62000</v>
      </c>
      <c r="J30" s="91">
        <f>[2]Hoja1!W24</f>
        <v>3863.01</v>
      </c>
      <c r="K30" s="84">
        <f>[2]Hoja1!X24</f>
        <v>1779.4</v>
      </c>
      <c r="L30" s="82">
        <f>[2]Hoja1!Y24</f>
        <v>1884.8</v>
      </c>
      <c r="M30" s="84">
        <f>[2]Hoja1!Z24</f>
        <v>0</v>
      </c>
      <c r="N30" s="84">
        <f>[2]Hoja1!AA24</f>
        <v>0</v>
      </c>
      <c r="O30" s="83">
        <f>[2]Hoja1!AB24</f>
        <v>0</v>
      </c>
      <c r="P30" s="83">
        <f>[2]Hoja1!AG24</f>
        <v>25</v>
      </c>
      <c r="Q30" s="85">
        <f>[2]Hoja1!AE24</f>
        <v>0</v>
      </c>
      <c r="R30" s="86">
        <f>[2]Hoja1!AH24</f>
        <v>0</v>
      </c>
      <c r="S30" s="87">
        <f>[2]Hoja1!AM24</f>
        <v>7552.21</v>
      </c>
      <c r="T30" s="88">
        <f>[2]Hoja1!AN24</f>
        <v>54447.79</v>
      </c>
    </row>
    <row r="31" spans="1:20" ht="17.25" customHeight="1">
      <c r="A31" s="78">
        <v>24</v>
      </c>
      <c r="B31" s="79" t="str">
        <f>[2]Hoja1!G25</f>
        <v xml:space="preserve">4.-DIRECCION DE COMUNICACIONES                                                  </v>
      </c>
      <c r="C31" s="80" t="str">
        <f>[2]Hoja1!A25</f>
        <v>JULIO DANIEL RODRIGUEZ RODRIGUEZ</v>
      </c>
      <c r="D31" s="79" t="str">
        <f>[2]Hoja1!H25</f>
        <v xml:space="preserve">TECNICO DE COMUNICACIONES               </v>
      </c>
      <c r="E31" s="81" t="s">
        <v>1070</v>
      </c>
      <c r="F31" s="80" t="str">
        <f>[2]Hoja1!AP25</f>
        <v xml:space="preserve">Masculino </v>
      </c>
      <c r="G31" s="79" t="str">
        <f>[2]Hoja1!AQ25</f>
        <v xml:space="preserve"> 3/08/2025</v>
      </c>
      <c r="H31" s="79" t="str">
        <f>[2]Hoja1!AR25</f>
        <v xml:space="preserve"> 3/02/2026</v>
      </c>
      <c r="I31" s="82">
        <f>[2]Hoja1!L25</f>
        <v>40000</v>
      </c>
      <c r="J31" s="86">
        <f>[2]Hoja1!W25</f>
        <v>442.65</v>
      </c>
      <c r="K31" s="84">
        <f>[2]Hoja1!X25</f>
        <v>1148</v>
      </c>
      <c r="L31" s="82">
        <f>[2]Hoja1!Y25</f>
        <v>1216</v>
      </c>
      <c r="M31" s="84">
        <f>[2]Hoja1!Z25</f>
        <v>0</v>
      </c>
      <c r="N31" s="84">
        <f>[2]Hoja1!AA25</f>
        <v>0</v>
      </c>
      <c r="O31" s="83">
        <f>[2]Hoja1!AB25</f>
        <v>0</v>
      </c>
      <c r="P31" s="83">
        <f>[2]Hoja1!AG25</f>
        <v>25</v>
      </c>
      <c r="Q31" s="85">
        <f>[2]Hoja1!AE25</f>
        <v>0</v>
      </c>
      <c r="R31" s="86">
        <f>[2]Hoja1!AH25</f>
        <v>0</v>
      </c>
      <c r="S31" s="87">
        <f>[2]Hoja1!AM25</f>
        <v>2831.65</v>
      </c>
      <c r="T31" s="88">
        <f>[2]Hoja1!AN25</f>
        <v>37168.35</v>
      </c>
    </row>
    <row r="32" spans="1:20" ht="17.25" customHeight="1">
      <c r="A32" s="78">
        <v>25</v>
      </c>
      <c r="B32" s="79" t="str">
        <f>[2]Hoja1!G26</f>
        <v xml:space="preserve">4.-DIRECCION DE COMUNICACIONES                                                  </v>
      </c>
      <c r="C32" s="80" t="str">
        <f>[2]Hoja1!A26</f>
        <v>MAYRELIN YUJEIRY RODRIGUEZ GARCIA</v>
      </c>
      <c r="D32" s="79" t="str">
        <f>[2]Hoja1!H26</f>
        <v xml:space="preserve">TECNICO DE COMUNICACION                 </v>
      </c>
      <c r="E32" s="81" t="s">
        <v>1070</v>
      </c>
      <c r="F32" s="80" t="str">
        <f>[2]Hoja1!AP26</f>
        <v xml:space="preserve">Femenino  </v>
      </c>
      <c r="G32" s="79" t="str">
        <f>[2]Hoja1!AQ26</f>
        <v xml:space="preserve"> 2/07/2025</v>
      </c>
      <c r="H32" s="79" t="str">
        <f>[2]Hoja1!AR26</f>
        <v xml:space="preserve"> 2/01/2026</v>
      </c>
      <c r="I32" s="82">
        <f>[2]Hoja1!L26</f>
        <v>40000</v>
      </c>
      <c r="J32" s="91">
        <f>[2]Hoja1!W26</f>
        <v>442.65</v>
      </c>
      <c r="K32" s="84">
        <f>[2]Hoja1!X26</f>
        <v>1148</v>
      </c>
      <c r="L32" s="82">
        <f>[2]Hoja1!Y26</f>
        <v>1216</v>
      </c>
      <c r="M32" s="84">
        <f>[2]Hoja1!Z26</f>
        <v>0</v>
      </c>
      <c r="N32" s="84">
        <f>[2]Hoja1!AA26</f>
        <v>0</v>
      </c>
      <c r="O32" s="83">
        <f>[2]Hoja1!AB26</f>
        <v>0</v>
      </c>
      <c r="P32" s="83">
        <f>[2]Hoja1!AG26</f>
        <v>25</v>
      </c>
      <c r="Q32" s="85">
        <f>[2]Hoja1!AE26</f>
        <v>0</v>
      </c>
      <c r="R32" s="86">
        <f>[2]Hoja1!AH26</f>
        <v>0</v>
      </c>
      <c r="S32" s="87">
        <f>[2]Hoja1!AM26</f>
        <v>2831.65</v>
      </c>
      <c r="T32" s="88">
        <f>[2]Hoja1!AN26</f>
        <v>37168.35</v>
      </c>
    </row>
    <row r="33" spans="1:20" ht="17.25" customHeight="1">
      <c r="A33" s="78">
        <v>26</v>
      </c>
      <c r="B33" s="79" t="str">
        <f>[2]Hoja1!G27</f>
        <v xml:space="preserve">4.-DIRECCION DE COMUNICACIONES                                                  </v>
      </c>
      <c r="C33" s="80" t="str">
        <f>[2]Hoja1!A27</f>
        <v>PAOLA ESTHER BAEZ RAMOS</v>
      </c>
      <c r="D33" s="79" t="str">
        <f>[2]Hoja1!H27</f>
        <v xml:space="preserve">TECNICO DE COMUNICACIONES               </v>
      </c>
      <c r="E33" s="81" t="s">
        <v>1070</v>
      </c>
      <c r="F33" s="80" t="str">
        <f>[2]Hoja1!AP27</f>
        <v xml:space="preserve">Femenino  </v>
      </c>
      <c r="G33" s="79" t="str">
        <f>[2]Hoja1!AQ27</f>
        <v xml:space="preserve"> 1/07/2025</v>
      </c>
      <c r="H33" s="79" t="str">
        <f>[2]Hoja1!AR27</f>
        <v xml:space="preserve"> 1/01/2026</v>
      </c>
      <c r="I33" s="82">
        <f>[2]Hoja1!L27</f>
        <v>45000</v>
      </c>
      <c r="J33" s="91">
        <f>[2]Hoja1!W27</f>
        <v>1148.33</v>
      </c>
      <c r="K33" s="84">
        <f>[2]Hoja1!X27</f>
        <v>1291.5</v>
      </c>
      <c r="L33" s="82">
        <f>[2]Hoja1!Y27</f>
        <v>1368</v>
      </c>
      <c r="M33" s="84">
        <f>[2]Hoja1!Z27</f>
        <v>0</v>
      </c>
      <c r="N33" s="84">
        <f>[2]Hoja1!AA27</f>
        <v>0</v>
      </c>
      <c r="O33" s="83">
        <f>[2]Hoja1!AB27</f>
        <v>0</v>
      </c>
      <c r="P33" s="83">
        <f>[2]Hoja1!AG27</f>
        <v>25</v>
      </c>
      <c r="Q33" s="85">
        <f>[2]Hoja1!AE27</f>
        <v>0</v>
      </c>
      <c r="R33" s="86">
        <f>[2]Hoja1!AH27</f>
        <v>0</v>
      </c>
      <c r="S33" s="87">
        <f>[2]Hoja1!AM27</f>
        <v>3832.83</v>
      </c>
      <c r="T33" s="88">
        <f>[2]Hoja1!AN27</f>
        <v>41167.17</v>
      </c>
    </row>
    <row r="34" spans="1:20" ht="17.25" customHeight="1">
      <c r="A34" s="78">
        <v>27</v>
      </c>
      <c r="B34" s="79" t="str">
        <f>[2]Hoja1!G28</f>
        <v xml:space="preserve">4.-DIRECCION DE COMUNICACIONES                                                  </v>
      </c>
      <c r="C34" s="80" t="str">
        <f>[2]Hoja1!A28</f>
        <v>RICARDO RAFAEL RUIZ STEPANENKO</v>
      </c>
      <c r="D34" s="79" t="str">
        <f>[2]Hoja1!H28</f>
        <v xml:space="preserve">ANALISTA DE PRODUCCION                  </v>
      </c>
      <c r="E34" s="81" t="s">
        <v>1070</v>
      </c>
      <c r="F34" s="80" t="str">
        <f>[2]Hoja1!AP28</f>
        <v xml:space="preserve">Masculino </v>
      </c>
      <c r="G34" s="79" t="str">
        <f>[2]Hoja1!AQ28</f>
        <v xml:space="preserve"> 3/11/2025</v>
      </c>
      <c r="H34" s="79" t="str">
        <f>[2]Hoja1!AR28</f>
        <v xml:space="preserve"> 3/05/2026</v>
      </c>
      <c r="I34" s="82">
        <f>[2]Hoja1!L28</f>
        <v>50000</v>
      </c>
      <c r="J34" s="86">
        <f>[2]Hoja1!W28</f>
        <v>1854</v>
      </c>
      <c r="K34" s="84">
        <f>[2]Hoja1!X28</f>
        <v>1435</v>
      </c>
      <c r="L34" s="82">
        <f>[2]Hoja1!Y28</f>
        <v>1520</v>
      </c>
      <c r="M34" s="84">
        <f>[2]Hoja1!Z28</f>
        <v>0</v>
      </c>
      <c r="N34" s="84">
        <f>[2]Hoja1!AA28</f>
        <v>0</v>
      </c>
      <c r="O34" s="83">
        <f>[2]Hoja1!AB28</f>
        <v>0</v>
      </c>
      <c r="P34" s="83">
        <f>[2]Hoja1!AG28</f>
        <v>25</v>
      </c>
      <c r="Q34" s="85">
        <f>[2]Hoja1!AE28</f>
        <v>0</v>
      </c>
      <c r="R34" s="86">
        <f>[2]Hoja1!AH28</f>
        <v>0</v>
      </c>
      <c r="S34" s="87">
        <f>[2]Hoja1!AM28</f>
        <v>4834</v>
      </c>
      <c r="T34" s="88">
        <f>[2]Hoja1!AN28</f>
        <v>45166</v>
      </c>
    </row>
    <row r="35" spans="1:20" ht="17.25" customHeight="1">
      <c r="A35" s="78">
        <v>28</v>
      </c>
      <c r="B35" s="79" t="str">
        <f>[2]Hoja1!G29</f>
        <v xml:space="preserve">4.-DIRECCION DE COMUNICACIONES                                                  </v>
      </c>
      <c r="C35" s="80" t="str">
        <f>[2]Hoja1!A29</f>
        <v>YEISY NICOLE DIAZ SANTANA</v>
      </c>
      <c r="D35" s="79" t="str">
        <f>[2]Hoja1!H29</f>
        <v xml:space="preserve">MANEJADOR DE PAGINA WEB                 </v>
      </c>
      <c r="E35" s="81" t="s">
        <v>1070</v>
      </c>
      <c r="F35" s="80" t="str">
        <f>[2]Hoja1!AP29</f>
        <v xml:space="preserve">Femenino  </v>
      </c>
      <c r="G35" s="79" t="str">
        <f>[2]Hoja1!AQ29</f>
        <v xml:space="preserve"> 1/11/2025</v>
      </c>
      <c r="H35" s="79" t="str">
        <f>[2]Hoja1!AR29</f>
        <v xml:space="preserve"> 1/05/2026</v>
      </c>
      <c r="I35" s="82">
        <f>[2]Hoja1!L29</f>
        <v>40000</v>
      </c>
      <c r="J35" s="86">
        <f>[2]Hoja1!W29</f>
        <v>442.65</v>
      </c>
      <c r="K35" s="84">
        <f>[2]Hoja1!X29</f>
        <v>1148</v>
      </c>
      <c r="L35" s="82">
        <f>[2]Hoja1!Y29</f>
        <v>1216</v>
      </c>
      <c r="M35" s="84">
        <f>[2]Hoja1!Z29</f>
        <v>0</v>
      </c>
      <c r="N35" s="84">
        <f>[2]Hoja1!AA29</f>
        <v>0</v>
      </c>
      <c r="O35" s="83">
        <f>[2]Hoja1!AB29</f>
        <v>0</v>
      </c>
      <c r="P35" s="83">
        <f>[2]Hoja1!AG29</f>
        <v>25</v>
      </c>
      <c r="Q35" s="85">
        <f>[2]Hoja1!AE29</f>
        <v>0</v>
      </c>
      <c r="R35" s="86">
        <f>[2]Hoja1!AH29</f>
        <v>0</v>
      </c>
      <c r="S35" s="87">
        <f>[2]Hoja1!AM29</f>
        <v>2831.65</v>
      </c>
      <c r="T35" s="88">
        <f>[2]Hoja1!AN29</f>
        <v>37168.35</v>
      </c>
    </row>
    <row r="36" spans="1:20" ht="17.25" customHeight="1">
      <c r="A36" s="78">
        <v>29</v>
      </c>
      <c r="B36" s="79" t="str">
        <f>[2]Hoja1!G30</f>
        <v xml:space="preserve">4.2-DPTO.  DE RELACIONES PUBICAS Y PRENSA                                       </v>
      </c>
      <c r="C36" s="80" t="str">
        <f>[2]Hoja1!A30</f>
        <v>ANA VIRGINIA CASTILLO LOPEZ</v>
      </c>
      <c r="D36" s="79" t="str">
        <f>[2]Hoja1!H30</f>
        <v xml:space="preserve">ENC. RELACIONES PUBLICAS                </v>
      </c>
      <c r="E36" s="81" t="s">
        <v>1070</v>
      </c>
      <c r="F36" s="80" t="str">
        <f>[2]Hoja1!AP30</f>
        <v xml:space="preserve">Femenino  </v>
      </c>
      <c r="G36" s="79" t="str">
        <f>[2]Hoja1!AQ30</f>
        <v xml:space="preserve"> 1/09/2025</v>
      </c>
      <c r="H36" s="79" t="str">
        <f>[2]Hoja1!AR30</f>
        <v xml:space="preserve"> 1/03/2026</v>
      </c>
      <c r="I36" s="82">
        <f>[2]Hoja1!L30</f>
        <v>90000</v>
      </c>
      <c r="J36" s="91">
        <f>[2]Hoja1!W30</f>
        <v>9753.19</v>
      </c>
      <c r="K36" s="84">
        <f>[2]Hoja1!X30</f>
        <v>2583</v>
      </c>
      <c r="L36" s="82">
        <f>[2]Hoja1!Y30</f>
        <v>2736</v>
      </c>
      <c r="M36" s="84">
        <f>[2]Hoja1!Z30</f>
        <v>0</v>
      </c>
      <c r="N36" s="84">
        <f>[2]Hoja1!AA30</f>
        <v>0</v>
      </c>
      <c r="O36" s="83">
        <f>[2]Hoja1!AB30</f>
        <v>0</v>
      </c>
      <c r="P36" s="83">
        <f>[2]Hoja1!AG30</f>
        <v>25</v>
      </c>
      <c r="Q36" s="85">
        <f>[2]Hoja1!AE30</f>
        <v>0</v>
      </c>
      <c r="R36" s="86">
        <f>[2]Hoja1!AH30</f>
        <v>0</v>
      </c>
      <c r="S36" s="87">
        <f>[2]Hoja1!AM30</f>
        <v>15097.19</v>
      </c>
      <c r="T36" s="88">
        <f>[2]Hoja1!AN30</f>
        <v>74902.81</v>
      </c>
    </row>
    <row r="37" spans="1:20" ht="17.25" customHeight="1">
      <c r="A37" s="78">
        <v>30</v>
      </c>
      <c r="B37" s="79" t="str">
        <f>[2]Hoja1!G31</f>
        <v xml:space="preserve">4.2-DPTO.  DE RELACIONES PUBICAS Y PRENSA                                       </v>
      </c>
      <c r="C37" s="80" t="str">
        <f>[2]Hoja1!A31</f>
        <v>DELLIS FRANK HERASME SANTANA</v>
      </c>
      <c r="D37" s="79" t="str">
        <f>[2]Hoja1!H31</f>
        <v xml:space="preserve">PERIODISTA                              </v>
      </c>
      <c r="E37" s="81" t="s">
        <v>1070</v>
      </c>
      <c r="F37" s="80" t="str">
        <f>[2]Hoja1!AP31</f>
        <v xml:space="preserve">Masculino </v>
      </c>
      <c r="G37" s="79" t="str">
        <f>[2]Hoja1!AQ31</f>
        <v xml:space="preserve"> 1/08/2025</v>
      </c>
      <c r="H37" s="79" t="str">
        <f>[2]Hoja1!AR31</f>
        <v xml:space="preserve"> 1/02/2026</v>
      </c>
      <c r="I37" s="82">
        <f>[2]Hoja1!L31</f>
        <v>50000</v>
      </c>
      <c r="J37" s="86">
        <f>[2]Hoja1!W31</f>
        <v>1854</v>
      </c>
      <c r="K37" s="84">
        <f>[2]Hoja1!X31</f>
        <v>1435</v>
      </c>
      <c r="L37" s="82">
        <f>[2]Hoja1!Y31</f>
        <v>1520</v>
      </c>
      <c r="M37" s="84">
        <f>[2]Hoja1!Z31</f>
        <v>0</v>
      </c>
      <c r="N37" s="84">
        <f>[2]Hoja1!AA31</f>
        <v>0</v>
      </c>
      <c r="O37" s="83">
        <f>[2]Hoja1!AB31</f>
        <v>0</v>
      </c>
      <c r="P37" s="83">
        <f>[2]Hoja1!AG31</f>
        <v>25</v>
      </c>
      <c r="Q37" s="85">
        <f>[2]Hoja1!AE31</f>
        <v>0</v>
      </c>
      <c r="R37" s="86">
        <f>[2]Hoja1!AH31</f>
        <v>0</v>
      </c>
      <c r="S37" s="87">
        <f>[2]Hoja1!AM31</f>
        <v>4834</v>
      </c>
      <c r="T37" s="88">
        <f>[2]Hoja1!AN31</f>
        <v>45166</v>
      </c>
    </row>
    <row r="38" spans="1:20" ht="17.25" customHeight="1">
      <c r="A38" s="78">
        <v>31</v>
      </c>
      <c r="B38" s="79" t="str">
        <f>[2]Hoja1!G32</f>
        <v xml:space="preserve">4.2-DPTO.  DE RELACIONES PUBICAS Y PRENSA                                       </v>
      </c>
      <c r="C38" s="80" t="str">
        <f>[2]Hoja1!A32</f>
        <v>EMELYN BALDERA RODRIGUEZ</v>
      </c>
      <c r="D38" s="79" t="str">
        <f>[2]Hoja1!H32</f>
        <v xml:space="preserve">ENCARGADO(A)                            </v>
      </c>
      <c r="E38" s="81" t="s">
        <v>1070</v>
      </c>
      <c r="F38" s="80" t="str">
        <f>[2]Hoja1!AP32</f>
        <v xml:space="preserve">Femenino  </v>
      </c>
      <c r="G38" s="79" t="str">
        <f>[2]Hoja1!AQ32</f>
        <v xml:space="preserve"> 1/08/2025</v>
      </c>
      <c r="H38" s="79" t="str">
        <f>[2]Hoja1!AR32</f>
        <v xml:space="preserve"> 1/02/2026</v>
      </c>
      <c r="I38" s="82">
        <f>[2]Hoja1!L32</f>
        <v>100000</v>
      </c>
      <c r="J38" s="86">
        <f>[2]Hoja1!W32</f>
        <v>12105.44</v>
      </c>
      <c r="K38" s="84">
        <f>[2]Hoja1!X32</f>
        <v>2870</v>
      </c>
      <c r="L38" s="82">
        <f>[2]Hoja1!Y32</f>
        <v>3040</v>
      </c>
      <c r="M38" s="84">
        <f>[2]Hoja1!Z32</f>
        <v>0</v>
      </c>
      <c r="N38" s="84">
        <f>[2]Hoja1!AA32</f>
        <v>4048.89</v>
      </c>
      <c r="O38" s="83">
        <f>[2]Hoja1!AB32</f>
        <v>0</v>
      </c>
      <c r="P38" s="83">
        <f>[2]Hoja1!AG32</f>
        <v>25</v>
      </c>
      <c r="Q38" s="85">
        <f>[2]Hoja1!AE32</f>
        <v>0</v>
      </c>
      <c r="R38" s="86">
        <f>[2]Hoja1!AH32</f>
        <v>0</v>
      </c>
      <c r="S38" s="87">
        <f>[2]Hoja1!AM32</f>
        <v>22089.33</v>
      </c>
      <c r="T38" s="88">
        <f>[2]Hoja1!AN32</f>
        <v>77910.67</v>
      </c>
    </row>
    <row r="39" spans="1:20" ht="17.25" customHeight="1">
      <c r="A39" s="78">
        <v>32</v>
      </c>
      <c r="B39" s="79" t="str">
        <f>[2]Hoja1!G33</f>
        <v xml:space="preserve">4.2-DPTO.  DE RELACIONES PUBICAS Y PRENSA                                       </v>
      </c>
      <c r="C39" s="80" t="str">
        <f>[2]Hoja1!A33</f>
        <v>JUAN AURELIO MERCEDES BELTRE</v>
      </c>
      <c r="D39" s="79" t="str">
        <f>[2]Hoja1!H33</f>
        <v xml:space="preserve">ENCARGADO(A) DE PRENSA                  </v>
      </c>
      <c r="E39" s="81" t="s">
        <v>1070</v>
      </c>
      <c r="F39" s="80" t="str">
        <f>[2]Hoja1!AP33</f>
        <v xml:space="preserve">Masculino </v>
      </c>
      <c r="G39" s="79" t="str">
        <f>[2]Hoja1!AQ33</f>
        <v xml:space="preserve"> 1/09/2025</v>
      </c>
      <c r="H39" s="79" t="str">
        <f>[2]Hoja1!AR33</f>
        <v xml:space="preserve"> 1/03/2026</v>
      </c>
      <c r="I39" s="82">
        <f>[2]Hoja1!L33</f>
        <v>75000</v>
      </c>
      <c r="J39" s="91">
        <f>[2]Hoja1!W33</f>
        <v>6309.35</v>
      </c>
      <c r="K39" s="84">
        <f>[2]Hoja1!X33</f>
        <v>2152.5</v>
      </c>
      <c r="L39" s="82">
        <f>[2]Hoja1!Y33</f>
        <v>2280</v>
      </c>
      <c r="M39" s="84">
        <f>[2]Hoja1!Z33</f>
        <v>0</v>
      </c>
      <c r="N39" s="84">
        <f>[2]Hoja1!AA33</f>
        <v>1947.6</v>
      </c>
      <c r="O39" s="83">
        <f>[2]Hoja1!AB33</f>
        <v>5180</v>
      </c>
      <c r="P39" s="83">
        <f>[2]Hoja1!AG33</f>
        <v>25</v>
      </c>
      <c r="Q39" s="85">
        <f>[2]Hoja1!AE33</f>
        <v>0</v>
      </c>
      <c r="R39" s="86">
        <f>[2]Hoja1!AH33</f>
        <v>0</v>
      </c>
      <c r="S39" s="87">
        <f>[2]Hoja1!AM33</f>
        <v>17894.45</v>
      </c>
      <c r="T39" s="88">
        <f>[2]Hoja1!AN33</f>
        <v>57105.55</v>
      </c>
    </row>
    <row r="40" spans="1:20" ht="17.25" customHeight="1">
      <c r="A40" s="78">
        <v>33</v>
      </c>
      <c r="B40" s="79" t="str">
        <f>[2]Hoja1!G34</f>
        <v xml:space="preserve">4.3 - DEPARTAMENTO DE REDES SOCIALES                                            </v>
      </c>
      <c r="C40" s="80" t="str">
        <f>[2]Hoja1!A34</f>
        <v>SILVIA LUCIVEL AVILA</v>
      </c>
      <c r="D40" s="79" t="str">
        <f>[2]Hoja1!H34</f>
        <v xml:space="preserve">ENCARGADO(A)                            </v>
      </c>
      <c r="E40" s="81" t="s">
        <v>1070</v>
      </c>
      <c r="F40" s="80" t="str">
        <f>[2]Hoja1!AP34</f>
        <v xml:space="preserve">Femenino  </v>
      </c>
      <c r="G40" s="79" t="str">
        <f>[2]Hoja1!AQ34</f>
        <v xml:space="preserve"> 1/08/2025</v>
      </c>
      <c r="H40" s="79" t="str">
        <f>[2]Hoja1!AR34</f>
        <v xml:space="preserve"> 1/02/2026</v>
      </c>
      <c r="I40" s="82">
        <f>[2]Hoja1!L34</f>
        <v>80000</v>
      </c>
      <c r="J40" s="91">
        <f>[2]Hoja1!W34</f>
        <v>7400.94</v>
      </c>
      <c r="K40" s="84">
        <f>[2]Hoja1!X34</f>
        <v>2296</v>
      </c>
      <c r="L40" s="82">
        <f>[2]Hoja1!Y34</f>
        <v>2432</v>
      </c>
      <c r="M40" s="84">
        <f>[2]Hoja1!Z34</f>
        <v>0</v>
      </c>
      <c r="N40" s="84">
        <f>[2]Hoja1!AA34</f>
        <v>0</v>
      </c>
      <c r="O40" s="83">
        <f>[2]Hoja1!AB34</f>
        <v>6483.01</v>
      </c>
      <c r="P40" s="83">
        <f>[2]Hoja1!AG34</f>
        <v>25</v>
      </c>
      <c r="Q40" s="85">
        <f>[2]Hoja1!AE34</f>
        <v>0</v>
      </c>
      <c r="R40" s="86">
        <f>[2]Hoja1!AH34</f>
        <v>0</v>
      </c>
      <c r="S40" s="87">
        <f>[2]Hoja1!AM34</f>
        <v>18636.95</v>
      </c>
      <c r="T40" s="88">
        <f>[2]Hoja1!AN34</f>
        <v>61363.05</v>
      </c>
    </row>
    <row r="41" spans="1:20" ht="17.25" customHeight="1">
      <c r="A41" s="78">
        <v>34</v>
      </c>
      <c r="B41" s="79" t="str">
        <f>[2]Hoja1!G35</f>
        <v xml:space="preserve">6-DIRECCION DE RECURSOS HUMANOS                                                 </v>
      </c>
      <c r="C41" s="80" t="str">
        <f>[2]Hoja1!A35</f>
        <v>JHONNATAN NAYIB DE LA CRUZ LOMBERT</v>
      </c>
      <c r="D41" s="79" t="str">
        <f>[2]Hoja1!H35</f>
        <v xml:space="preserve">MEDICO                                  </v>
      </c>
      <c r="E41" s="81" t="s">
        <v>1070</v>
      </c>
      <c r="F41" s="80" t="str">
        <f>[2]Hoja1!AP35</f>
        <v xml:space="preserve">Masculino </v>
      </c>
      <c r="G41" s="79" t="str">
        <f>[2]Hoja1!AQ35</f>
        <v xml:space="preserve"> 1/09/2025</v>
      </c>
      <c r="H41" s="79" t="str">
        <f>[2]Hoja1!AR35</f>
        <v xml:space="preserve"> 1/03/2026</v>
      </c>
      <c r="I41" s="82">
        <f>[2]Hoja1!L35</f>
        <v>50000</v>
      </c>
      <c r="J41" s="86">
        <f>[2]Hoja1!W35</f>
        <v>1854</v>
      </c>
      <c r="K41" s="84">
        <f>[2]Hoja1!X35</f>
        <v>1435</v>
      </c>
      <c r="L41" s="82">
        <f>[2]Hoja1!Y35</f>
        <v>1520</v>
      </c>
      <c r="M41" s="84">
        <f>[2]Hoja1!Z35</f>
        <v>0</v>
      </c>
      <c r="N41" s="84">
        <f>[2]Hoja1!AA35</f>
        <v>0</v>
      </c>
      <c r="O41" s="83">
        <f>[2]Hoja1!AB35</f>
        <v>0</v>
      </c>
      <c r="P41" s="83">
        <f>[2]Hoja1!AG35</f>
        <v>25</v>
      </c>
      <c r="Q41" s="85">
        <f>[2]Hoja1!AE35</f>
        <v>0</v>
      </c>
      <c r="R41" s="86">
        <f>[2]Hoja1!AH35</f>
        <v>0</v>
      </c>
      <c r="S41" s="87">
        <f>[2]Hoja1!AM35</f>
        <v>4834</v>
      </c>
      <c r="T41" s="88">
        <f>[2]Hoja1!AN35</f>
        <v>45166</v>
      </c>
    </row>
    <row r="42" spans="1:20" ht="17.25" customHeight="1">
      <c r="A42" s="78">
        <v>35</v>
      </c>
      <c r="B42" s="79" t="str">
        <f>[2]Hoja1!G36</f>
        <v xml:space="preserve">6-DIRECCION DE RECURSOS HUMANOS                                                 </v>
      </c>
      <c r="C42" s="80" t="str">
        <f>[2]Hoja1!A36</f>
        <v>KATHERINE SANCHEZ SERRANO</v>
      </c>
      <c r="D42" s="79" t="str">
        <f>[2]Hoja1!H36</f>
        <v xml:space="preserve">COORDINADOR(A)                          </v>
      </c>
      <c r="E42" s="81" t="s">
        <v>1070</v>
      </c>
      <c r="F42" s="80" t="str">
        <f>[2]Hoja1!AP36</f>
        <v xml:space="preserve">Femenino  </v>
      </c>
      <c r="G42" s="79" t="str">
        <f>[2]Hoja1!AQ36</f>
        <v xml:space="preserve"> 1/09/2025</v>
      </c>
      <c r="H42" s="79" t="str">
        <f>[2]Hoja1!AR36</f>
        <v xml:space="preserve"> 1/03/2026</v>
      </c>
      <c r="I42" s="82">
        <f>[2]Hoja1!L36</f>
        <v>90000</v>
      </c>
      <c r="J42" s="86">
        <f>[2]Hoja1!W36</f>
        <v>9753.19</v>
      </c>
      <c r="K42" s="84">
        <f>[2]Hoja1!X36</f>
        <v>2583</v>
      </c>
      <c r="L42" s="82">
        <f>[2]Hoja1!Y36</f>
        <v>2736</v>
      </c>
      <c r="M42" s="84">
        <f>[2]Hoja1!Z36</f>
        <v>0</v>
      </c>
      <c r="N42" s="84">
        <f>[2]Hoja1!AA36</f>
        <v>0</v>
      </c>
      <c r="O42" s="83">
        <f>[2]Hoja1!AB36</f>
        <v>0</v>
      </c>
      <c r="P42" s="83">
        <f>[2]Hoja1!AG36</f>
        <v>25</v>
      </c>
      <c r="Q42" s="85">
        <f>[2]Hoja1!AE36</f>
        <v>0</v>
      </c>
      <c r="R42" s="86">
        <f>[2]Hoja1!AH36</f>
        <v>0</v>
      </c>
      <c r="S42" s="87">
        <f>[2]Hoja1!AM36</f>
        <v>15097.19</v>
      </c>
      <c r="T42" s="88">
        <f>[2]Hoja1!AN36</f>
        <v>74902.81</v>
      </c>
    </row>
    <row r="43" spans="1:20" ht="17.25" customHeight="1">
      <c r="A43" s="78">
        <v>36</v>
      </c>
      <c r="B43" s="79" t="str">
        <f>[2]Hoja1!G37</f>
        <v xml:space="preserve">6-DIRECCION DE RECURSOS HUMANOS                                                 </v>
      </c>
      <c r="C43" s="80" t="str">
        <f>[2]Hoja1!A37</f>
        <v>XIOMARA PINALES</v>
      </c>
      <c r="D43" s="79" t="str">
        <f>[2]Hoja1!H37</f>
        <v xml:space="preserve">ANALISTA DE RR. HH.                     </v>
      </c>
      <c r="E43" s="81" t="s">
        <v>1070</v>
      </c>
      <c r="F43" s="80" t="str">
        <f>[2]Hoja1!AP37</f>
        <v xml:space="preserve">Femenino  </v>
      </c>
      <c r="G43" s="79" t="str">
        <f>[2]Hoja1!AQ37</f>
        <v xml:space="preserve"> 3/08/2025</v>
      </c>
      <c r="H43" s="79" t="str">
        <f>[2]Hoja1!AR37</f>
        <v xml:space="preserve"> 3/02/2026</v>
      </c>
      <c r="I43" s="82">
        <f>[2]Hoja1!L37</f>
        <v>46000</v>
      </c>
      <c r="J43" s="91">
        <f>[2]Hoja1!W37</f>
        <v>1289.46</v>
      </c>
      <c r="K43" s="84">
        <f>[2]Hoja1!X37</f>
        <v>1320.2</v>
      </c>
      <c r="L43" s="82">
        <f>[2]Hoja1!Y37</f>
        <v>1398.4</v>
      </c>
      <c r="M43" s="84">
        <f>[2]Hoja1!Z37</f>
        <v>0</v>
      </c>
      <c r="N43" s="84">
        <f>[2]Hoja1!AA37</f>
        <v>0</v>
      </c>
      <c r="O43" s="83">
        <f>[2]Hoja1!AB37</f>
        <v>0</v>
      </c>
      <c r="P43" s="83">
        <f>[2]Hoja1!AG37</f>
        <v>25</v>
      </c>
      <c r="Q43" s="85">
        <f>[2]Hoja1!AE37</f>
        <v>0</v>
      </c>
      <c r="R43" s="86">
        <f>[2]Hoja1!AH37</f>
        <v>0</v>
      </c>
      <c r="S43" s="87">
        <f>[2]Hoja1!AM37</f>
        <v>4033.06</v>
      </c>
      <c r="T43" s="88">
        <f>[2]Hoja1!AN37</f>
        <v>41966.94</v>
      </c>
    </row>
    <row r="44" spans="1:20" ht="17.25" customHeight="1">
      <c r="A44" s="78">
        <v>37</v>
      </c>
      <c r="B44" s="79" t="str">
        <f>[2]Hoja1!G38</f>
        <v xml:space="preserve">6.1.1-DIV. DE EVAL. DESEMPE-O Y CAP.                                            </v>
      </c>
      <c r="C44" s="80" t="str">
        <f>[2]Hoja1!A38</f>
        <v>LUZ MARIA HIDALGO RAMOS</v>
      </c>
      <c r="D44" s="79" t="str">
        <f>[2]Hoja1!H38</f>
        <v xml:space="preserve">ENC DIV EVAL. DESEMPEÑO Y CAP.          </v>
      </c>
      <c r="E44" s="81" t="s">
        <v>1070</v>
      </c>
      <c r="F44" s="80" t="str">
        <f>[2]Hoja1!AP38</f>
        <v xml:space="preserve">Femenino  </v>
      </c>
      <c r="G44" s="79" t="str">
        <f>[2]Hoja1!AQ38</f>
        <v xml:space="preserve"> 1/11/2025</v>
      </c>
      <c r="H44" s="79" t="str">
        <f>[2]Hoja1!AR38</f>
        <v xml:space="preserve"> 1/05/2026</v>
      </c>
      <c r="I44" s="82">
        <f>[2]Hoja1!L38</f>
        <v>80000</v>
      </c>
      <c r="J44" s="86">
        <f>[2]Hoja1!W38</f>
        <v>7400.94</v>
      </c>
      <c r="K44" s="84">
        <f>[2]Hoja1!X38</f>
        <v>2296</v>
      </c>
      <c r="L44" s="82">
        <f>[2]Hoja1!Y38</f>
        <v>2432</v>
      </c>
      <c r="M44" s="84">
        <f>[2]Hoja1!Z38</f>
        <v>0</v>
      </c>
      <c r="N44" s="84">
        <f>[2]Hoja1!AA38</f>
        <v>1349.63</v>
      </c>
      <c r="O44" s="83">
        <f>[2]Hoja1!AB38</f>
        <v>0</v>
      </c>
      <c r="P44" s="83">
        <f>[2]Hoja1!AG38</f>
        <v>25</v>
      </c>
      <c r="Q44" s="85">
        <f>[2]Hoja1!AE38</f>
        <v>0</v>
      </c>
      <c r="R44" s="86">
        <f>[2]Hoja1!AH38</f>
        <v>50</v>
      </c>
      <c r="S44" s="87">
        <f>[2]Hoja1!AM38</f>
        <v>13553.57</v>
      </c>
      <c r="T44" s="88">
        <f>[2]Hoja1!AN38</f>
        <v>66446.429999999993</v>
      </c>
    </row>
    <row r="45" spans="1:20" ht="17.25" customHeight="1">
      <c r="A45" s="78">
        <v>38</v>
      </c>
      <c r="B45" s="79" t="str">
        <f>[2]Hoja1!G39</f>
        <v xml:space="preserve">6.1.4 DIV DE RELACIONES LAB. Y SOCIALES                                         </v>
      </c>
      <c r="C45" s="80" t="str">
        <f>[2]Hoja1!A39</f>
        <v>KATHERINE PAOLA BURGOS RAMOS</v>
      </c>
      <c r="D45" s="79" t="str">
        <f>[2]Hoja1!H39</f>
        <v xml:space="preserve">TECNICO EN RELACIONES LABORALES         </v>
      </c>
      <c r="E45" s="81" t="s">
        <v>1070</v>
      </c>
      <c r="F45" s="80" t="str">
        <f>[2]Hoja1!AP39</f>
        <v xml:space="preserve">Femenino  </v>
      </c>
      <c r="G45" s="79" t="str">
        <f>[2]Hoja1!AQ39</f>
        <v xml:space="preserve"> 1/07/2025</v>
      </c>
      <c r="H45" s="79" t="str">
        <f>[2]Hoja1!AR39</f>
        <v xml:space="preserve"> 1/01/2026</v>
      </c>
      <c r="I45" s="82">
        <f>[2]Hoja1!L39</f>
        <v>46000</v>
      </c>
      <c r="J45" s="86">
        <f>[2]Hoja1!W39</f>
        <v>1289.46</v>
      </c>
      <c r="K45" s="84">
        <f>[2]Hoja1!X39</f>
        <v>1320.2</v>
      </c>
      <c r="L45" s="82">
        <f>[2]Hoja1!Y39</f>
        <v>1398.4</v>
      </c>
      <c r="M45" s="84">
        <f>[2]Hoja1!Z39</f>
        <v>0</v>
      </c>
      <c r="N45" s="84">
        <f>[2]Hoja1!AA39</f>
        <v>0</v>
      </c>
      <c r="O45" s="83">
        <f>[2]Hoja1!AB39</f>
        <v>0</v>
      </c>
      <c r="P45" s="83">
        <f>[2]Hoja1!AG39</f>
        <v>25</v>
      </c>
      <c r="Q45" s="85">
        <f>[2]Hoja1!AE39</f>
        <v>0</v>
      </c>
      <c r="R45" s="86">
        <f>[2]Hoja1!AH39</f>
        <v>0</v>
      </c>
      <c r="S45" s="87">
        <f>[2]Hoja1!AM39</f>
        <v>4033.06</v>
      </c>
      <c r="T45" s="88">
        <f>[2]Hoja1!AN39</f>
        <v>41966.94</v>
      </c>
    </row>
    <row r="46" spans="1:20" ht="17.25" customHeight="1">
      <c r="A46" s="78">
        <v>39</v>
      </c>
      <c r="B46" s="79" t="str">
        <f>[2]Hoja1!G40</f>
        <v xml:space="preserve">7-SUB-SEC. DE PLAN. Y DES. INSTITUCIONAL                                        </v>
      </c>
      <c r="C46" s="80" t="str">
        <f>[2]Hoja1!A40</f>
        <v>KATIA LAMBIS SANCHEZ</v>
      </c>
      <c r="D46" s="79" t="str">
        <f>[2]Hoja1!H40</f>
        <v xml:space="preserve">ANALISTA DE PLANIFICACION               </v>
      </c>
      <c r="E46" s="81" t="s">
        <v>1070</v>
      </c>
      <c r="F46" s="80" t="s">
        <v>36</v>
      </c>
      <c r="G46" s="79" t="str">
        <f>[2]Hoja1!AQ40</f>
        <v xml:space="preserve"> 2/06/2025</v>
      </c>
      <c r="H46" s="79" t="str">
        <f>[2]Hoja1!AR40</f>
        <v xml:space="preserve"> 2/12/2025</v>
      </c>
      <c r="I46" s="82">
        <f>[2]Hoja1!L40</f>
        <v>60000</v>
      </c>
      <c r="J46" s="86">
        <f>[2]Hoja1!W40</f>
        <v>3486.65</v>
      </c>
      <c r="K46" s="84">
        <f>[2]Hoja1!X40</f>
        <v>1722</v>
      </c>
      <c r="L46" s="82">
        <f>[2]Hoja1!Y40</f>
        <v>1824</v>
      </c>
      <c r="M46" s="84">
        <f>[2]Hoja1!Z40</f>
        <v>0</v>
      </c>
      <c r="N46" s="84">
        <f>[2]Hoja1!AA40</f>
        <v>0</v>
      </c>
      <c r="O46" s="83">
        <f>[2]Hoja1!AB40</f>
        <v>0</v>
      </c>
      <c r="P46" s="83">
        <f>[2]Hoja1!AG40</f>
        <v>25</v>
      </c>
      <c r="Q46" s="85">
        <f>[2]Hoja1!AE40</f>
        <v>0</v>
      </c>
      <c r="R46" s="86">
        <f>[2]Hoja1!AH40</f>
        <v>0</v>
      </c>
      <c r="S46" s="87">
        <f>[2]Hoja1!AM40</f>
        <v>7057.65</v>
      </c>
      <c r="T46" s="88">
        <f>[2]Hoja1!AN40</f>
        <v>52942.35</v>
      </c>
    </row>
    <row r="47" spans="1:20" ht="17.25" customHeight="1">
      <c r="A47" s="78">
        <v>40</v>
      </c>
      <c r="B47" s="79" t="str">
        <f>[2]Hoja1!G41</f>
        <v xml:space="preserve">23-DPTO. DE ANALISIS E INVESTIGACION MNCPL.                                     </v>
      </c>
      <c r="C47" s="80" t="str">
        <f>[2]Hoja1!A41</f>
        <v>ANNY YAMARIS GUTIERREZ CRUZ</v>
      </c>
      <c r="D47" s="79" t="str">
        <f>[2]Hoja1!H41</f>
        <v xml:space="preserve">ANALISTA DE INVEST. MNCPL               </v>
      </c>
      <c r="E47" s="81" t="s">
        <v>1070</v>
      </c>
      <c r="F47" s="80" t="str">
        <f>[2]Hoja1!AP41</f>
        <v xml:space="preserve">Femenino  </v>
      </c>
      <c r="G47" s="79" t="str">
        <f>[2]Hoja1!AQ41</f>
        <v xml:space="preserve"> 2/08/2025</v>
      </c>
      <c r="H47" s="79" t="str">
        <f>[2]Hoja1!AR41</f>
        <v xml:space="preserve"> 2/02/2026</v>
      </c>
      <c r="I47" s="82">
        <f>[2]Hoja1!L41</f>
        <v>62000</v>
      </c>
      <c r="J47" s="86">
        <f>[2]Hoja1!W41</f>
        <v>3863.01</v>
      </c>
      <c r="K47" s="84">
        <f>[2]Hoja1!X41</f>
        <v>1779.4</v>
      </c>
      <c r="L47" s="82">
        <f>[2]Hoja1!Y41</f>
        <v>1884.8</v>
      </c>
      <c r="M47" s="84">
        <f>[2]Hoja1!Z41</f>
        <v>0</v>
      </c>
      <c r="N47" s="84">
        <f>[2]Hoja1!AA41</f>
        <v>0</v>
      </c>
      <c r="O47" s="83">
        <f>[2]Hoja1!AB41</f>
        <v>41213.42</v>
      </c>
      <c r="P47" s="83">
        <f>[2]Hoja1!AG41</f>
        <v>25</v>
      </c>
      <c r="Q47" s="85">
        <f>[2]Hoja1!AE41</f>
        <v>0</v>
      </c>
      <c r="R47" s="86">
        <f>[2]Hoja1!AH41</f>
        <v>0</v>
      </c>
      <c r="S47" s="87">
        <f>[2]Hoja1!AM41</f>
        <v>48765.63</v>
      </c>
      <c r="T47" s="88">
        <f>[2]Hoja1!AN41</f>
        <v>13234.37</v>
      </c>
    </row>
    <row r="48" spans="1:20" ht="17.25" customHeight="1">
      <c r="A48" s="78">
        <v>41</v>
      </c>
      <c r="B48" s="79" t="str">
        <f>[2]Hoja1!G42</f>
        <v xml:space="preserve">23-DPTO. DE ANALISIS E INVESTIGACION MNCPL.                                     </v>
      </c>
      <c r="C48" s="80" t="str">
        <f>[2]Hoja1!A42</f>
        <v>BERNARDO GONZALEZ DIAZ</v>
      </c>
      <c r="D48" s="79" t="str">
        <f>[2]Hoja1!H42</f>
        <v xml:space="preserve">ANALISTA DE INVEST. MNCPL               </v>
      </c>
      <c r="E48" s="81" t="s">
        <v>1070</v>
      </c>
      <c r="F48" s="80" t="str">
        <f>[2]Hoja1!AP42</f>
        <v xml:space="preserve">Masculino </v>
      </c>
      <c r="G48" s="79" t="str">
        <f>[2]Hoja1!AQ42</f>
        <v xml:space="preserve"> 1/09/2025</v>
      </c>
      <c r="H48" s="79" t="str">
        <f>[2]Hoja1!AR42</f>
        <v xml:space="preserve"> 1/03/2026</v>
      </c>
      <c r="I48" s="82">
        <f>[2]Hoja1!L42</f>
        <v>50000</v>
      </c>
      <c r="J48" s="86">
        <f>[2]Hoja1!W42</f>
        <v>1566.03</v>
      </c>
      <c r="K48" s="84">
        <f>[2]Hoja1!X42</f>
        <v>1435</v>
      </c>
      <c r="L48" s="82">
        <f>[2]Hoja1!Y42</f>
        <v>1520</v>
      </c>
      <c r="M48" s="84">
        <f>[2]Hoja1!Z42</f>
        <v>1919.78</v>
      </c>
      <c r="N48" s="84">
        <f>[2]Hoja1!AA42</f>
        <v>0</v>
      </c>
      <c r="O48" s="83">
        <f>[2]Hoja1!AB42</f>
        <v>0</v>
      </c>
      <c r="P48" s="83">
        <f>[2]Hoja1!AG42</f>
        <v>25</v>
      </c>
      <c r="Q48" s="85">
        <f>[2]Hoja1!AE42</f>
        <v>0</v>
      </c>
      <c r="R48" s="86">
        <f>[2]Hoja1!AH42</f>
        <v>0</v>
      </c>
      <c r="S48" s="87">
        <f>[2]Hoja1!AM42</f>
        <v>6465.81</v>
      </c>
      <c r="T48" s="88">
        <f>[2]Hoja1!AN42</f>
        <v>43534.19</v>
      </c>
    </row>
    <row r="49" spans="1:20" ht="17.25" customHeight="1">
      <c r="A49" s="78">
        <v>42</v>
      </c>
      <c r="B49" s="79" t="str">
        <f>[2]Hoja1!G43</f>
        <v xml:space="preserve">23-DPTO. DE ANALISIS E INVESTIGACION MNCPL.                                     </v>
      </c>
      <c r="C49" s="80" t="str">
        <f>[2]Hoja1!A43</f>
        <v>CATHERINE MARGERY MARTES STAMERS</v>
      </c>
      <c r="D49" s="79" t="str">
        <f>[2]Hoja1!H43</f>
        <v xml:space="preserve">ANALISTA DE INVEST. MNCPL               </v>
      </c>
      <c r="E49" s="81" t="s">
        <v>1070</v>
      </c>
      <c r="F49" s="80" t="str">
        <f>[2]Hoja1!AP43</f>
        <v xml:space="preserve">Femenino  </v>
      </c>
      <c r="G49" s="79" t="str">
        <f>[2]Hoja1!AQ43</f>
        <v xml:space="preserve"> 2/06/2025</v>
      </c>
      <c r="H49" s="79" t="str">
        <f>[2]Hoja1!AR43</f>
        <v xml:space="preserve"> 2/12/2025</v>
      </c>
      <c r="I49" s="82">
        <f>[2]Hoja1!L43</f>
        <v>60000</v>
      </c>
      <c r="J49" s="86">
        <f>[2]Hoja1!W43</f>
        <v>3486.65</v>
      </c>
      <c r="K49" s="84">
        <f>[2]Hoja1!X43</f>
        <v>1722</v>
      </c>
      <c r="L49" s="82">
        <f>[2]Hoja1!Y43</f>
        <v>1824</v>
      </c>
      <c r="M49" s="84">
        <f>[2]Hoja1!Z43</f>
        <v>0</v>
      </c>
      <c r="N49" s="84">
        <f>[2]Hoja1!AA43</f>
        <v>0</v>
      </c>
      <c r="O49" s="83">
        <f>[2]Hoja1!AB43</f>
        <v>0</v>
      </c>
      <c r="P49" s="83">
        <f>[2]Hoja1!AG43</f>
        <v>25</v>
      </c>
      <c r="Q49" s="85">
        <f>[2]Hoja1!AE43</f>
        <v>0</v>
      </c>
      <c r="R49" s="86">
        <f>[2]Hoja1!AH43</f>
        <v>0</v>
      </c>
      <c r="S49" s="87">
        <f>[2]Hoja1!AM43</f>
        <v>7057.65</v>
      </c>
      <c r="T49" s="88">
        <f>[2]Hoja1!AN43</f>
        <v>52942.35</v>
      </c>
    </row>
    <row r="50" spans="1:20" ht="17.25" customHeight="1">
      <c r="A50" s="78">
        <v>43</v>
      </c>
      <c r="B50" s="79" t="str">
        <f>[2]Hoja1!G44</f>
        <v xml:space="preserve">23-DPTO. DE ANALISIS E INVESTIGACION MNCPL.                                     </v>
      </c>
      <c r="C50" s="80" t="str">
        <f>[2]Hoja1!A44</f>
        <v>DAHIANA ALTAGRACIA GOMEZ</v>
      </c>
      <c r="D50" s="79" t="str">
        <f>[2]Hoja1!H44</f>
        <v xml:space="preserve">ANALISTA DE INVEST. MNCPL               </v>
      </c>
      <c r="E50" s="81" t="s">
        <v>1070</v>
      </c>
      <c r="F50" s="80" t="str">
        <f>[2]Hoja1!AP44</f>
        <v xml:space="preserve">Femenino  </v>
      </c>
      <c r="G50" s="79" t="str">
        <f>[2]Hoja1!AQ44</f>
        <v>16/10/2025</v>
      </c>
      <c r="H50" s="79" t="str">
        <f>[2]Hoja1!AR44</f>
        <v>16/04/2026</v>
      </c>
      <c r="I50" s="82">
        <f>[2]Hoja1!L44</f>
        <v>62000</v>
      </c>
      <c r="J50" s="86">
        <f>[2]Hoja1!W44</f>
        <v>3863.01</v>
      </c>
      <c r="K50" s="84">
        <f>[2]Hoja1!X44</f>
        <v>1779.4</v>
      </c>
      <c r="L50" s="82">
        <f>[2]Hoja1!Y44</f>
        <v>1884.8</v>
      </c>
      <c r="M50" s="84">
        <f>[2]Hoja1!Z44</f>
        <v>0</v>
      </c>
      <c r="N50" s="84">
        <f>[2]Hoja1!AA44</f>
        <v>0</v>
      </c>
      <c r="O50" s="83">
        <f>[2]Hoja1!AB44</f>
        <v>0</v>
      </c>
      <c r="P50" s="83">
        <f>[2]Hoja1!AG44</f>
        <v>25</v>
      </c>
      <c r="Q50" s="85">
        <f>[2]Hoja1!AE44</f>
        <v>0</v>
      </c>
      <c r="R50" s="86">
        <f>[2]Hoja1!AH44</f>
        <v>0</v>
      </c>
      <c r="S50" s="87">
        <f>[2]Hoja1!AM44</f>
        <v>7552.21</v>
      </c>
      <c r="T50" s="88">
        <f>[2]Hoja1!AN44</f>
        <v>54447.79</v>
      </c>
    </row>
    <row r="51" spans="1:20" ht="17.25" customHeight="1">
      <c r="A51" s="78">
        <v>44</v>
      </c>
      <c r="B51" s="79" t="str">
        <f>[2]Hoja1!G45</f>
        <v xml:space="preserve">23-DPTO. DE ANALISIS E INVESTIGACION MNCPL.                                     </v>
      </c>
      <c r="C51" s="80" t="str">
        <f>[2]Hoja1!A45</f>
        <v>GABRIELA ALEJANDRA CRUZ CRUZ</v>
      </c>
      <c r="D51" s="79" t="str">
        <f>[2]Hoja1!H45</f>
        <v xml:space="preserve">ANALISTA DE INVEST. MNCPL               </v>
      </c>
      <c r="E51" s="81" t="s">
        <v>1070</v>
      </c>
      <c r="F51" s="80" t="str">
        <f>[2]Hoja1!AP45</f>
        <v xml:space="preserve">Femenino  </v>
      </c>
      <c r="G51" s="79" t="str">
        <f>[2]Hoja1!AQ45</f>
        <v xml:space="preserve"> 2/08/2025</v>
      </c>
      <c r="H51" s="79" t="str">
        <f>[2]Hoja1!AR45</f>
        <v xml:space="preserve"> 2/02/2026</v>
      </c>
      <c r="I51" s="82">
        <f>[2]Hoja1!L45</f>
        <v>62000</v>
      </c>
      <c r="J51" s="86">
        <f>[2]Hoja1!W45</f>
        <v>3863.01</v>
      </c>
      <c r="K51" s="84">
        <f>[2]Hoja1!X45</f>
        <v>1779.4</v>
      </c>
      <c r="L51" s="82">
        <f>[2]Hoja1!Y45</f>
        <v>1884.8</v>
      </c>
      <c r="M51" s="84">
        <f>[2]Hoja1!Z45</f>
        <v>0</v>
      </c>
      <c r="N51" s="84">
        <f>[2]Hoja1!AA45</f>
        <v>0</v>
      </c>
      <c r="O51" s="83">
        <f>[2]Hoja1!AB45</f>
        <v>0</v>
      </c>
      <c r="P51" s="83">
        <f>[2]Hoja1!AG45</f>
        <v>25</v>
      </c>
      <c r="Q51" s="85">
        <f>[2]Hoja1!AE45</f>
        <v>0</v>
      </c>
      <c r="R51" s="86">
        <f>[2]Hoja1!AH45</f>
        <v>0</v>
      </c>
      <c r="S51" s="87">
        <f>[2]Hoja1!AM45</f>
        <v>7552.21</v>
      </c>
      <c r="T51" s="88">
        <f>[2]Hoja1!AN45</f>
        <v>54447.79</v>
      </c>
    </row>
    <row r="52" spans="1:20" ht="17.25" customHeight="1">
      <c r="A52" s="78">
        <v>45</v>
      </c>
      <c r="B52" s="79" t="str">
        <f>[2]Hoja1!G46</f>
        <v xml:space="preserve">23-DPTO. DE ANALISIS E INVESTIGACION MNCPL.                                     </v>
      </c>
      <c r="C52" s="80" t="str">
        <f>[2]Hoja1!A46</f>
        <v>KATERINE RAMONA TAVAREZ CABRERA</v>
      </c>
      <c r="D52" s="79" t="str">
        <f>[2]Hoja1!H46</f>
        <v xml:space="preserve">ANALISTA DE INVEST. MNCPL               </v>
      </c>
      <c r="E52" s="81" t="s">
        <v>1070</v>
      </c>
      <c r="F52" s="80" t="str">
        <f>[2]Hoja1!AP46</f>
        <v xml:space="preserve">Femenino  </v>
      </c>
      <c r="G52" s="79" t="str">
        <f>[2]Hoja1!AQ46</f>
        <v xml:space="preserve"> 3/08/2025</v>
      </c>
      <c r="H52" s="79" t="str">
        <f>[2]Hoja1!AR46</f>
        <v xml:space="preserve"> 3/02/2026</v>
      </c>
      <c r="I52" s="82">
        <f>[2]Hoja1!L46</f>
        <v>62000</v>
      </c>
      <c r="J52" s="86">
        <f>[2]Hoja1!W46</f>
        <v>3863.01</v>
      </c>
      <c r="K52" s="84">
        <f>[2]Hoja1!X46</f>
        <v>1779.4</v>
      </c>
      <c r="L52" s="82">
        <f>[2]Hoja1!Y46</f>
        <v>1884.8</v>
      </c>
      <c r="M52" s="84">
        <f>[2]Hoja1!Z46</f>
        <v>0</v>
      </c>
      <c r="N52" s="84">
        <f>[2]Hoja1!AA46</f>
        <v>0</v>
      </c>
      <c r="O52" s="83">
        <f>[2]Hoja1!AB46</f>
        <v>0</v>
      </c>
      <c r="P52" s="83">
        <f>[2]Hoja1!AG46</f>
        <v>25</v>
      </c>
      <c r="Q52" s="85">
        <f>[2]Hoja1!AE46</f>
        <v>0</v>
      </c>
      <c r="R52" s="86">
        <f>[2]Hoja1!AH46</f>
        <v>0</v>
      </c>
      <c r="S52" s="87">
        <f>[2]Hoja1!AM46</f>
        <v>7552.21</v>
      </c>
      <c r="T52" s="88">
        <f>[2]Hoja1!AN46</f>
        <v>54447.79</v>
      </c>
    </row>
    <row r="53" spans="1:20" ht="17.25" customHeight="1">
      <c r="A53" s="78">
        <v>46</v>
      </c>
      <c r="B53" s="79" t="str">
        <f>[2]Hoja1!G47</f>
        <v xml:space="preserve">23-DPTO. DE ANALISIS E INVESTIGACION MNCPL.                                     </v>
      </c>
      <c r="C53" s="80" t="str">
        <f>[2]Hoja1!A47</f>
        <v>LUIS MARIA RODRIGUEZ GARCIA</v>
      </c>
      <c r="D53" s="79" t="str">
        <f>[2]Hoja1!H47</f>
        <v xml:space="preserve">ANALISTA DE INVEST. MNCPL               </v>
      </c>
      <c r="E53" s="81" t="s">
        <v>1070</v>
      </c>
      <c r="F53" s="80" t="str">
        <f>[2]Hoja1!AP47</f>
        <v xml:space="preserve">Masculino </v>
      </c>
      <c r="G53" s="79" t="str">
        <f>[2]Hoja1!AQ47</f>
        <v xml:space="preserve"> 1/07/2025</v>
      </c>
      <c r="H53" s="79" t="str">
        <f>[2]Hoja1!AR47</f>
        <v xml:space="preserve"> 1/01/2026</v>
      </c>
      <c r="I53" s="82">
        <f>[2]Hoja1!L47</f>
        <v>50000</v>
      </c>
      <c r="J53" s="86">
        <f>[2]Hoja1!W47</f>
        <v>1854</v>
      </c>
      <c r="K53" s="84">
        <f>[2]Hoja1!X47</f>
        <v>1435</v>
      </c>
      <c r="L53" s="82">
        <f>[2]Hoja1!Y47</f>
        <v>1520</v>
      </c>
      <c r="M53" s="84">
        <f>[2]Hoja1!Z47</f>
        <v>0</v>
      </c>
      <c r="N53" s="84">
        <f>[2]Hoja1!AA47</f>
        <v>0</v>
      </c>
      <c r="O53" s="83">
        <f>[2]Hoja1!AB47</f>
        <v>0</v>
      </c>
      <c r="P53" s="83">
        <f>[2]Hoja1!AG47</f>
        <v>25</v>
      </c>
      <c r="Q53" s="85">
        <f>[2]Hoja1!AE47</f>
        <v>0</v>
      </c>
      <c r="R53" s="86">
        <f>[2]Hoja1!AH47</f>
        <v>0</v>
      </c>
      <c r="S53" s="87">
        <f>[2]Hoja1!AM47</f>
        <v>4834</v>
      </c>
      <c r="T53" s="88">
        <f>[2]Hoja1!AN47</f>
        <v>45166</v>
      </c>
    </row>
    <row r="54" spans="1:20" ht="17.25" customHeight="1">
      <c r="A54" s="78">
        <v>47</v>
      </c>
      <c r="B54" s="79" t="str">
        <f>[2]Hoja1!G48</f>
        <v xml:space="preserve">23-DPTO. DE ANALISIS E INVESTIGACION MNCPL.                                     </v>
      </c>
      <c r="C54" s="80" t="str">
        <f>[2]Hoja1!A48</f>
        <v>MAILENY MERCEDES ANTONIETTE ALMONTE</v>
      </c>
      <c r="D54" s="79" t="str">
        <f>[2]Hoja1!H48</f>
        <v xml:space="preserve">ANALISTA DE INVEST. MNCPL               </v>
      </c>
      <c r="E54" s="81" t="s">
        <v>1070</v>
      </c>
      <c r="F54" s="80" t="str">
        <f>[2]Hoja1!AP48</f>
        <v xml:space="preserve">Femenino  </v>
      </c>
      <c r="G54" s="79" t="str">
        <f>[2]Hoja1!AQ48</f>
        <v xml:space="preserve"> 2/06/2025</v>
      </c>
      <c r="H54" s="79" t="str">
        <f>[2]Hoja1!AR48</f>
        <v xml:space="preserve"> 2/12/2025</v>
      </c>
      <c r="I54" s="82">
        <f>[2]Hoja1!L48</f>
        <v>62000</v>
      </c>
      <c r="J54" s="86">
        <f>[2]Hoja1!W48</f>
        <v>3863.01</v>
      </c>
      <c r="K54" s="84">
        <f>[2]Hoja1!X48</f>
        <v>1779.4</v>
      </c>
      <c r="L54" s="82">
        <f>[2]Hoja1!Y48</f>
        <v>1884.8</v>
      </c>
      <c r="M54" s="84">
        <f>[2]Hoja1!Z48</f>
        <v>0</v>
      </c>
      <c r="N54" s="84">
        <f>[2]Hoja1!AA48</f>
        <v>0</v>
      </c>
      <c r="O54" s="83">
        <f>[2]Hoja1!AB48</f>
        <v>0</v>
      </c>
      <c r="P54" s="83">
        <f>[2]Hoja1!AG48</f>
        <v>25</v>
      </c>
      <c r="Q54" s="85">
        <f>[2]Hoja1!AE48</f>
        <v>0</v>
      </c>
      <c r="R54" s="86">
        <f>[2]Hoja1!AH48</f>
        <v>0</v>
      </c>
      <c r="S54" s="87">
        <f>[2]Hoja1!AM48</f>
        <v>7552.21</v>
      </c>
      <c r="T54" s="88">
        <f>[2]Hoja1!AN48</f>
        <v>54447.79</v>
      </c>
    </row>
    <row r="55" spans="1:20" ht="17.25" customHeight="1">
      <c r="A55" s="78">
        <v>48</v>
      </c>
      <c r="B55" s="79" t="str">
        <f>[2]Hoja1!G49</f>
        <v xml:space="preserve">23-DPTO. DE ANALISIS E INVESTIGACION MNCPL.                                     </v>
      </c>
      <c r="C55" s="80" t="str">
        <f>[2]Hoja1!A49</f>
        <v>MILAGROS HERMANN CARTAGENA</v>
      </c>
      <c r="D55" s="79" t="str">
        <f>[2]Hoja1!H49</f>
        <v xml:space="preserve">ANALISTA DE INVEST. MNCPL               </v>
      </c>
      <c r="E55" s="81" t="s">
        <v>1070</v>
      </c>
      <c r="F55" s="80" t="str">
        <f>[2]Hoja1!AP49</f>
        <v xml:space="preserve">Femenino  </v>
      </c>
      <c r="G55" s="79" t="str">
        <f>[2]Hoja1!AQ49</f>
        <v xml:space="preserve"> 2/06/2025</v>
      </c>
      <c r="H55" s="79" t="str">
        <f>[2]Hoja1!AR49</f>
        <v xml:space="preserve"> 2/12/2025</v>
      </c>
      <c r="I55" s="82">
        <f>[2]Hoja1!L49</f>
        <v>60000</v>
      </c>
      <c r="J55" s="86">
        <f>[2]Hoja1!W49</f>
        <v>3486.65</v>
      </c>
      <c r="K55" s="84">
        <f>[2]Hoja1!X49</f>
        <v>1722</v>
      </c>
      <c r="L55" s="82">
        <f>[2]Hoja1!Y49</f>
        <v>1824</v>
      </c>
      <c r="M55" s="84">
        <f>[2]Hoja1!Z49</f>
        <v>0</v>
      </c>
      <c r="N55" s="84">
        <f>[2]Hoja1!AA49</f>
        <v>0</v>
      </c>
      <c r="O55" s="83">
        <f>[2]Hoja1!AB49</f>
        <v>0</v>
      </c>
      <c r="P55" s="83">
        <f>[2]Hoja1!AG49</f>
        <v>25</v>
      </c>
      <c r="Q55" s="85">
        <f>[2]Hoja1!AE49</f>
        <v>0</v>
      </c>
      <c r="R55" s="86">
        <f>[2]Hoja1!AH49</f>
        <v>0</v>
      </c>
      <c r="S55" s="87">
        <f>[2]Hoja1!AM49</f>
        <v>7057.65</v>
      </c>
      <c r="T55" s="88">
        <f>[2]Hoja1!AN49</f>
        <v>52942.35</v>
      </c>
    </row>
    <row r="56" spans="1:20" ht="17.25" customHeight="1">
      <c r="A56" s="78">
        <v>49</v>
      </c>
      <c r="B56" s="79" t="str">
        <f>[2]Hoja1!G50</f>
        <v xml:space="preserve">23-DPTO. DE ANALISIS E INVESTIGACION MNCPL.                                     </v>
      </c>
      <c r="C56" s="80" t="str">
        <f>[2]Hoja1!A50</f>
        <v>RAMON ANTONIO TORIBIO ALMONTE</v>
      </c>
      <c r="D56" s="79" t="str">
        <f>[2]Hoja1!H50</f>
        <v xml:space="preserve">ANALISTA DE INVEST. MNCPL               </v>
      </c>
      <c r="E56" s="81" t="s">
        <v>1070</v>
      </c>
      <c r="F56" s="80" t="str">
        <f>[2]Hoja1!AP50</f>
        <v xml:space="preserve">Masculino </v>
      </c>
      <c r="G56" s="79" t="str">
        <f>[2]Hoja1!AQ50</f>
        <v xml:space="preserve"> 1/06/2025</v>
      </c>
      <c r="H56" s="79" t="str">
        <f>[2]Hoja1!AR50</f>
        <v xml:space="preserve"> 1/12/2025</v>
      </c>
      <c r="I56" s="82">
        <f>[2]Hoja1!L50</f>
        <v>50000</v>
      </c>
      <c r="J56" s="86">
        <f>[2]Hoja1!W50</f>
        <v>1854</v>
      </c>
      <c r="K56" s="84">
        <f>[2]Hoja1!X50</f>
        <v>1435</v>
      </c>
      <c r="L56" s="82">
        <f>[2]Hoja1!Y50</f>
        <v>1520</v>
      </c>
      <c r="M56" s="84">
        <f>[2]Hoja1!Z50</f>
        <v>0</v>
      </c>
      <c r="N56" s="84">
        <f>[2]Hoja1!AA50</f>
        <v>0</v>
      </c>
      <c r="O56" s="83">
        <f>[2]Hoja1!AB50</f>
        <v>0</v>
      </c>
      <c r="P56" s="83">
        <f>[2]Hoja1!AG50</f>
        <v>25</v>
      </c>
      <c r="Q56" s="85">
        <f>[2]Hoja1!AE50</f>
        <v>0</v>
      </c>
      <c r="R56" s="86">
        <f>[2]Hoja1!AH50</f>
        <v>0</v>
      </c>
      <c r="S56" s="87">
        <f>[2]Hoja1!AM50</f>
        <v>4834</v>
      </c>
      <c r="T56" s="88">
        <f>[2]Hoja1!AN50</f>
        <v>45166</v>
      </c>
    </row>
    <row r="57" spans="1:20" ht="17.25" customHeight="1">
      <c r="A57" s="78">
        <v>50</v>
      </c>
      <c r="B57" s="79" t="str">
        <f>[2]Hoja1!G51</f>
        <v xml:space="preserve">23-DPTO. DE ANALISIS E INVESTIGACION MNCPL.                                     </v>
      </c>
      <c r="C57" s="80" t="str">
        <f>[2]Hoja1!A51</f>
        <v>YENNYFER MARIE CERDAN PEREZ</v>
      </c>
      <c r="D57" s="79" t="str">
        <f>[2]Hoja1!H51</f>
        <v xml:space="preserve">ANALISTA DE INVEST. MNCPL               </v>
      </c>
      <c r="E57" s="81" t="s">
        <v>1070</v>
      </c>
      <c r="F57" s="80" t="str">
        <f>[2]Hoja1!AP51</f>
        <v xml:space="preserve">Femenino  </v>
      </c>
      <c r="G57" s="79" t="str">
        <f>[2]Hoja1!AQ51</f>
        <v xml:space="preserve"> 1/06/2025</v>
      </c>
      <c r="H57" s="79" t="str">
        <f>[2]Hoja1!AR51</f>
        <v xml:space="preserve"> 1/12/2025</v>
      </c>
      <c r="I57" s="82">
        <f>[2]Hoja1!L51</f>
        <v>62000</v>
      </c>
      <c r="J57" s="86">
        <f>[2]Hoja1!W51</f>
        <v>3863.01</v>
      </c>
      <c r="K57" s="84">
        <f>[2]Hoja1!X51</f>
        <v>1779.4</v>
      </c>
      <c r="L57" s="82">
        <f>[2]Hoja1!Y51</f>
        <v>1884.8</v>
      </c>
      <c r="M57" s="84">
        <f>[2]Hoja1!Z51</f>
        <v>0</v>
      </c>
      <c r="N57" s="84">
        <f>[2]Hoja1!AA51</f>
        <v>0</v>
      </c>
      <c r="O57" s="83">
        <f>[2]Hoja1!AB51</f>
        <v>0</v>
      </c>
      <c r="P57" s="83">
        <f>[2]Hoja1!AG51</f>
        <v>25</v>
      </c>
      <c r="Q57" s="85">
        <f>[2]Hoja1!AE51</f>
        <v>0</v>
      </c>
      <c r="R57" s="86">
        <f>[2]Hoja1!AH51</f>
        <v>0</v>
      </c>
      <c r="S57" s="87">
        <f>[2]Hoja1!AM51</f>
        <v>7552.21</v>
      </c>
      <c r="T57" s="88">
        <f>[2]Hoja1!AN51</f>
        <v>54447.79</v>
      </c>
    </row>
    <row r="58" spans="1:20" ht="17.25" customHeight="1">
      <c r="A58" s="78">
        <v>51</v>
      </c>
      <c r="B58" s="79" t="str">
        <f>[2]Hoja1!G52</f>
        <v xml:space="preserve">23-DPTO. DE ANALISIS E INVESTIGACION MNCPL.                                     </v>
      </c>
      <c r="C58" s="80" t="str">
        <f>[2]Hoja1!A52</f>
        <v>YSABEL ROSARIO ALBERTO DE INFANTE</v>
      </c>
      <c r="D58" s="79" t="str">
        <f>[2]Hoja1!H52</f>
        <v xml:space="preserve">ANALISTA DE INVEST. MNCPL               </v>
      </c>
      <c r="E58" s="81" t="s">
        <v>1070</v>
      </c>
      <c r="F58" s="80" t="str">
        <f>[2]Hoja1!AP52</f>
        <v xml:space="preserve">Femenino  </v>
      </c>
      <c r="G58" s="79" t="str">
        <f>[2]Hoja1!AQ52</f>
        <v xml:space="preserve"> 2/06/2025</v>
      </c>
      <c r="H58" s="79" t="str">
        <f>[2]Hoja1!AR52</f>
        <v xml:space="preserve"> 2/12/2025</v>
      </c>
      <c r="I58" s="82">
        <f>[2]Hoja1!L52</f>
        <v>50000</v>
      </c>
      <c r="J58" s="86">
        <f>[2]Hoja1!W52</f>
        <v>1854</v>
      </c>
      <c r="K58" s="84">
        <f>[2]Hoja1!X52</f>
        <v>1435</v>
      </c>
      <c r="L58" s="82">
        <f>[2]Hoja1!Y52</f>
        <v>1520</v>
      </c>
      <c r="M58" s="84">
        <f>[2]Hoja1!Z52</f>
        <v>0</v>
      </c>
      <c r="N58" s="84">
        <f>[2]Hoja1!AA52</f>
        <v>0</v>
      </c>
      <c r="O58" s="83">
        <f>[2]Hoja1!AB52</f>
        <v>0</v>
      </c>
      <c r="P58" s="83">
        <f>[2]Hoja1!AG52</f>
        <v>25</v>
      </c>
      <c r="Q58" s="85">
        <f>[2]Hoja1!AE52</f>
        <v>0</v>
      </c>
      <c r="R58" s="86">
        <f>[2]Hoja1!AH52</f>
        <v>0</v>
      </c>
      <c r="S58" s="87">
        <f>[2]Hoja1!AM52</f>
        <v>4834</v>
      </c>
      <c r="T58" s="88">
        <f>[2]Hoja1!AN52</f>
        <v>45166</v>
      </c>
    </row>
    <row r="59" spans="1:20" ht="17.25" customHeight="1">
      <c r="A59" s="78">
        <v>52</v>
      </c>
      <c r="B59" s="79" t="str">
        <f>[2]Hoja1!G53</f>
        <v xml:space="preserve">24-UNIDAD DE SALUD MUNICIPAL                                                    </v>
      </c>
      <c r="C59" s="80" t="str">
        <f>[2]Hoja1!A53</f>
        <v>AUDRIE YOCABEL SANCHEZ OTERO</v>
      </c>
      <c r="D59" s="79" t="str">
        <f>[2]Hoja1!H53</f>
        <v xml:space="preserve">DOCTOR EN MEDICINA                      </v>
      </c>
      <c r="E59" s="81" t="s">
        <v>1070</v>
      </c>
      <c r="F59" s="80" t="str">
        <f>[2]Hoja1!AP53</f>
        <v xml:space="preserve">Femenino  </v>
      </c>
      <c r="G59" s="79" t="str">
        <f>[2]Hoja1!AQ53</f>
        <v xml:space="preserve"> 3/08/2025</v>
      </c>
      <c r="H59" s="79" t="str">
        <f>[2]Hoja1!AR53</f>
        <v xml:space="preserve"> 3/02/2026</v>
      </c>
      <c r="I59" s="82">
        <f>[2]Hoja1!L53</f>
        <v>50000</v>
      </c>
      <c r="J59" s="86">
        <f>[2]Hoja1!W53</f>
        <v>1854</v>
      </c>
      <c r="K59" s="84">
        <f>[2]Hoja1!X53</f>
        <v>1435</v>
      </c>
      <c r="L59" s="82">
        <f>[2]Hoja1!Y53</f>
        <v>1520</v>
      </c>
      <c r="M59" s="84">
        <f>[2]Hoja1!Z53</f>
        <v>0</v>
      </c>
      <c r="N59" s="84">
        <f>[2]Hoja1!AA53</f>
        <v>0</v>
      </c>
      <c r="O59" s="83">
        <f>[2]Hoja1!AB53</f>
        <v>0</v>
      </c>
      <c r="P59" s="83">
        <f>[2]Hoja1!AG53</f>
        <v>25</v>
      </c>
      <c r="Q59" s="85">
        <f>[2]Hoja1!AE53</f>
        <v>0</v>
      </c>
      <c r="R59" s="86">
        <f>[2]Hoja1!AH53</f>
        <v>0</v>
      </c>
      <c r="S59" s="87">
        <f>[2]Hoja1!AM53</f>
        <v>4834</v>
      </c>
      <c r="T59" s="88">
        <f>[2]Hoja1!AN53</f>
        <v>45166</v>
      </c>
    </row>
    <row r="60" spans="1:20" ht="17.25" customHeight="1">
      <c r="A60" s="78">
        <v>53</v>
      </c>
      <c r="B60" s="79" t="str">
        <f>[2]Hoja1!G54</f>
        <v xml:space="preserve">24-UNIDAD DE SALUD MUNICIPAL                                                    </v>
      </c>
      <c r="C60" s="80" t="str">
        <f>[2]Hoja1!A54</f>
        <v>CHASTHERY IBERKA GIL ESCOTTO</v>
      </c>
      <c r="D60" s="79" t="str">
        <f>[2]Hoja1!H54</f>
        <v xml:space="preserve">COORDINADOR DE SALUD                    </v>
      </c>
      <c r="E60" s="81" t="s">
        <v>1070</v>
      </c>
      <c r="F60" s="80" t="str">
        <f>[2]Hoja1!AP54</f>
        <v xml:space="preserve">Femenino  </v>
      </c>
      <c r="G60" s="79" t="str">
        <f>[2]Hoja1!AQ54</f>
        <v xml:space="preserve"> 1/06/2025</v>
      </c>
      <c r="H60" s="79" t="str">
        <f>[2]Hoja1!AR54</f>
        <v xml:space="preserve"> 1/12/2025</v>
      </c>
      <c r="I60" s="82">
        <f>[2]Hoja1!L54</f>
        <v>50000</v>
      </c>
      <c r="J60" s="86">
        <f>[2]Hoja1!W54</f>
        <v>1854</v>
      </c>
      <c r="K60" s="84">
        <f>[2]Hoja1!X54</f>
        <v>1435</v>
      </c>
      <c r="L60" s="82">
        <f>[2]Hoja1!Y54</f>
        <v>1520</v>
      </c>
      <c r="M60" s="84">
        <f>[2]Hoja1!Z54</f>
        <v>0</v>
      </c>
      <c r="N60" s="84">
        <f>[2]Hoja1!AA54</f>
        <v>0</v>
      </c>
      <c r="O60" s="83">
        <f>[2]Hoja1!AB54</f>
        <v>0</v>
      </c>
      <c r="P60" s="83">
        <f>[2]Hoja1!AG54</f>
        <v>25</v>
      </c>
      <c r="Q60" s="85">
        <f>[2]Hoja1!AE54</f>
        <v>0</v>
      </c>
      <c r="R60" s="86">
        <f>[2]Hoja1!AH54</f>
        <v>0</v>
      </c>
      <c r="S60" s="87">
        <f>[2]Hoja1!AM54</f>
        <v>4834</v>
      </c>
      <c r="T60" s="88">
        <f>[2]Hoja1!AN54</f>
        <v>45166</v>
      </c>
    </row>
    <row r="61" spans="1:20" ht="17.25" customHeight="1">
      <c r="A61" s="78">
        <v>54</v>
      </c>
      <c r="B61" s="79" t="str">
        <f>[2]Hoja1!G55</f>
        <v xml:space="preserve">24-UNIDAD DE SALUD MUNICIPAL                                                    </v>
      </c>
      <c r="C61" s="80" t="str">
        <f>[2]Hoja1!A55</f>
        <v>KATIA MADELEINE RODRIGUEZ CARPIO</v>
      </c>
      <c r="D61" s="79" t="str">
        <f>[2]Hoja1!H55</f>
        <v xml:space="preserve">AUXILIAR ADMINISTRATIVO                 </v>
      </c>
      <c r="E61" s="81" t="s">
        <v>1070</v>
      </c>
      <c r="F61" s="80" t="str">
        <f>[2]Hoja1!AP55</f>
        <v xml:space="preserve">Femenino  </v>
      </c>
      <c r="G61" s="79" t="str">
        <f>[2]Hoja1!AQ55</f>
        <v xml:space="preserve"> 1/06/2025</v>
      </c>
      <c r="H61" s="79" t="str">
        <f>[2]Hoja1!AR55</f>
        <v xml:space="preserve"> 1/12/2025</v>
      </c>
      <c r="I61" s="82">
        <f>[2]Hoja1!L55</f>
        <v>45000</v>
      </c>
      <c r="J61" s="86">
        <f>[2]Hoja1!W55</f>
        <v>1148.33</v>
      </c>
      <c r="K61" s="84">
        <f>[2]Hoja1!X55</f>
        <v>1291.5</v>
      </c>
      <c r="L61" s="82">
        <f>[2]Hoja1!Y55</f>
        <v>1368</v>
      </c>
      <c r="M61" s="84">
        <f>[2]Hoja1!Z55</f>
        <v>0</v>
      </c>
      <c r="N61" s="84">
        <f>[2]Hoja1!AA55</f>
        <v>0</v>
      </c>
      <c r="O61" s="83">
        <f>[2]Hoja1!AB55</f>
        <v>0</v>
      </c>
      <c r="P61" s="83">
        <f>[2]Hoja1!AG55</f>
        <v>25</v>
      </c>
      <c r="Q61" s="85">
        <f>[2]Hoja1!AE55</f>
        <v>0</v>
      </c>
      <c r="R61" s="86">
        <f>[2]Hoja1!AH55</f>
        <v>0</v>
      </c>
      <c r="S61" s="87">
        <f>[2]Hoja1!AM55</f>
        <v>3832.83</v>
      </c>
      <c r="T61" s="88">
        <f>[2]Hoja1!AN55</f>
        <v>41167.17</v>
      </c>
    </row>
    <row r="62" spans="1:20" ht="17.25" customHeight="1">
      <c r="A62" s="78">
        <v>55</v>
      </c>
      <c r="B62" s="79" t="str">
        <f>[2]Hoja1!G56</f>
        <v xml:space="preserve">7.1-DPTO. DE FORMULACION Y EVAL. DE P.P.P                                       </v>
      </c>
      <c r="C62" s="80" t="str">
        <f>[2]Hoja1!A56</f>
        <v>RAUL ANTONIO PARRA TINEO</v>
      </c>
      <c r="D62" s="79" t="str">
        <f>[2]Hoja1!H56</f>
        <v xml:space="preserve">TECNICO ADMINISTRATIVO                  </v>
      </c>
      <c r="E62" s="81" t="s">
        <v>1070</v>
      </c>
      <c r="F62" s="80" t="str">
        <f>[2]Hoja1!AP56</f>
        <v xml:space="preserve">Masculino </v>
      </c>
      <c r="G62" s="79" t="str">
        <f>[2]Hoja1!AQ56</f>
        <v xml:space="preserve"> 2/06/2025</v>
      </c>
      <c r="H62" s="79" t="str">
        <f>[2]Hoja1!AR56</f>
        <v xml:space="preserve"> 2/12/2025</v>
      </c>
      <c r="I62" s="82">
        <f>[2]Hoja1!L56</f>
        <v>46000</v>
      </c>
      <c r="J62" s="86">
        <f>[2]Hoja1!W56</f>
        <v>1289.46</v>
      </c>
      <c r="K62" s="84">
        <f>[2]Hoja1!X56</f>
        <v>1320.2</v>
      </c>
      <c r="L62" s="82">
        <f>[2]Hoja1!Y56</f>
        <v>1398.4</v>
      </c>
      <c r="M62" s="84">
        <f>[2]Hoja1!Z56</f>
        <v>0</v>
      </c>
      <c r="N62" s="84">
        <f>[2]Hoja1!AA56</f>
        <v>0</v>
      </c>
      <c r="O62" s="83">
        <f>[2]Hoja1!AB56</f>
        <v>0</v>
      </c>
      <c r="P62" s="83">
        <f>[2]Hoja1!AG56</f>
        <v>25</v>
      </c>
      <c r="Q62" s="85">
        <f>[2]Hoja1!AE56</f>
        <v>0</v>
      </c>
      <c r="R62" s="86">
        <f>[2]Hoja1!AH56</f>
        <v>0</v>
      </c>
      <c r="S62" s="87">
        <f>[2]Hoja1!AM56</f>
        <v>4033.06</v>
      </c>
      <c r="T62" s="88">
        <f>[2]Hoja1!AN56</f>
        <v>41966.94</v>
      </c>
    </row>
    <row r="63" spans="1:20" ht="17.25" customHeight="1">
      <c r="A63" s="78">
        <v>56</v>
      </c>
      <c r="B63" s="79" t="str">
        <f>[2]Hoja1!G57</f>
        <v xml:space="preserve">7.1-DPTO. DE FORMULACION Y EVAL. DE P.P.P                                       </v>
      </c>
      <c r="C63" s="80" t="str">
        <f>[2]Hoja1!A57</f>
        <v>YENNY VIRGINIA HERNANDEZ SUAREZ</v>
      </c>
      <c r="D63" s="79" t="str">
        <f>[2]Hoja1!H57</f>
        <v xml:space="preserve">ANALISTA PRES. PARTICIPATIVO            </v>
      </c>
      <c r="E63" s="81" t="s">
        <v>1070</v>
      </c>
      <c r="F63" s="80" t="str">
        <f>[2]Hoja1!AP57</f>
        <v xml:space="preserve">Femenino  </v>
      </c>
      <c r="G63" s="79" t="str">
        <f>[2]Hoja1!AQ57</f>
        <v>15/11/2025</v>
      </c>
      <c r="H63" s="79" t="str">
        <f>[2]Hoja1!AR57</f>
        <v>15/05/2026</v>
      </c>
      <c r="I63" s="82">
        <f>[2]Hoja1!L57</f>
        <v>50000</v>
      </c>
      <c r="J63" s="86">
        <f>[2]Hoja1!W57</f>
        <v>1854</v>
      </c>
      <c r="K63" s="84">
        <f>[2]Hoja1!X57</f>
        <v>1435</v>
      </c>
      <c r="L63" s="82">
        <f>[2]Hoja1!Y57</f>
        <v>1520</v>
      </c>
      <c r="M63" s="84">
        <f>[2]Hoja1!Z57</f>
        <v>0</v>
      </c>
      <c r="N63" s="84">
        <f>[2]Hoja1!AA57</f>
        <v>0</v>
      </c>
      <c r="O63" s="83">
        <f>[2]Hoja1!AB57</f>
        <v>16792.759999999998</v>
      </c>
      <c r="P63" s="83">
        <f>[2]Hoja1!AG57</f>
        <v>25</v>
      </c>
      <c r="Q63" s="85">
        <f>[2]Hoja1!AE57</f>
        <v>0</v>
      </c>
      <c r="R63" s="86">
        <f>[2]Hoja1!AH57</f>
        <v>2028.1</v>
      </c>
      <c r="S63" s="87">
        <f>[2]Hoja1!AM57</f>
        <v>23654.86</v>
      </c>
      <c r="T63" s="88">
        <f>[2]Hoja1!AN57</f>
        <v>26345.14</v>
      </c>
    </row>
    <row r="64" spans="1:20" ht="17.25" customHeight="1">
      <c r="A64" s="78">
        <v>57</v>
      </c>
      <c r="B64" s="79" t="str">
        <f>[2]Hoja1!G58</f>
        <v xml:space="preserve">7.3-DPTO DE COOPERACION INT.                                                    </v>
      </c>
      <c r="C64" s="80" t="str">
        <f>[2]Hoja1!A58</f>
        <v>ANDRES GARIBALDI LOPEZ GOMEZ</v>
      </c>
      <c r="D64" s="79" t="str">
        <f>[2]Hoja1!H58</f>
        <v xml:space="preserve">ENCARGADO(A) DPTO. COOP. INTERNACIONAL  </v>
      </c>
      <c r="E64" s="81" t="s">
        <v>1070</v>
      </c>
      <c r="F64" s="80" t="str">
        <f>[2]Hoja1!AP58</f>
        <v xml:space="preserve">Masculino </v>
      </c>
      <c r="G64" s="79" t="str">
        <f>[2]Hoja1!AQ58</f>
        <v xml:space="preserve"> 3/08/2025</v>
      </c>
      <c r="H64" s="90" t="str">
        <f>[2]Hoja1!AR58</f>
        <v xml:space="preserve"> 3/02/2026</v>
      </c>
      <c r="I64" s="82">
        <f>[2]Hoja1!L58</f>
        <v>80000</v>
      </c>
      <c r="J64" s="86">
        <f>[2]Hoja1!W58</f>
        <v>7400.94</v>
      </c>
      <c r="K64" s="84">
        <f>[2]Hoja1!X58</f>
        <v>2296</v>
      </c>
      <c r="L64" s="82">
        <f>[2]Hoja1!Y58</f>
        <v>2432</v>
      </c>
      <c r="M64" s="84">
        <f>[2]Hoja1!Z58</f>
        <v>0</v>
      </c>
      <c r="N64" s="84">
        <f>[2]Hoja1!AA58</f>
        <v>0</v>
      </c>
      <c r="O64" s="83">
        <f>[2]Hoja1!AB58</f>
        <v>0</v>
      </c>
      <c r="P64" s="83">
        <f>[2]Hoja1!AG58</f>
        <v>25</v>
      </c>
      <c r="Q64" s="85">
        <f>[2]Hoja1!AE58</f>
        <v>0</v>
      </c>
      <c r="R64" s="86">
        <f>[2]Hoja1!AH58</f>
        <v>0</v>
      </c>
      <c r="S64" s="87">
        <f>[2]Hoja1!AM58</f>
        <v>12153.94</v>
      </c>
      <c r="T64" s="88">
        <f>[2]Hoja1!AN58</f>
        <v>67846.06</v>
      </c>
    </row>
    <row r="65" spans="1:20" ht="17.25" customHeight="1">
      <c r="A65" s="78">
        <v>58</v>
      </c>
      <c r="B65" s="79" t="str">
        <f>[2]Hoja1!G59</f>
        <v xml:space="preserve">7.3-DPTO DE COOPERACION INT.                                                    </v>
      </c>
      <c r="C65" s="80" t="str">
        <f>[2]Hoja1!A59</f>
        <v>BRENDA MACIEL BURGOS HERNANDEZ</v>
      </c>
      <c r="D65" s="79" t="str">
        <f>[2]Hoja1!H59</f>
        <v xml:space="preserve">ANALISTA DE PROYECTOS                   </v>
      </c>
      <c r="E65" s="81" t="s">
        <v>1070</v>
      </c>
      <c r="F65" s="80" t="str">
        <f>[2]Hoja1!AP59</f>
        <v xml:space="preserve">Femenino  </v>
      </c>
      <c r="G65" s="79" t="str">
        <f>[2]Hoja1!AQ59</f>
        <v xml:space="preserve"> 3/08/2025</v>
      </c>
      <c r="H65" s="79" t="str">
        <f>[2]Hoja1!AR59</f>
        <v xml:space="preserve"> 3/02/2026</v>
      </c>
      <c r="I65" s="82">
        <f>[2]Hoja1!L59</f>
        <v>62000</v>
      </c>
      <c r="J65" s="86">
        <f>[2]Hoja1!W59</f>
        <v>3863.01</v>
      </c>
      <c r="K65" s="84">
        <f>[2]Hoja1!X59</f>
        <v>1779.4</v>
      </c>
      <c r="L65" s="82">
        <f>[2]Hoja1!Y59</f>
        <v>1884.8</v>
      </c>
      <c r="M65" s="84">
        <f>[2]Hoja1!Z59</f>
        <v>0</v>
      </c>
      <c r="N65" s="84">
        <f>[2]Hoja1!AA59</f>
        <v>0</v>
      </c>
      <c r="O65" s="83">
        <f>[2]Hoja1!AB59</f>
        <v>0</v>
      </c>
      <c r="P65" s="83">
        <f>[2]Hoja1!AG59</f>
        <v>25</v>
      </c>
      <c r="Q65" s="85">
        <f>[2]Hoja1!AE59</f>
        <v>0</v>
      </c>
      <c r="R65" s="86">
        <f>[2]Hoja1!AH59</f>
        <v>0</v>
      </c>
      <c r="S65" s="87">
        <f>[2]Hoja1!AM59</f>
        <v>7552.21</v>
      </c>
      <c r="T65" s="88">
        <f>[2]Hoja1!AN59</f>
        <v>54447.79</v>
      </c>
    </row>
    <row r="66" spans="1:20" ht="17.25" customHeight="1">
      <c r="A66" s="78">
        <v>59</v>
      </c>
      <c r="B66" s="79" t="str">
        <f>[2]Hoja1!G60</f>
        <v xml:space="preserve">7.3-DPTO DE COOPERACION INT.                                                    </v>
      </c>
      <c r="C66" s="80" t="str">
        <f>[2]Hoja1!A60</f>
        <v>DANIELA YARITZA MARCELO</v>
      </c>
      <c r="D66" s="79" t="str">
        <f>[2]Hoja1!H60</f>
        <v xml:space="preserve">ANALISTA DE PROYECTOS                   </v>
      </c>
      <c r="E66" s="81" t="s">
        <v>1070</v>
      </c>
      <c r="F66" s="80" t="s">
        <v>36</v>
      </c>
      <c r="G66" s="79" t="str">
        <f>[2]Hoja1!AQ60</f>
        <v xml:space="preserve"> 1/04/2025</v>
      </c>
      <c r="H66" s="79">
        <f>[2]Hoja1!AR60</f>
        <v>45940</v>
      </c>
      <c r="I66" s="82">
        <f>[2]Hoja1!L60</f>
        <v>62000</v>
      </c>
      <c r="J66" s="86">
        <f>[2]Hoja1!W60</f>
        <v>3863.01</v>
      </c>
      <c r="K66" s="84">
        <f>[2]Hoja1!X60</f>
        <v>1779.4</v>
      </c>
      <c r="L66" s="82">
        <f>[2]Hoja1!Y60</f>
        <v>1884.8</v>
      </c>
      <c r="M66" s="84">
        <f>[2]Hoja1!Z60</f>
        <v>0</v>
      </c>
      <c r="N66" s="84">
        <f>[2]Hoja1!AA60</f>
        <v>0</v>
      </c>
      <c r="O66" s="83">
        <f>[2]Hoja1!AB60</f>
        <v>0</v>
      </c>
      <c r="P66" s="83">
        <f>[2]Hoja1!AG60</f>
        <v>25</v>
      </c>
      <c r="Q66" s="85">
        <f>[2]Hoja1!AE60</f>
        <v>0</v>
      </c>
      <c r="R66" s="86">
        <f>[2]Hoja1!AH60</f>
        <v>0</v>
      </c>
      <c r="S66" s="87">
        <f>[2]Hoja1!AM60</f>
        <v>7552.21</v>
      </c>
      <c r="T66" s="88">
        <f>[2]Hoja1!AN60</f>
        <v>54447.79</v>
      </c>
    </row>
    <row r="67" spans="1:20" ht="17.25" customHeight="1">
      <c r="A67" s="78">
        <v>60</v>
      </c>
      <c r="B67" s="79" t="str">
        <f>[2]Hoja1!G61</f>
        <v xml:space="preserve">7.3-DPTO DE COOPERACION INT.                                                    </v>
      </c>
      <c r="C67" s="80" t="str">
        <f>[2]Hoja1!A61</f>
        <v>DERICK MANUEL MATEO LINAREZ</v>
      </c>
      <c r="D67" s="79" t="str">
        <f>[2]Hoja1!H61</f>
        <v xml:space="preserve">TECNICO DE COOP. INTERNACIONAL          </v>
      </c>
      <c r="E67" s="81" t="s">
        <v>1070</v>
      </c>
      <c r="F67" s="80" t="str">
        <f>[2]Hoja1!AP61</f>
        <v xml:space="preserve">Masculino </v>
      </c>
      <c r="G67" s="79" t="str">
        <f>[2]Hoja1!AQ61</f>
        <v xml:space="preserve"> 1/10/2025</v>
      </c>
      <c r="H67" s="90" t="str">
        <f>[2]Hoja1!AR61</f>
        <v xml:space="preserve"> 1/04/2026</v>
      </c>
      <c r="I67" s="82">
        <f>[2]Hoja1!L61</f>
        <v>36000</v>
      </c>
      <c r="J67" s="86">
        <f>[2]Hoja1!W61</f>
        <v>0</v>
      </c>
      <c r="K67" s="84">
        <f>[2]Hoja1!X61</f>
        <v>1033.2</v>
      </c>
      <c r="L67" s="82">
        <f>[2]Hoja1!Y61</f>
        <v>1094.4000000000001</v>
      </c>
      <c r="M67" s="84">
        <f>[2]Hoja1!Z61</f>
        <v>0</v>
      </c>
      <c r="N67" s="84">
        <f>[2]Hoja1!AA61</f>
        <v>0</v>
      </c>
      <c r="O67" s="83">
        <f>[2]Hoja1!AB61</f>
        <v>4000</v>
      </c>
      <c r="P67" s="83">
        <f>[2]Hoja1!AG61</f>
        <v>25</v>
      </c>
      <c r="Q67" s="85">
        <f>[2]Hoja1!AE61</f>
        <v>0</v>
      </c>
      <c r="R67" s="86">
        <f>[2]Hoja1!AH61</f>
        <v>495.6</v>
      </c>
      <c r="S67" s="87">
        <f>[2]Hoja1!AM61</f>
        <v>6648.2</v>
      </c>
      <c r="T67" s="88">
        <f>[2]Hoja1!AN61</f>
        <v>29351.8</v>
      </c>
    </row>
    <row r="68" spans="1:20" ht="17.25" customHeight="1">
      <c r="A68" s="78">
        <v>61</v>
      </c>
      <c r="B68" s="79" t="str">
        <f>[2]Hoja1!G62</f>
        <v xml:space="preserve">8-OFICINA DE LIBRE ACCESO A LA INF.                                             </v>
      </c>
      <c r="C68" s="80" t="str">
        <f>[2]Hoja1!A62</f>
        <v>JUAN CARLOS LUCIANO JIMENEZ</v>
      </c>
      <c r="D68" s="79" t="str">
        <f>[2]Hoja1!H62</f>
        <v xml:space="preserve">ENCARGADO(A)                            </v>
      </c>
      <c r="E68" s="81" t="s">
        <v>1070</v>
      </c>
      <c r="F68" s="80" t="str">
        <f>[2]Hoja1!AP62</f>
        <v xml:space="preserve">Masculino </v>
      </c>
      <c r="G68" s="79" t="str">
        <f>[2]Hoja1!AQ62</f>
        <v xml:space="preserve"> 1/10/2025</v>
      </c>
      <c r="H68" s="79" t="str">
        <f>[2]Hoja1!AR62</f>
        <v xml:space="preserve"> 1/04/2026</v>
      </c>
      <c r="I68" s="82">
        <f>[2]Hoja1!L62</f>
        <v>70000</v>
      </c>
      <c r="J68" s="86">
        <f>[2]Hoja1!W62</f>
        <v>5368.45</v>
      </c>
      <c r="K68" s="84">
        <f>[2]Hoja1!X62</f>
        <v>2009</v>
      </c>
      <c r="L68" s="82">
        <f>[2]Hoja1!Y62</f>
        <v>2128</v>
      </c>
      <c r="M68" s="84">
        <f>[2]Hoja1!Z62</f>
        <v>0</v>
      </c>
      <c r="N68" s="84">
        <f>[2]Hoja1!AA62</f>
        <v>0</v>
      </c>
      <c r="O68" s="83">
        <f>[2]Hoja1!AB62</f>
        <v>1000</v>
      </c>
      <c r="P68" s="83">
        <f>[2]Hoja1!AG62</f>
        <v>25</v>
      </c>
      <c r="Q68" s="85">
        <f>[2]Hoja1!AE62</f>
        <v>0</v>
      </c>
      <c r="R68" s="86">
        <f>[2]Hoja1!AH62</f>
        <v>0</v>
      </c>
      <c r="S68" s="87">
        <f>[2]Hoja1!AM62</f>
        <v>10530.45</v>
      </c>
      <c r="T68" s="88">
        <f>[2]Hoja1!AN62</f>
        <v>59469.55</v>
      </c>
    </row>
    <row r="69" spans="1:20" ht="17.25" customHeight="1">
      <c r="A69" s="78">
        <v>62</v>
      </c>
      <c r="B69" s="79" t="str">
        <f>[2]Hoja1!G63</f>
        <v xml:space="preserve">9-SECCION CONTROL ADM. Y FINANCIERO                                             </v>
      </c>
      <c r="C69" s="80" t="str">
        <f>[2]Hoja1!A63</f>
        <v>JOVANNA LETICIA MATOS FABIAN</v>
      </c>
      <c r="D69" s="79" t="str">
        <f>[2]Hoja1!H63</f>
        <v xml:space="preserve">INSPECTOR(A) DE OBRAS                   </v>
      </c>
      <c r="E69" s="81" t="s">
        <v>1070</v>
      </c>
      <c r="F69" s="80" t="str">
        <f>[2]Hoja1!AP63</f>
        <v xml:space="preserve">Femenino  </v>
      </c>
      <c r="G69" s="79" t="str">
        <f>[2]Hoja1!AQ63</f>
        <v xml:space="preserve"> 3/08/2025</v>
      </c>
      <c r="H69" s="79" t="str">
        <f>[2]Hoja1!AR63</f>
        <v xml:space="preserve"> 3/02/2026</v>
      </c>
      <c r="I69" s="82">
        <f>[2]Hoja1!L63</f>
        <v>75000</v>
      </c>
      <c r="J69" s="86">
        <f>[2]Hoja1!W63</f>
        <v>6309.35</v>
      </c>
      <c r="K69" s="84">
        <f>[2]Hoja1!X63</f>
        <v>2152.5</v>
      </c>
      <c r="L69" s="82">
        <f>[2]Hoja1!Y63</f>
        <v>2280</v>
      </c>
      <c r="M69" s="84">
        <f>[2]Hoja1!Z63</f>
        <v>0</v>
      </c>
      <c r="N69" s="84">
        <f>[2]Hoja1!AA63</f>
        <v>0</v>
      </c>
      <c r="O69" s="83">
        <f>[2]Hoja1!AB63</f>
        <v>0</v>
      </c>
      <c r="P69" s="83">
        <f>[2]Hoja1!AG63</f>
        <v>25</v>
      </c>
      <c r="Q69" s="85">
        <f>[2]Hoja1!AE63</f>
        <v>0</v>
      </c>
      <c r="R69" s="86">
        <f>[2]Hoja1!AH63</f>
        <v>0</v>
      </c>
      <c r="S69" s="87">
        <f>[2]Hoja1!AM63</f>
        <v>10766.85</v>
      </c>
      <c r="T69" s="88">
        <f>[2]Hoja1!AN63</f>
        <v>64233.15</v>
      </c>
    </row>
    <row r="70" spans="1:20" ht="17.25" customHeight="1">
      <c r="A70" s="78">
        <v>63</v>
      </c>
      <c r="B70" s="79" t="str">
        <f>[2]Hoja1!G64</f>
        <v xml:space="preserve">9-SECCION CONTROL ADM. Y FINANCIERO                                             </v>
      </c>
      <c r="C70" s="80" t="str">
        <f>[2]Hoja1!A64</f>
        <v>LICELOT RAMONA FRANCISCO DE LOS SANTOS</v>
      </c>
      <c r="D70" s="79" t="str">
        <f>[2]Hoja1!H64</f>
        <v xml:space="preserve">ANALISTA FINANCIERO(A)                  </v>
      </c>
      <c r="E70" s="81" t="s">
        <v>1070</v>
      </c>
      <c r="F70" s="80" t="str">
        <f>[2]Hoja1!AP64</f>
        <v xml:space="preserve">Femenino  </v>
      </c>
      <c r="G70" s="90" t="str">
        <f>[2]Hoja1!AQ64</f>
        <v xml:space="preserve"> 3/08/2025</v>
      </c>
      <c r="H70" s="90" t="str">
        <f>[2]Hoja1!AR64</f>
        <v xml:space="preserve"> 3/02/2026</v>
      </c>
      <c r="I70" s="82">
        <f>[2]Hoja1!L64</f>
        <v>50000</v>
      </c>
      <c r="J70" s="86">
        <f>[2]Hoja1!W64</f>
        <v>1854</v>
      </c>
      <c r="K70" s="84">
        <f>[2]Hoja1!X64</f>
        <v>1435</v>
      </c>
      <c r="L70" s="82">
        <f>[2]Hoja1!Y64</f>
        <v>1520</v>
      </c>
      <c r="M70" s="84">
        <f>[2]Hoja1!Z64</f>
        <v>0</v>
      </c>
      <c r="N70" s="84">
        <f>[2]Hoja1!AA64</f>
        <v>0</v>
      </c>
      <c r="O70" s="83">
        <f>[2]Hoja1!AB64</f>
        <v>0</v>
      </c>
      <c r="P70" s="83">
        <f>[2]Hoja1!AG64</f>
        <v>25</v>
      </c>
      <c r="Q70" s="85">
        <f>[2]Hoja1!AE64</f>
        <v>0</v>
      </c>
      <c r="R70" s="86">
        <f>[2]Hoja1!AH64</f>
        <v>0</v>
      </c>
      <c r="S70" s="87">
        <f>[2]Hoja1!AM64</f>
        <v>4834</v>
      </c>
      <c r="T70" s="88">
        <f>[2]Hoja1!AN64</f>
        <v>45166</v>
      </c>
    </row>
    <row r="71" spans="1:20" ht="17.25" customHeight="1">
      <c r="A71" s="78">
        <v>64</v>
      </c>
      <c r="B71" s="79" t="str">
        <f>[2]Hoja1!G65</f>
        <v xml:space="preserve">10.1-OBSERVATORIO MUNICIPAL                                                     </v>
      </c>
      <c r="C71" s="80" t="str">
        <f>[2]Hoja1!A65</f>
        <v>JACINTO PEREZ BARRUOS</v>
      </c>
      <c r="D71" s="79" t="str">
        <f>[2]Hoja1!H65</f>
        <v xml:space="preserve">ANALISTA DE SISTEMAS INFORMATICO        </v>
      </c>
      <c r="E71" s="81" t="s">
        <v>1070</v>
      </c>
      <c r="F71" s="80" t="str">
        <f>[2]Hoja1!AP65</f>
        <v xml:space="preserve">Masculino </v>
      </c>
      <c r="G71" s="79" t="str">
        <f>[2]Hoja1!AQ65</f>
        <v xml:space="preserve"> 2/11/2025</v>
      </c>
      <c r="H71" s="79" t="str">
        <f>[2]Hoja1!AR65</f>
        <v xml:space="preserve"> 2/05/2026</v>
      </c>
      <c r="I71" s="82">
        <f>[2]Hoja1!L65</f>
        <v>50000</v>
      </c>
      <c r="J71" s="86">
        <f>[2]Hoja1!W65</f>
        <v>1854</v>
      </c>
      <c r="K71" s="84">
        <f>[2]Hoja1!X65</f>
        <v>1435</v>
      </c>
      <c r="L71" s="82">
        <f>[2]Hoja1!Y65</f>
        <v>1520</v>
      </c>
      <c r="M71" s="84">
        <f>[2]Hoja1!Z65</f>
        <v>0</v>
      </c>
      <c r="N71" s="84">
        <f>[2]Hoja1!AA65</f>
        <v>0</v>
      </c>
      <c r="O71" s="83">
        <f>[2]Hoja1!AB65</f>
        <v>1000</v>
      </c>
      <c r="P71" s="83">
        <f>[2]Hoja1!AG65</f>
        <v>25</v>
      </c>
      <c r="Q71" s="85">
        <f>[2]Hoja1!AE65</f>
        <v>0</v>
      </c>
      <c r="R71" s="86">
        <f>[2]Hoja1!AH65</f>
        <v>200</v>
      </c>
      <c r="S71" s="87">
        <f>[2]Hoja1!AM65</f>
        <v>6034</v>
      </c>
      <c r="T71" s="88">
        <f>[2]Hoja1!AN65</f>
        <v>43966</v>
      </c>
    </row>
    <row r="72" spans="1:20" ht="17.25" customHeight="1">
      <c r="A72" s="78">
        <v>65</v>
      </c>
      <c r="B72" s="79" t="str">
        <f>[2]Hoja1!G66</f>
        <v xml:space="preserve">10.2-DPTO. DE ENLACE CON LOS AYTOS                                              </v>
      </c>
      <c r="C72" s="80" t="str">
        <f>[2]Hoja1!A66</f>
        <v>ANA IRIS DIAZ CARRERA</v>
      </c>
      <c r="D72" s="79" t="str">
        <f>[2]Hoja1!H66</f>
        <v xml:space="preserve">ANALISTA GESTION TECNICA MNCPL          </v>
      </c>
      <c r="E72" s="81" t="s">
        <v>1070</v>
      </c>
      <c r="F72" s="80" t="str">
        <f>[2]Hoja1!AP66</f>
        <v xml:space="preserve">Femenino  </v>
      </c>
      <c r="G72" s="90" t="str">
        <f>[2]Hoja1!AQ66</f>
        <v xml:space="preserve"> 3/08/2025</v>
      </c>
      <c r="H72" s="90" t="str">
        <f>[2]Hoja1!AR66</f>
        <v xml:space="preserve"> 3/02/2026</v>
      </c>
      <c r="I72" s="82">
        <f>[2]Hoja1!L66</f>
        <v>75000</v>
      </c>
      <c r="J72" s="86">
        <f>[2]Hoja1!W66</f>
        <v>6309.35</v>
      </c>
      <c r="K72" s="84">
        <f>[2]Hoja1!X66</f>
        <v>2152.5</v>
      </c>
      <c r="L72" s="82">
        <f>[2]Hoja1!Y66</f>
        <v>2280</v>
      </c>
      <c r="M72" s="84">
        <f>[2]Hoja1!Z66</f>
        <v>0</v>
      </c>
      <c r="N72" s="84">
        <f>[2]Hoja1!AA66</f>
        <v>0</v>
      </c>
      <c r="O72" s="83">
        <f>[2]Hoja1!AB66</f>
        <v>0</v>
      </c>
      <c r="P72" s="83">
        <f>[2]Hoja1!AG66</f>
        <v>25</v>
      </c>
      <c r="Q72" s="85">
        <f>[2]Hoja1!AE66</f>
        <v>0</v>
      </c>
      <c r="R72" s="86">
        <f>[2]Hoja1!AH66</f>
        <v>100</v>
      </c>
      <c r="S72" s="87">
        <f>[2]Hoja1!AM66</f>
        <v>10866.85</v>
      </c>
      <c r="T72" s="88">
        <f>[2]Hoja1!AN66</f>
        <v>64133.15</v>
      </c>
    </row>
    <row r="73" spans="1:20" ht="17.25" customHeight="1">
      <c r="A73" s="78">
        <v>66</v>
      </c>
      <c r="B73" s="79" t="str">
        <f>[2]Hoja1!G67</f>
        <v xml:space="preserve">10.2-DPTO. DE ENLACE CON LOS AYTOS                                              </v>
      </c>
      <c r="C73" s="80" t="str">
        <f>[2]Hoja1!A67</f>
        <v>IBERENICE LEMBERT SOSA</v>
      </c>
      <c r="D73" s="79" t="str">
        <f>[2]Hoja1!H67</f>
        <v xml:space="preserve">TECNICO ADMINISTRATIVO                  </v>
      </c>
      <c r="E73" s="81" t="s">
        <v>1070</v>
      </c>
      <c r="F73" s="80" t="str">
        <f>[2]Hoja1!AP67</f>
        <v xml:space="preserve">Femenino  </v>
      </c>
      <c r="G73" s="79" t="str">
        <f>[2]Hoja1!AQ67</f>
        <v xml:space="preserve"> 1/09/2025</v>
      </c>
      <c r="H73" s="79" t="str">
        <f>[2]Hoja1!AR67</f>
        <v xml:space="preserve"> 1/03/2026</v>
      </c>
      <c r="I73" s="82">
        <f>[2]Hoja1!L67</f>
        <v>40000</v>
      </c>
      <c r="J73" s="86">
        <f>[2]Hoja1!W67</f>
        <v>442.65</v>
      </c>
      <c r="K73" s="84">
        <f>[2]Hoja1!X67</f>
        <v>1148</v>
      </c>
      <c r="L73" s="82">
        <f>[2]Hoja1!Y67</f>
        <v>1216</v>
      </c>
      <c r="M73" s="84">
        <f>[2]Hoja1!Z67</f>
        <v>0</v>
      </c>
      <c r="N73" s="84">
        <f>[2]Hoja1!AA67</f>
        <v>0</v>
      </c>
      <c r="O73" s="83">
        <f>[2]Hoja1!AB67</f>
        <v>0</v>
      </c>
      <c r="P73" s="83">
        <f>[2]Hoja1!AG67</f>
        <v>25</v>
      </c>
      <c r="Q73" s="85">
        <f>[2]Hoja1!AE67</f>
        <v>0</v>
      </c>
      <c r="R73" s="86">
        <f>[2]Hoja1!AH67</f>
        <v>0</v>
      </c>
      <c r="S73" s="87">
        <f>[2]Hoja1!AM67</f>
        <v>2831.65</v>
      </c>
      <c r="T73" s="88">
        <f>[2]Hoja1!AN67</f>
        <v>37168.35</v>
      </c>
    </row>
    <row r="74" spans="1:20" ht="17.25" customHeight="1">
      <c r="A74" s="78">
        <v>67</v>
      </c>
      <c r="B74" s="79" t="str">
        <f>[2]Hoja1!G68</f>
        <v xml:space="preserve">10.2-DPTO. DE ENLACE CON LOS AYTOS                                              </v>
      </c>
      <c r="C74" s="80" t="str">
        <f>[2]Hoja1!A68</f>
        <v>JOSE LUIS FERNANDEZ MARTINEZ</v>
      </c>
      <c r="D74" s="79" t="str">
        <f>[2]Hoja1!H68</f>
        <v xml:space="preserve">ENLACE PROV.-SANTIAGO                   </v>
      </c>
      <c r="E74" s="81" t="s">
        <v>1070</v>
      </c>
      <c r="F74" s="80" t="str">
        <f>[2]Hoja1!AP68</f>
        <v xml:space="preserve">Masculino </v>
      </c>
      <c r="G74" s="79" t="str">
        <f>[2]Hoja1!AQ68</f>
        <v xml:space="preserve"> 1/09/2025</v>
      </c>
      <c r="H74" s="79" t="str">
        <f>[2]Hoja1!AR68</f>
        <v xml:space="preserve"> 1/03/2026</v>
      </c>
      <c r="I74" s="82">
        <f>[2]Hoja1!L68</f>
        <v>40000</v>
      </c>
      <c r="J74" s="86">
        <f>[2]Hoja1!W68</f>
        <v>442.65</v>
      </c>
      <c r="K74" s="84">
        <f>[2]Hoja1!X68</f>
        <v>1148</v>
      </c>
      <c r="L74" s="82">
        <f>[2]Hoja1!Y68</f>
        <v>1216</v>
      </c>
      <c r="M74" s="84">
        <f>[2]Hoja1!Z68</f>
        <v>0</v>
      </c>
      <c r="N74" s="84">
        <f>[2]Hoja1!AA68</f>
        <v>0</v>
      </c>
      <c r="O74" s="83">
        <f>[2]Hoja1!AB68</f>
        <v>0</v>
      </c>
      <c r="P74" s="83">
        <f>[2]Hoja1!AG68</f>
        <v>25</v>
      </c>
      <c r="Q74" s="85">
        <f>[2]Hoja1!AE68</f>
        <v>0</v>
      </c>
      <c r="R74" s="86">
        <f>[2]Hoja1!AH68</f>
        <v>0</v>
      </c>
      <c r="S74" s="87">
        <f>[2]Hoja1!AM68</f>
        <v>2831.65</v>
      </c>
      <c r="T74" s="88">
        <f>[2]Hoja1!AN68</f>
        <v>37168.35</v>
      </c>
    </row>
    <row r="75" spans="1:20" ht="17.25" customHeight="1">
      <c r="A75" s="78">
        <v>68</v>
      </c>
      <c r="B75" s="79" t="str">
        <f>[2]Hoja1!G69</f>
        <v xml:space="preserve">10.2-DPTO. DE ENLACE CON LOS AYTOS                                              </v>
      </c>
      <c r="C75" s="80" t="str">
        <f>[2]Hoja1!A69</f>
        <v>JOSE RAMON ESTEVEZ BENZAN</v>
      </c>
      <c r="D75" s="79" t="str">
        <f>[2]Hoja1!H69</f>
        <v xml:space="preserve">ENLACE REGIONAL                         </v>
      </c>
      <c r="E75" s="81" t="s">
        <v>1070</v>
      </c>
      <c r="F75" s="80" t="str">
        <f>[2]Hoja1!AP69</f>
        <v xml:space="preserve">Masculino </v>
      </c>
      <c r="G75" s="89" t="str">
        <f>[2]Hoja1!AQ69</f>
        <v xml:space="preserve"> 2/06/2025</v>
      </c>
      <c r="H75" s="89" t="str">
        <f>[2]Hoja1!AR69</f>
        <v xml:space="preserve"> 2/12/2025</v>
      </c>
      <c r="I75" s="82">
        <f>[2]Hoja1!L69</f>
        <v>50000</v>
      </c>
      <c r="J75" s="86">
        <f>[2]Hoja1!W69</f>
        <v>1854</v>
      </c>
      <c r="K75" s="84">
        <f>[2]Hoja1!X69</f>
        <v>1435</v>
      </c>
      <c r="L75" s="82">
        <f>[2]Hoja1!Y69</f>
        <v>1520</v>
      </c>
      <c r="M75" s="84">
        <f>[2]Hoja1!Z69</f>
        <v>0</v>
      </c>
      <c r="N75" s="84">
        <f>[2]Hoja1!AA69</f>
        <v>0</v>
      </c>
      <c r="O75" s="83">
        <f>[2]Hoja1!AB69</f>
        <v>0</v>
      </c>
      <c r="P75" s="83">
        <f>[2]Hoja1!AG69</f>
        <v>25</v>
      </c>
      <c r="Q75" s="85">
        <f>[2]Hoja1!AE69</f>
        <v>0</v>
      </c>
      <c r="R75" s="86">
        <f>[2]Hoja1!AH69</f>
        <v>0</v>
      </c>
      <c r="S75" s="87">
        <f>[2]Hoja1!AM69</f>
        <v>4834</v>
      </c>
      <c r="T75" s="88">
        <f>[2]Hoja1!AN69</f>
        <v>45166</v>
      </c>
    </row>
    <row r="76" spans="1:20" ht="17.25" customHeight="1">
      <c r="A76" s="78">
        <v>69</v>
      </c>
      <c r="B76" s="79" t="str">
        <f>[2]Hoja1!G70</f>
        <v xml:space="preserve">10.5 -DPTO. ASIST. TEC. EN GEST. FINANCIERA MNCPL                               </v>
      </c>
      <c r="C76" s="80" t="str">
        <f>[2]Hoja1!A70</f>
        <v>CARMARYS MASIEL GERVASIO ROJAS</v>
      </c>
      <c r="D76" s="79" t="str">
        <f>[2]Hoja1!H70</f>
        <v xml:space="preserve">COORDINADOR(A)                          </v>
      </c>
      <c r="E76" s="81" t="s">
        <v>1070</v>
      </c>
      <c r="F76" s="80" t="str">
        <f>[2]Hoja1!AP70</f>
        <v xml:space="preserve">Femenino  </v>
      </c>
      <c r="G76" s="79" t="str">
        <f>[2]Hoja1!AQ70</f>
        <v xml:space="preserve"> 1/07/2025</v>
      </c>
      <c r="H76" s="79" t="str">
        <f>[2]Hoja1!AR70</f>
        <v xml:space="preserve"> 1/02/2026</v>
      </c>
      <c r="I76" s="82">
        <f>[2]Hoja1!L70</f>
        <v>62000</v>
      </c>
      <c r="J76" s="83">
        <f>[2]Hoja1!W70</f>
        <v>3863.01</v>
      </c>
      <c r="K76" s="84">
        <f>[2]Hoja1!X70</f>
        <v>1779.4</v>
      </c>
      <c r="L76" s="82">
        <f>[2]Hoja1!Y70</f>
        <v>1884.8</v>
      </c>
      <c r="M76" s="84">
        <f>[2]Hoja1!Z70</f>
        <v>0</v>
      </c>
      <c r="N76" s="84">
        <f>[2]Hoja1!AA70</f>
        <v>0</v>
      </c>
      <c r="O76" s="83">
        <f>[2]Hoja1!AB70</f>
        <v>0</v>
      </c>
      <c r="P76" s="83">
        <f>[2]Hoja1!AG70</f>
        <v>25</v>
      </c>
      <c r="Q76" s="85">
        <f>[2]Hoja1!AE70</f>
        <v>0</v>
      </c>
      <c r="R76" s="86">
        <f>[2]Hoja1!AH70</f>
        <v>0</v>
      </c>
      <c r="S76" s="87">
        <f>[2]Hoja1!AM70</f>
        <v>7552.21</v>
      </c>
      <c r="T76" s="88">
        <f>[2]Hoja1!AN70</f>
        <v>54447.79</v>
      </c>
    </row>
    <row r="77" spans="1:20" ht="17.25" customHeight="1">
      <c r="A77" s="78">
        <v>70</v>
      </c>
      <c r="B77" s="79" t="str">
        <f>[2]Hoja1!G71</f>
        <v xml:space="preserve">11.1-SECCION ADM. DEL SERVICIO TIC                                              </v>
      </c>
      <c r="C77" s="80" t="str">
        <f>[2]Hoja1!A71</f>
        <v>FRANKLIN SMITH RODRIGUEZ ALCANTARA</v>
      </c>
      <c r="D77" s="79" t="str">
        <f>[2]Hoja1!H71</f>
        <v xml:space="preserve">ANALISTA DE SISTEMAS INFORMATICO        </v>
      </c>
      <c r="E77" s="81" t="s">
        <v>1070</v>
      </c>
      <c r="F77" s="80" t="str">
        <f>[2]Hoja1!AP71</f>
        <v xml:space="preserve">Masculino </v>
      </c>
      <c r="G77" s="79" t="str">
        <f>[2]Hoja1!AQ71</f>
        <v xml:space="preserve"> 1/10/2025</v>
      </c>
      <c r="H77" s="79" t="str">
        <f>[2]Hoja1!AR71</f>
        <v xml:space="preserve"> 1/04/2026</v>
      </c>
      <c r="I77" s="82">
        <f>[2]Hoja1!L71</f>
        <v>62000</v>
      </c>
      <c r="J77" s="86">
        <f>[2]Hoja1!W71</f>
        <v>3863.01</v>
      </c>
      <c r="K77" s="84">
        <f>[2]Hoja1!X71</f>
        <v>1779.4</v>
      </c>
      <c r="L77" s="82">
        <f>[2]Hoja1!Y71</f>
        <v>1884.8</v>
      </c>
      <c r="M77" s="84">
        <f>[2]Hoja1!Z71</f>
        <v>0</v>
      </c>
      <c r="N77" s="84">
        <f>[2]Hoja1!AA71</f>
        <v>0</v>
      </c>
      <c r="O77" s="83">
        <f>[2]Hoja1!AB71</f>
        <v>0</v>
      </c>
      <c r="P77" s="83">
        <f>[2]Hoja1!AG71</f>
        <v>25</v>
      </c>
      <c r="Q77" s="85">
        <f>[2]Hoja1!AE71</f>
        <v>0</v>
      </c>
      <c r="R77" s="86">
        <f>[2]Hoja1!AH71</f>
        <v>0</v>
      </c>
      <c r="S77" s="87">
        <f>[2]Hoja1!AM71</f>
        <v>7552.21</v>
      </c>
      <c r="T77" s="88">
        <f>[2]Hoja1!AN71</f>
        <v>54447.79</v>
      </c>
    </row>
    <row r="78" spans="1:20" ht="17.25" customHeight="1">
      <c r="A78" s="78">
        <v>71</v>
      </c>
      <c r="B78" s="79" t="str">
        <f>[2]Hoja1!G72</f>
        <v xml:space="preserve">11.2-SECCION OPERACIONES TIC                                                    </v>
      </c>
      <c r="C78" s="80" t="str">
        <f>[2]Hoja1!A72</f>
        <v>BRAIAN JOSE DE LA CRUZ CORPORAN</v>
      </c>
      <c r="D78" s="79" t="str">
        <f>[2]Hoja1!H72</f>
        <v xml:space="preserve">SOPORTE TECNICO INFORMATICO             </v>
      </c>
      <c r="E78" s="81" t="s">
        <v>1070</v>
      </c>
      <c r="F78" s="80" t="str">
        <f>[2]Hoja1!AP72</f>
        <v xml:space="preserve">Masculino </v>
      </c>
      <c r="G78" s="79" t="str">
        <f>[2]Hoja1!AQ72</f>
        <v xml:space="preserve"> 2/06/2025</v>
      </c>
      <c r="H78" s="79" t="str">
        <f>[2]Hoja1!AR72</f>
        <v xml:space="preserve"> 2/12/2025</v>
      </c>
      <c r="I78" s="82">
        <f>[2]Hoja1!L72</f>
        <v>45000</v>
      </c>
      <c r="J78" s="86">
        <f>[2]Hoja1!W72</f>
        <v>1148.33</v>
      </c>
      <c r="K78" s="84">
        <f>[2]Hoja1!X72</f>
        <v>1291.5</v>
      </c>
      <c r="L78" s="82">
        <f>[2]Hoja1!Y72</f>
        <v>1368</v>
      </c>
      <c r="M78" s="84">
        <f>[2]Hoja1!Z72</f>
        <v>0</v>
      </c>
      <c r="N78" s="84">
        <f>[2]Hoja1!AA72</f>
        <v>0</v>
      </c>
      <c r="O78" s="83">
        <f>[2]Hoja1!AB72</f>
        <v>0</v>
      </c>
      <c r="P78" s="83">
        <f>[2]Hoja1!AG72</f>
        <v>25</v>
      </c>
      <c r="Q78" s="85">
        <f>[2]Hoja1!AE72</f>
        <v>0</v>
      </c>
      <c r="R78" s="86">
        <f>[2]Hoja1!AH72</f>
        <v>0</v>
      </c>
      <c r="S78" s="87">
        <f>[2]Hoja1!AM72</f>
        <v>3832.83</v>
      </c>
      <c r="T78" s="88">
        <f>[2]Hoja1!AN72</f>
        <v>41167.17</v>
      </c>
    </row>
    <row r="79" spans="1:20" ht="17.25" customHeight="1">
      <c r="A79" s="78">
        <v>72</v>
      </c>
      <c r="B79" s="79" t="str">
        <f>[2]Hoja1!G73</f>
        <v xml:space="preserve">11.2-SECCION OPERACIONES TIC                                                    </v>
      </c>
      <c r="C79" s="80" t="str">
        <f>[2]Hoja1!A73</f>
        <v>FRAYLIN LOPEZ</v>
      </c>
      <c r="D79" s="79" t="str">
        <f>[2]Hoja1!H73</f>
        <v xml:space="preserve">SOPORTE TECNICO INFORMATICO             </v>
      </c>
      <c r="E79" s="81" t="s">
        <v>1070</v>
      </c>
      <c r="F79" s="80" t="str">
        <f>[2]Hoja1!AP73</f>
        <v xml:space="preserve">Masculino </v>
      </c>
      <c r="G79" s="90" t="str">
        <f>[2]Hoja1!AQ73</f>
        <v xml:space="preserve"> 1/09/2025</v>
      </c>
      <c r="H79" s="90" t="str">
        <f>[2]Hoja1!AR73</f>
        <v xml:space="preserve"> 1/03/2026</v>
      </c>
      <c r="I79" s="82">
        <f>[2]Hoja1!L73</f>
        <v>46000</v>
      </c>
      <c r="J79" s="86">
        <f>[2]Hoja1!W73</f>
        <v>1289.46</v>
      </c>
      <c r="K79" s="84">
        <f>[2]Hoja1!X73</f>
        <v>1320.2</v>
      </c>
      <c r="L79" s="82">
        <f>[2]Hoja1!Y73</f>
        <v>1398.4</v>
      </c>
      <c r="M79" s="84">
        <f>[2]Hoja1!Z73</f>
        <v>0</v>
      </c>
      <c r="N79" s="84">
        <f>[2]Hoja1!AA73</f>
        <v>0</v>
      </c>
      <c r="O79" s="83">
        <f>[2]Hoja1!AB73</f>
        <v>500</v>
      </c>
      <c r="P79" s="83">
        <f>[2]Hoja1!AG73</f>
        <v>25</v>
      </c>
      <c r="Q79" s="85">
        <f>[2]Hoja1!AE73</f>
        <v>0</v>
      </c>
      <c r="R79" s="86">
        <f>[2]Hoja1!AH73</f>
        <v>0</v>
      </c>
      <c r="S79" s="87">
        <f>[2]Hoja1!AM73</f>
        <v>4533.0600000000004</v>
      </c>
      <c r="T79" s="88">
        <f>[2]Hoja1!AN73</f>
        <v>41466.94</v>
      </c>
    </row>
    <row r="80" spans="1:20" ht="17.25" customHeight="1">
      <c r="A80" s="78">
        <v>73</v>
      </c>
      <c r="B80" s="79" t="str">
        <f>[2]Hoja1!G74</f>
        <v xml:space="preserve">11.2-SECCION OPERACIONES TIC                                                    </v>
      </c>
      <c r="C80" s="80" t="str">
        <f>[2]Hoja1!A74</f>
        <v>GERSON DE JESUS GARCIA</v>
      </c>
      <c r="D80" s="79" t="str">
        <f>[2]Hoja1!H74</f>
        <v xml:space="preserve">SOPORTE TECNICO INFORMATICO             </v>
      </c>
      <c r="E80" s="81" t="s">
        <v>1070</v>
      </c>
      <c r="F80" s="80" t="str">
        <f>[2]Hoja1!AP74</f>
        <v xml:space="preserve">Masculino </v>
      </c>
      <c r="G80" s="90" t="str">
        <f>[2]Hoja1!AQ74</f>
        <v xml:space="preserve"> 1/09/2025</v>
      </c>
      <c r="H80" s="90" t="str">
        <f>[2]Hoja1!AR74</f>
        <v xml:space="preserve"> 1/03/2026</v>
      </c>
      <c r="I80" s="82">
        <f>[2]Hoja1!L74</f>
        <v>46000</v>
      </c>
      <c r="J80" s="86">
        <f>[2]Hoja1!W74</f>
        <v>1289.46</v>
      </c>
      <c r="K80" s="84">
        <f>[2]Hoja1!X74</f>
        <v>1320.2</v>
      </c>
      <c r="L80" s="82">
        <f>[2]Hoja1!Y74</f>
        <v>1398.4</v>
      </c>
      <c r="M80" s="84">
        <f>[2]Hoja1!Z74</f>
        <v>0</v>
      </c>
      <c r="N80" s="84">
        <f>[2]Hoja1!AA74</f>
        <v>0</v>
      </c>
      <c r="O80" s="83">
        <f>[2]Hoja1!AB74</f>
        <v>0</v>
      </c>
      <c r="P80" s="83">
        <f>[2]Hoja1!AG74</f>
        <v>25</v>
      </c>
      <c r="Q80" s="85">
        <f>[2]Hoja1!AE74</f>
        <v>0</v>
      </c>
      <c r="R80" s="86">
        <f>[2]Hoja1!AH74</f>
        <v>0</v>
      </c>
      <c r="S80" s="87">
        <f>[2]Hoja1!AM74</f>
        <v>4033.06</v>
      </c>
      <c r="T80" s="88">
        <f>[2]Hoja1!AN74</f>
        <v>41966.94</v>
      </c>
    </row>
    <row r="81" spans="1:20" ht="17.25" customHeight="1">
      <c r="A81" s="78">
        <v>74</v>
      </c>
      <c r="B81" s="79" t="str">
        <f>[2]Hoja1!G75</f>
        <v xml:space="preserve">11.2-SECCION OPERACIONES TIC                                                    </v>
      </c>
      <c r="C81" s="80" t="str">
        <f>[2]Hoja1!A75</f>
        <v>JOEL DE JESUS ROSARIO PERDOMO</v>
      </c>
      <c r="D81" s="79" t="str">
        <f>[2]Hoja1!H75</f>
        <v xml:space="preserve">SOPORTE TECNICO INFORMATICO             </v>
      </c>
      <c r="E81" s="81" t="s">
        <v>1070</v>
      </c>
      <c r="F81" s="80" t="str">
        <f>[2]Hoja1!AP75</f>
        <v xml:space="preserve">Masculino </v>
      </c>
      <c r="G81" s="79" t="str">
        <f>[2]Hoja1!AQ75</f>
        <v xml:space="preserve"> 2/11/2025</v>
      </c>
      <c r="H81" s="79" t="str">
        <f>[2]Hoja1!AR75</f>
        <v xml:space="preserve"> 1/05/2026</v>
      </c>
      <c r="I81" s="82">
        <f>[2]Hoja1!L75</f>
        <v>45000</v>
      </c>
      <c r="J81" s="86">
        <f>[2]Hoja1!W75</f>
        <v>1148.33</v>
      </c>
      <c r="K81" s="84">
        <f>[2]Hoja1!X75</f>
        <v>1291.5</v>
      </c>
      <c r="L81" s="82">
        <f>[2]Hoja1!Y75</f>
        <v>1368</v>
      </c>
      <c r="M81" s="84">
        <f>[2]Hoja1!Z75</f>
        <v>0</v>
      </c>
      <c r="N81" s="84">
        <f>[2]Hoja1!AA75</f>
        <v>0</v>
      </c>
      <c r="O81" s="83">
        <f>[2]Hoja1!AB75</f>
        <v>0</v>
      </c>
      <c r="P81" s="83">
        <f>[2]Hoja1!AG75</f>
        <v>25</v>
      </c>
      <c r="Q81" s="85">
        <f>[2]Hoja1!AE75</f>
        <v>0</v>
      </c>
      <c r="R81" s="86">
        <f>[2]Hoja1!AH75</f>
        <v>0</v>
      </c>
      <c r="S81" s="87">
        <f>[2]Hoja1!AM75</f>
        <v>3832.83</v>
      </c>
      <c r="T81" s="88">
        <f>[2]Hoja1!AN75</f>
        <v>41167.17</v>
      </c>
    </row>
    <row r="82" spans="1:20" ht="17.25" customHeight="1">
      <c r="A82" s="78">
        <v>75</v>
      </c>
      <c r="B82" s="79" t="str">
        <f>[2]Hoja1!G76</f>
        <v xml:space="preserve">11-DIRECCION TEC. DE LA INF. Y COM                                              </v>
      </c>
      <c r="C82" s="80" t="str">
        <f>[2]Hoja1!A76</f>
        <v>ALEXIS ALEJANDRO NUÑEZ SOLANO</v>
      </c>
      <c r="D82" s="79" t="str">
        <f>[2]Hoja1!H76</f>
        <v xml:space="preserve">ADMINISTRADOR DE BASE DE DATOS          </v>
      </c>
      <c r="E82" s="81" t="s">
        <v>1070</v>
      </c>
      <c r="F82" s="80" t="str">
        <f>[2]Hoja1!AP76</f>
        <v xml:space="preserve">Masculino </v>
      </c>
      <c r="G82" s="79" t="str">
        <f>[2]Hoja1!AQ76</f>
        <v xml:space="preserve"> 1/08/2025</v>
      </c>
      <c r="H82" s="79" t="str">
        <f>[2]Hoja1!AR76</f>
        <v xml:space="preserve"> 1/02/2026</v>
      </c>
      <c r="I82" s="82">
        <f>[2]Hoja1!L76</f>
        <v>60000</v>
      </c>
      <c r="J82" s="86">
        <f>[2]Hoja1!W76</f>
        <v>3486.65</v>
      </c>
      <c r="K82" s="84">
        <f>[2]Hoja1!X76</f>
        <v>1722</v>
      </c>
      <c r="L82" s="82">
        <f>[2]Hoja1!Y76</f>
        <v>1824</v>
      </c>
      <c r="M82" s="84">
        <f>[2]Hoja1!Z76</f>
        <v>0</v>
      </c>
      <c r="N82" s="84">
        <f>[2]Hoja1!AA76</f>
        <v>0</v>
      </c>
      <c r="O82" s="83">
        <f>[2]Hoja1!AB76</f>
        <v>0</v>
      </c>
      <c r="P82" s="83">
        <f>[2]Hoja1!AG76</f>
        <v>25</v>
      </c>
      <c r="Q82" s="85">
        <f>[2]Hoja1!AE76</f>
        <v>0</v>
      </c>
      <c r="R82" s="86">
        <f>[2]Hoja1!AH76</f>
        <v>0</v>
      </c>
      <c r="S82" s="87">
        <f>[2]Hoja1!AM76</f>
        <v>7057.65</v>
      </c>
      <c r="T82" s="88">
        <f>[2]Hoja1!AN76</f>
        <v>52942.35</v>
      </c>
    </row>
    <row r="83" spans="1:20" ht="17.25" customHeight="1">
      <c r="A83" s="78">
        <v>76</v>
      </c>
      <c r="B83" s="79" t="str">
        <f>[2]Hoja1!G77</f>
        <v xml:space="preserve">11-DIRECCION TEC. DE LA INF. Y COM                                              </v>
      </c>
      <c r="C83" s="80" t="str">
        <f>[2]Hoja1!A77</f>
        <v>EDDERY RAINIEL CRUZ NUÑEZ</v>
      </c>
      <c r="D83" s="79" t="str">
        <f>[2]Hoja1!H77</f>
        <v xml:space="preserve">COORDINADOR(A)                          </v>
      </c>
      <c r="E83" s="81" t="s">
        <v>1070</v>
      </c>
      <c r="F83" s="80" t="str">
        <f>[2]Hoja1!AP77</f>
        <v xml:space="preserve">Masculino </v>
      </c>
      <c r="G83" s="79" t="str">
        <f>[2]Hoja1!AQ77</f>
        <v xml:space="preserve"> 1/07/2025</v>
      </c>
      <c r="H83" s="79" t="str">
        <f>[2]Hoja1!AR77</f>
        <v xml:space="preserve"> 1/01/2026</v>
      </c>
      <c r="I83" s="82">
        <f>[2]Hoja1!L77</f>
        <v>85000</v>
      </c>
      <c r="J83" s="91">
        <f>[2]Hoja1!W77</f>
        <v>8577.06</v>
      </c>
      <c r="K83" s="84">
        <f>[2]Hoja1!X77</f>
        <v>2439.5</v>
      </c>
      <c r="L83" s="82">
        <f>[2]Hoja1!Y77</f>
        <v>2584</v>
      </c>
      <c r="M83" s="84">
        <f>[2]Hoja1!Z77</f>
        <v>0</v>
      </c>
      <c r="N83" s="84">
        <f>[2]Hoja1!AA77</f>
        <v>0</v>
      </c>
      <c r="O83" s="83">
        <f>[2]Hoja1!AB77</f>
        <v>0</v>
      </c>
      <c r="P83" s="83">
        <f>[2]Hoja1!AG77</f>
        <v>25</v>
      </c>
      <c r="Q83" s="85">
        <f>[2]Hoja1!AE77</f>
        <v>0</v>
      </c>
      <c r="R83" s="86">
        <f>[2]Hoja1!AH77</f>
        <v>0</v>
      </c>
      <c r="S83" s="87">
        <f>[2]Hoja1!AM77</f>
        <v>13625.56</v>
      </c>
      <c r="T83" s="88">
        <f>[2]Hoja1!AN77</f>
        <v>71374.44</v>
      </c>
    </row>
    <row r="84" spans="1:20" ht="17.25" customHeight="1">
      <c r="A84" s="78">
        <v>77</v>
      </c>
      <c r="B84" s="79" t="str">
        <f>[2]Hoja1!G78</f>
        <v xml:space="preserve">11-DIRECCION TEC. DE LA INF. Y COM                                              </v>
      </c>
      <c r="C84" s="80" t="str">
        <f>[2]Hoja1!A78</f>
        <v>EDGAR JOEL DIAZ TEJADA</v>
      </c>
      <c r="D84" s="79" t="str">
        <f>[2]Hoja1!H78</f>
        <v xml:space="preserve">SOPORTE TECNICO INFORMATICO             </v>
      </c>
      <c r="E84" s="81" t="s">
        <v>1070</v>
      </c>
      <c r="F84" s="80" t="str">
        <f>[2]Hoja1!AP78</f>
        <v xml:space="preserve">Masculino </v>
      </c>
      <c r="G84" s="79" t="str">
        <f>[2]Hoja1!AQ78</f>
        <v xml:space="preserve"> 2/06/2025</v>
      </c>
      <c r="H84" s="79" t="str">
        <f>[2]Hoja1!AR78</f>
        <v xml:space="preserve"> 2/12/2025</v>
      </c>
      <c r="I84" s="82">
        <f>[2]Hoja1!L78</f>
        <v>45000</v>
      </c>
      <c r="J84" s="91">
        <f>[2]Hoja1!W78</f>
        <v>1148.33</v>
      </c>
      <c r="K84" s="84">
        <f>[2]Hoja1!X78</f>
        <v>1291.5</v>
      </c>
      <c r="L84" s="82">
        <f>[2]Hoja1!Y78</f>
        <v>1368</v>
      </c>
      <c r="M84" s="84">
        <f>[2]Hoja1!Z78</f>
        <v>0</v>
      </c>
      <c r="N84" s="84">
        <f>[2]Hoja1!AA78</f>
        <v>0</v>
      </c>
      <c r="O84" s="83">
        <f>[2]Hoja1!AB78</f>
        <v>0</v>
      </c>
      <c r="P84" s="83">
        <f>[2]Hoja1!AG78</f>
        <v>25</v>
      </c>
      <c r="Q84" s="85">
        <f>[2]Hoja1!AE78</f>
        <v>0</v>
      </c>
      <c r="R84" s="86">
        <f>[2]Hoja1!AH78</f>
        <v>0</v>
      </c>
      <c r="S84" s="87">
        <f>[2]Hoja1!AM78</f>
        <v>3832.83</v>
      </c>
      <c r="T84" s="88">
        <f>[2]Hoja1!AN78</f>
        <v>41167.17</v>
      </c>
    </row>
    <row r="85" spans="1:20" ht="17.25" customHeight="1">
      <c r="A85" s="78">
        <v>78</v>
      </c>
      <c r="B85" s="79" t="str">
        <f>[2]Hoja1!G79</f>
        <v xml:space="preserve">11-DIRECCION TEC. DE LA INF. Y COM                                              </v>
      </c>
      <c r="C85" s="80" t="str">
        <f>[2]Hoja1!A79</f>
        <v>GENESIS ARTURO BUENO</v>
      </c>
      <c r="D85" s="79" t="str">
        <f>[2]Hoja1!H79</f>
        <v xml:space="preserve">ANALISTA DE SISTEMAS INFORMATICO        </v>
      </c>
      <c r="E85" s="81" t="s">
        <v>1070</v>
      </c>
      <c r="F85" s="80" t="str">
        <f>[2]Hoja1!AP79</f>
        <v xml:space="preserve">Masculino </v>
      </c>
      <c r="G85" s="79" t="str">
        <f>[2]Hoja1!AQ79</f>
        <v xml:space="preserve"> 2/11/2025</v>
      </c>
      <c r="H85" s="79" t="str">
        <f>[2]Hoja1!AR79</f>
        <v xml:space="preserve"> 2/05/2026</v>
      </c>
      <c r="I85" s="82">
        <f>[2]Hoja1!L79</f>
        <v>50000</v>
      </c>
      <c r="J85" s="91">
        <f>[2]Hoja1!W79</f>
        <v>1854</v>
      </c>
      <c r="K85" s="84">
        <f>[2]Hoja1!X79</f>
        <v>1435</v>
      </c>
      <c r="L85" s="82">
        <f>[2]Hoja1!Y79</f>
        <v>1520</v>
      </c>
      <c r="M85" s="84">
        <f>[2]Hoja1!Z79</f>
        <v>0</v>
      </c>
      <c r="N85" s="84">
        <f>[2]Hoja1!AA79</f>
        <v>0</v>
      </c>
      <c r="O85" s="83">
        <f>[2]Hoja1!AB79</f>
        <v>0</v>
      </c>
      <c r="P85" s="83">
        <f>[2]Hoja1!AG79</f>
        <v>25</v>
      </c>
      <c r="Q85" s="85">
        <f>[2]Hoja1!AE79</f>
        <v>0</v>
      </c>
      <c r="R85" s="86">
        <f>[2]Hoja1!AH79</f>
        <v>0</v>
      </c>
      <c r="S85" s="87">
        <f>[2]Hoja1!AM79</f>
        <v>4834</v>
      </c>
      <c r="T85" s="88">
        <f>[2]Hoja1!AN79</f>
        <v>45166</v>
      </c>
    </row>
    <row r="86" spans="1:20" ht="17.25" customHeight="1">
      <c r="A86" s="78">
        <v>79</v>
      </c>
      <c r="B86" s="79" t="str">
        <f>[2]Hoja1!G80</f>
        <v xml:space="preserve">11-DIRECCION TEC. DE LA INF. Y COM                                              </v>
      </c>
      <c r="C86" s="80" t="str">
        <f>[2]Hoja1!A80</f>
        <v>GERALDSON ALEXANDER PEREZ ROSARIO</v>
      </c>
      <c r="D86" s="79" t="str">
        <f>[2]Hoja1!H80</f>
        <v xml:space="preserve">TECNICO DE PROGRAMACION                 </v>
      </c>
      <c r="E86" s="81" t="s">
        <v>1070</v>
      </c>
      <c r="F86" s="80" t="str">
        <f>[2]Hoja1!AP80</f>
        <v xml:space="preserve">Masculino </v>
      </c>
      <c r="G86" s="79" t="str">
        <f>[2]Hoja1!AQ80</f>
        <v xml:space="preserve"> 1/09/2025</v>
      </c>
      <c r="H86" s="79" t="str">
        <f>[2]Hoja1!AR80</f>
        <v xml:space="preserve"> 1/03/2026</v>
      </c>
      <c r="I86" s="82">
        <f>[2]Hoja1!L80</f>
        <v>45000</v>
      </c>
      <c r="J86" s="86">
        <f>[2]Hoja1!W80</f>
        <v>1148.33</v>
      </c>
      <c r="K86" s="84">
        <f>[2]Hoja1!X80</f>
        <v>1291.5</v>
      </c>
      <c r="L86" s="82">
        <f>[2]Hoja1!Y80</f>
        <v>1368</v>
      </c>
      <c r="M86" s="84">
        <f>[2]Hoja1!Z80</f>
        <v>0</v>
      </c>
      <c r="N86" s="84">
        <f>[2]Hoja1!AA80</f>
        <v>0</v>
      </c>
      <c r="O86" s="83">
        <f>[2]Hoja1!AB80</f>
        <v>3000</v>
      </c>
      <c r="P86" s="83">
        <f>[2]Hoja1!AG80</f>
        <v>25</v>
      </c>
      <c r="Q86" s="85">
        <f>[2]Hoja1!AE80</f>
        <v>0</v>
      </c>
      <c r="R86" s="86">
        <f>[2]Hoja1!AH80</f>
        <v>0</v>
      </c>
      <c r="S86" s="87">
        <f>[2]Hoja1!AM80</f>
        <v>6832.83</v>
      </c>
      <c r="T86" s="88">
        <f>[2]Hoja1!AN80</f>
        <v>38167.17</v>
      </c>
    </row>
    <row r="87" spans="1:20" ht="17.25" customHeight="1">
      <c r="A87" s="78">
        <v>80</v>
      </c>
      <c r="B87" s="79" t="str">
        <f>[2]Hoja1!G81</f>
        <v xml:space="preserve">11-DIRECCION TEC. DE LA INF. Y COM                                              </v>
      </c>
      <c r="C87" s="80" t="str">
        <f>[2]Hoja1!A81</f>
        <v>HENRY JEAN CARLOS RAMIREZ ABREU</v>
      </c>
      <c r="D87" s="79" t="str">
        <f>[2]Hoja1!H81</f>
        <v xml:space="preserve">TECNICO DE PROGRAMACION                 </v>
      </c>
      <c r="E87" s="81" t="s">
        <v>1070</v>
      </c>
      <c r="F87" s="80" t="str">
        <f>[2]Hoja1!AP81</f>
        <v xml:space="preserve">Masculino </v>
      </c>
      <c r="G87" s="79" t="str">
        <f>[2]Hoja1!AQ81</f>
        <v xml:space="preserve"> 1/03/2025</v>
      </c>
      <c r="H87" s="90" t="str">
        <f>[2]Hoja1!AR81</f>
        <v xml:space="preserve"> 1/06/2026</v>
      </c>
      <c r="I87" s="82">
        <f>[2]Hoja1!L81</f>
        <v>45000</v>
      </c>
      <c r="J87" s="91">
        <f>[2]Hoja1!W81</f>
        <v>860.36</v>
      </c>
      <c r="K87" s="84">
        <f>[2]Hoja1!X81</f>
        <v>1291.5</v>
      </c>
      <c r="L87" s="82">
        <f>[2]Hoja1!Y81</f>
        <v>1368</v>
      </c>
      <c r="M87" s="84">
        <f>[2]Hoja1!Z81</f>
        <v>1919.78</v>
      </c>
      <c r="N87" s="84">
        <f>[2]Hoja1!AA81</f>
        <v>0</v>
      </c>
      <c r="O87" s="83">
        <f>[2]Hoja1!AB81</f>
        <v>14461.84</v>
      </c>
      <c r="P87" s="83">
        <f>[2]Hoja1!AG81</f>
        <v>25</v>
      </c>
      <c r="Q87" s="85">
        <f>[2]Hoja1!AE81</f>
        <v>0</v>
      </c>
      <c r="R87" s="86">
        <f>[2]Hoja1!AH81</f>
        <v>0</v>
      </c>
      <c r="S87" s="87">
        <f>[2]Hoja1!AM81</f>
        <v>19926.48</v>
      </c>
      <c r="T87" s="88">
        <f>[2]Hoja1!AN81</f>
        <v>25073.52</v>
      </c>
    </row>
    <row r="88" spans="1:20" ht="17.25" customHeight="1">
      <c r="A88" s="78">
        <v>81</v>
      </c>
      <c r="B88" s="79" t="str">
        <f>[2]Hoja1!G82</f>
        <v xml:space="preserve">11-DIRECCION TEC. DE LA INF. Y COM                                              </v>
      </c>
      <c r="C88" s="80" t="str">
        <f>[2]Hoja1!A82</f>
        <v>JOSMAR ASENCIO SOTO</v>
      </c>
      <c r="D88" s="79" t="str">
        <f>[2]Hoja1!H82</f>
        <v xml:space="preserve">AUXILIAR ADMINISTRATIVO                 </v>
      </c>
      <c r="E88" s="81" t="s">
        <v>1070</v>
      </c>
      <c r="F88" s="80" t="str">
        <f>[2]Hoja1!AP82</f>
        <v xml:space="preserve">Masculino </v>
      </c>
      <c r="G88" s="79" t="str">
        <f>[2]Hoja1!AQ82</f>
        <v xml:space="preserve"> 2/06/2025</v>
      </c>
      <c r="H88" s="90" t="str">
        <f>[2]Hoja1!AR82</f>
        <v xml:space="preserve"> 2/12/2025</v>
      </c>
      <c r="I88" s="82">
        <f>[2]Hoja1!L82</f>
        <v>26000</v>
      </c>
      <c r="J88" s="86">
        <f>[2]Hoja1!W82</f>
        <v>0</v>
      </c>
      <c r="K88" s="84">
        <f>[2]Hoja1!X82</f>
        <v>746.2</v>
      </c>
      <c r="L88" s="82">
        <f>[2]Hoja1!Y82</f>
        <v>790.4</v>
      </c>
      <c r="M88" s="84">
        <f>[2]Hoja1!Z82</f>
        <v>0</v>
      </c>
      <c r="N88" s="84">
        <f>[2]Hoja1!AA82</f>
        <v>0</v>
      </c>
      <c r="O88" s="83">
        <f>[2]Hoja1!AB82</f>
        <v>0</v>
      </c>
      <c r="P88" s="83">
        <f>[2]Hoja1!AG82</f>
        <v>25</v>
      </c>
      <c r="Q88" s="85">
        <f>[2]Hoja1!AE82</f>
        <v>0</v>
      </c>
      <c r="R88" s="86">
        <f>[2]Hoja1!AH82</f>
        <v>0</v>
      </c>
      <c r="S88" s="87">
        <f>[2]Hoja1!AM82</f>
        <v>1561.6</v>
      </c>
      <c r="T88" s="88">
        <f>[2]Hoja1!AN82</f>
        <v>24438.400000000001</v>
      </c>
    </row>
    <row r="89" spans="1:20" ht="17.25" customHeight="1">
      <c r="A89" s="78">
        <v>82</v>
      </c>
      <c r="B89" s="79" t="str">
        <f>[2]Hoja1!G83</f>
        <v xml:space="preserve">11-DIRECCION TEC. DE LA INF. Y COM                                              </v>
      </c>
      <c r="C89" s="80" t="str">
        <f>[2]Hoja1!A83</f>
        <v>YONAIKY MIGUEL  MATOS</v>
      </c>
      <c r="D89" s="79" t="str">
        <f>[2]Hoja1!H83</f>
        <v xml:space="preserve">TECNICO DE PROGRAMACION                 </v>
      </c>
      <c r="E89" s="81" t="s">
        <v>1070</v>
      </c>
      <c r="F89" s="80" t="str">
        <f>[2]Hoja1!AP83</f>
        <v xml:space="preserve">Masculino </v>
      </c>
      <c r="G89" s="79" t="str">
        <f>[2]Hoja1!AQ83</f>
        <v xml:space="preserve"> 1/06/2025</v>
      </c>
      <c r="H89" s="79" t="str">
        <f>[2]Hoja1!AR83</f>
        <v xml:space="preserve"> 1/03/2026</v>
      </c>
      <c r="I89" s="82">
        <f>[2]Hoja1!L83</f>
        <v>45000</v>
      </c>
      <c r="J89" s="86">
        <f>[2]Hoja1!W83</f>
        <v>1148.33</v>
      </c>
      <c r="K89" s="84">
        <f>[2]Hoja1!X83</f>
        <v>1291.5</v>
      </c>
      <c r="L89" s="82">
        <f>[2]Hoja1!Y83</f>
        <v>1368</v>
      </c>
      <c r="M89" s="84">
        <f>[2]Hoja1!Z83</f>
        <v>0</v>
      </c>
      <c r="N89" s="84">
        <f>[2]Hoja1!AA83</f>
        <v>0</v>
      </c>
      <c r="O89" s="83">
        <f>[2]Hoja1!AB83</f>
        <v>3902.83</v>
      </c>
      <c r="P89" s="83">
        <f>[2]Hoja1!AG83</f>
        <v>25</v>
      </c>
      <c r="Q89" s="85">
        <f>[2]Hoja1!AE83</f>
        <v>0</v>
      </c>
      <c r="R89" s="86">
        <f>[2]Hoja1!AH83</f>
        <v>200</v>
      </c>
      <c r="S89" s="87">
        <f>[2]Hoja1!AM83</f>
        <v>7935.66</v>
      </c>
      <c r="T89" s="88">
        <f>[2]Hoja1!AN83</f>
        <v>37064.339999999997</v>
      </c>
    </row>
    <row r="90" spans="1:20" ht="17.25" customHeight="1">
      <c r="A90" s="78">
        <v>83</v>
      </c>
      <c r="B90" s="79" t="str">
        <f>[2]Hoja1!G84</f>
        <v xml:space="preserve">11.3-SECCION DE DESARROLLO E IMPLEMENTACION DE SISTEMAS                         </v>
      </c>
      <c r="C90" s="80" t="str">
        <f>[2]Hoja1!A84</f>
        <v>JOHANNY SAUL NOVAS FLORIAN</v>
      </c>
      <c r="D90" s="79" t="str">
        <f>[2]Hoja1!H84</f>
        <v xml:space="preserve">ANALISTA DE SISTEMAS INFORMATICO        </v>
      </c>
      <c r="E90" s="81" t="s">
        <v>1070</v>
      </c>
      <c r="F90" s="80" t="str">
        <f>[2]Hoja1!AP84</f>
        <v xml:space="preserve">Masculino </v>
      </c>
      <c r="G90" s="79" t="str">
        <f>[2]Hoja1!AQ84</f>
        <v xml:space="preserve"> 1/09/2025</v>
      </c>
      <c r="H90" s="79" t="str">
        <f>[2]Hoja1!AR84</f>
        <v xml:space="preserve"> 1/03/2026</v>
      </c>
      <c r="I90" s="82">
        <f>[2]Hoja1!L84</f>
        <v>65000</v>
      </c>
      <c r="J90" s="86">
        <f>[2]Hoja1!W84</f>
        <v>4427.55</v>
      </c>
      <c r="K90" s="84">
        <f>[2]Hoja1!X84</f>
        <v>1865.5</v>
      </c>
      <c r="L90" s="82">
        <f>[2]Hoja1!Y84</f>
        <v>1976</v>
      </c>
      <c r="M90" s="84">
        <f>[2]Hoja1!Z84</f>
        <v>0</v>
      </c>
      <c r="N90" s="84">
        <f>[2]Hoja1!AA84</f>
        <v>0</v>
      </c>
      <c r="O90" s="83">
        <f>[2]Hoja1!AB84</f>
        <v>0</v>
      </c>
      <c r="P90" s="83">
        <f>[2]Hoja1!AG84</f>
        <v>25</v>
      </c>
      <c r="Q90" s="85">
        <f>[2]Hoja1!AE84</f>
        <v>0</v>
      </c>
      <c r="R90" s="86">
        <f>[2]Hoja1!AH84</f>
        <v>0</v>
      </c>
      <c r="S90" s="87">
        <f>[2]Hoja1!AM84</f>
        <v>8294.0499999999993</v>
      </c>
      <c r="T90" s="88">
        <f>[2]Hoja1!AN84</f>
        <v>56705.95</v>
      </c>
    </row>
    <row r="91" spans="1:20" ht="17.25" customHeight="1">
      <c r="A91" s="78">
        <v>84</v>
      </c>
      <c r="B91" s="79" t="str">
        <f>[2]Hoja1!G85</f>
        <v xml:space="preserve">11.4-SECCION DE SEGURIDAD Y MONITOREO                                           </v>
      </c>
      <c r="C91" s="80" t="str">
        <f>[2]Hoja1!A85</f>
        <v>JOAN RAFAEL UREÑA MARTINEZ</v>
      </c>
      <c r="D91" s="79" t="str">
        <f>[2]Hoja1!H85</f>
        <v xml:space="preserve">ENCARGADO(A)                            </v>
      </c>
      <c r="E91" s="81" t="s">
        <v>1070</v>
      </c>
      <c r="F91" s="80" t="str">
        <f>[2]Hoja1!AP85</f>
        <v xml:space="preserve">Masculino </v>
      </c>
      <c r="G91" s="79" t="str">
        <f>[2]Hoja1!AQ85</f>
        <v xml:space="preserve"> 4/04/2025</v>
      </c>
      <c r="H91" s="90" t="str">
        <f>[2]Hoja1!AR85</f>
        <v xml:space="preserve"> 4/10/2025</v>
      </c>
      <c r="I91" s="82">
        <f>[2]Hoja1!L85</f>
        <v>65000</v>
      </c>
      <c r="J91" s="86">
        <f>[2]Hoja1!W85</f>
        <v>4427.55</v>
      </c>
      <c r="K91" s="84">
        <f>[2]Hoja1!X85</f>
        <v>1865.5</v>
      </c>
      <c r="L91" s="82">
        <f>[2]Hoja1!Y85</f>
        <v>1976</v>
      </c>
      <c r="M91" s="84">
        <f>[2]Hoja1!Z85</f>
        <v>0</v>
      </c>
      <c r="N91" s="84">
        <f>[2]Hoja1!AA85</f>
        <v>0</v>
      </c>
      <c r="O91" s="83">
        <f>[2]Hoja1!AB85</f>
        <v>0</v>
      </c>
      <c r="P91" s="83">
        <f>[2]Hoja1!AG85</f>
        <v>25</v>
      </c>
      <c r="Q91" s="85">
        <f>[2]Hoja1!AE85</f>
        <v>0</v>
      </c>
      <c r="R91" s="86">
        <f>[2]Hoja1!AH85</f>
        <v>0</v>
      </c>
      <c r="S91" s="87">
        <f>[2]Hoja1!AM85</f>
        <v>8294.0499999999993</v>
      </c>
      <c r="T91" s="88">
        <f>[2]Hoja1!AN85</f>
        <v>56705.95</v>
      </c>
    </row>
    <row r="92" spans="1:20" ht="17.25" customHeight="1">
      <c r="A92" s="78">
        <v>85</v>
      </c>
      <c r="B92" s="79" t="str">
        <f>[2]Hoja1!G86</f>
        <v xml:space="preserve">12.1-SUB-SEC. ADM. Y FINANCIERA                                                 </v>
      </c>
      <c r="C92" s="80" t="str">
        <f>[2]Hoja1!A86</f>
        <v>IRONELIS GALVAN ADAMEZ</v>
      </c>
      <c r="D92" s="79" t="str">
        <f>[2]Hoja1!H86</f>
        <v xml:space="preserve">ANALISTA FINANCIERO(A)                  </v>
      </c>
      <c r="E92" s="81" t="s">
        <v>1070</v>
      </c>
      <c r="F92" s="80" t="str">
        <f>[2]Hoja1!AP86</f>
        <v xml:space="preserve">Femenino  </v>
      </c>
      <c r="G92" s="79" t="str">
        <f>[2]Hoja1!AQ86</f>
        <v xml:space="preserve"> 1/08/2025</v>
      </c>
      <c r="H92" s="79" t="str">
        <f>[2]Hoja1!AR86</f>
        <v xml:space="preserve"> 1/02/2026</v>
      </c>
      <c r="I92" s="82">
        <f>[2]Hoja1!L86</f>
        <v>60000</v>
      </c>
      <c r="J92" s="86">
        <f>[2]Hoja1!W86</f>
        <v>3486.65</v>
      </c>
      <c r="K92" s="84">
        <f>[2]Hoja1!X86</f>
        <v>1722</v>
      </c>
      <c r="L92" s="82">
        <f>[2]Hoja1!Y86</f>
        <v>1824</v>
      </c>
      <c r="M92" s="84">
        <f>[2]Hoja1!Z86</f>
        <v>0</v>
      </c>
      <c r="N92" s="84">
        <f>[2]Hoja1!AA86</f>
        <v>0</v>
      </c>
      <c r="O92" s="83">
        <f>[2]Hoja1!AB86</f>
        <v>0</v>
      </c>
      <c r="P92" s="83">
        <f>[2]Hoja1!AG86</f>
        <v>25</v>
      </c>
      <c r="Q92" s="85">
        <f>[2]Hoja1!AE86</f>
        <v>0</v>
      </c>
      <c r="R92" s="86">
        <f>[2]Hoja1!AH86</f>
        <v>0</v>
      </c>
      <c r="S92" s="87">
        <f>[2]Hoja1!AM86</f>
        <v>7057.65</v>
      </c>
      <c r="T92" s="88">
        <f>[2]Hoja1!AN86</f>
        <v>52942.35</v>
      </c>
    </row>
    <row r="93" spans="1:20" ht="17.25" customHeight="1">
      <c r="A93" s="78">
        <v>86</v>
      </c>
      <c r="B93" s="79" t="str">
        <f>[2]Hoja1!G87</f>
        <v xml:space="preserve">12.1-SECCION DE ADUANAS Y EXONERACIONES                                         </v>
      </c>
      <c r="C93" s="80" t="str">
        <f>[2]Hoja1!A87</f>
        <v>ANNELISSA CRUZ GARCIA DE M.</v>
      </c>
      <c r="D93" s="79" t="str">
        <f>[2]Hoja1!H87</f>
        <v xml:space="preserve">ENC SEC ADUANAS Y EXON.                 </v>
      </c>
      <c r="E93" s="81" t="s">
        <v>1070</v>
      </c>
      <c r="F93" s="80" t="str">
        <f>[2]Hoja1!AP87</f>
        <v xml:space="preserve">Femenino  </v>
      </c>
      <c r="G93" s="79" t="str">
        <f>[2]Hoja1!AQ87</f>
        <v xml:space="preserve"> 1/09/2025</v>
      </c>
      <c r="H93" s="79" t="str">
        <f>[2]Hoja1!AR87</f>
        <v xml:space="preserve"> 1/03/2026</v>
      </c>
      <c r="I93" s="82">
        <f>[2]Hoja1!L87</f>
        <v>65000</v>
      </c>
      <c r="J93" s="86">
        <f>[2]Hoja1!W87</f>
        <v>4427.55</v>
      </c>
      <c r="K93" s="84">
        <f>[2]Hoja1!X87</f>
        <v>1865.5</v>
      </c>
      <c r="L93" s="82">
        <f>[2]Hoja1!Y87</f>
        <v>1976</v>
      </c>
      <c r="M93" s="84">
        <f>[2]Hoja1!Z87</f>
        <v>0</v>
      </c>
      <c r="N93" s="84">
        <f>[2]Hoja1!AA87</f>
        <v>0</v>
      </c>
      <c r="O93" s="83">
        <f>[2]Hoja1!AB87</f>
        <v>0</v>
      </c>
      <c r="P93" s="83">
        <f>[2]Hoja1!AG87</f>
        <v>25</v>
      </c>
      <c r="Q93" s="85">
        <f>[2]Hoja1!AE87</f>
        <v>0</v>
      </c>
      <c r="R93" s="86">
        <f>[2]Hoja1!AH87</f>
        <v>100</v>
      </c>
      <c r="S93" s="87">
        <f>[2]Hoja1!AM87</f>
        <v>8394.0499999999993</v>
      </c>
      <c r="T93" s="88">
        <f>[2]Hoja1!AN87</f>
        <v>56605.95</v>
      </c>
    </row>
    <row r="94" spans="1:20" ht="17.25" customHeight="1">
      <c r="A94" s="78">
        <v>87</v>
      </c>
      <c r="B94" s="79" t="str">
        <f>[2]Hoja1!G88</f>
        <v xml:space="preserve">13-DIRECCION FINANCIERA                                                         </v>
      </c>
      <c r="C94" s="80" t="str">
        <f>[2]Hoja1!A88</f>
        <v>CANDIDA MARLENY GOMEZ FERMIN</v>
      </c>
      <c r="D94" s="79" t="str">
        <f>[2]Hoja1!H88</f>
        <v xml:space="preserve">CONTADOR(A)                             </v>
      </c>
      <c r="E94" s="81" t="s">
        <v>1070</v>
      </c>
      <c r="F94" s="80" t="str">
        <f>[2]Hoja1!AP88</f>
        <v xml:space="preserve">Femenino  </v>
      </c>
      <c r="G94" s="79" t="str">
        <f>[2]Hoja1!AQ88</f>
        <v xml:space="preserve"> 2/11/2025</v>
      </c>
      <c r="H94" s="90" t="str">
        <f>[2]Hoja1!AR88</f>
        <v xml:space="preserve"> 2/05/2026</v>
      </c>
      <c r="I94" s="82">
        <f>[2]Hoja1!L88</f>
        <v>65000</v>
      </c>
      <c r="J94" s="86">
        <f>[2]Hoja1!W88</f>
        <v>4427.55</v>
      </c>
      <c r="K94" s="84">
        <f>[2]Hoja1!X88</f>
        <v>1865.5</v>
      </c>
      <c r="L94" s="82">
        <f>[2]Hoja1!Y88</f>
        <v>1976</v>
      </c>
      <c r="M94" s="84">
        <f>[2]Hoja1!Z88</f>
        <v>0</v>
      </c>
      <c r="N94" s="84">
        <f>[2]Hoja1!AA88</f>
        <v>0</v>
      </c>
      <c r="O94" s="83">
        <f>[2]Hoja1!AB88</f>
        <v>0</v>
      </c>
      <c r="P94" s="83">
        <f>[2]Hoja1!AG88</f>
        <v>25</v>
      </c>
      <c r="Q94" s="85">
        <f>[2]Hoja1!AE88</f>
        <v>0</v>
      </c>
      <c r="R94" s="86">
        <f>[2]Hoja1!AH88</f>
        <v>50</v>
      </c>
      <c r="S94" s="87">
        <f>[2]Hoja1!AM88</f>
        <v>8344.0499999999993</v>
      </c>
      <c r="T94" s="88">
        <f>[2]Hoja1!AN88</f>
        <v>56655.95</v>
      </c>
    </row>
    <row r="95" spans="1:20" ht="17.25" customHeight="1">
      <c r="A95" s="78">
        <v>88</v>
      </c>
      <c r="B95" s="79" t="str">
        <f>[2]Hoja1!G89</f>
        <v xml:space="preserve">13-DIRECCION FINANCIERA                                                         </v>
      </c>
      <c r="C95" s="80" t="str">
        <f>[2]Hoja1!A89</f>
        <v>FIORDALISA TORIBIO TORIBIO</v>
      </c>
      <c r="D95" s="79" t="str">
        <f>[2]Hoja1!H89</f>
        <v xml:space="preserve">ANALISTA FINANCIERO                     </v>
      </c>
      <c r="E95" s="81" t="s">
        <v>1070</v>
      </c>
      <c r="F95" s="80" t="str">
        <f>[2]Hoja1!AP89</f>
        <v xml:space="preserve">Femenino  </v>
      </c>
      <c r="G95" s="89" t="str">
        <f>[2]Hoja1!AQ89</f>
        <v xml:space="preserve"> 1/09/2025</v>
      </c>
      <c r="H95" s="89" t="str">
        <f>[2]Hoja1!AR89</f>
        <v xml:space="preserve"> 1/03/2026</v>
      </c>
      <c r="I95" s="82">
        <f>[2]Hoja1!L89</f>
        <v>50000</v>
      </c>
      <c r="J95" s="86">
        <f>[2]Hoja1!W89</f>
        <v>1854</v>
      </c>
      <c r="K95" s="84">
        <f>[2]Hoja1!X89</f>
        <v>1435</v>
      </c>
      <c r="L95" s="82">
        <f>[2]Hoja1!Y89</f>
        <v>1520</v>
      </c>
      <c r="M95" s="84">
        <f>[2]Hoja1!Z89</f>
        <v>0</v>
      </c>
      <c r="N95" s="84">
        <f>[2]Hoja1!AA89</f>
        <v>0</v>
      </c>
      <c r="O95" s="83">
        <f>[2]Hoja1!AB89</f>
        <v>0</v>
      </c>
      <c r="P95" s="83">
        <f>[2]Hoja1!AG89</f>
        <v>25</v>
      </c>
      <c r="Q95" s="85">
        <f>[2]Hoja1!AE89</f>
        <v>0</v>
      </c>
      <c r="R95" s="86">
        <f>[2]Hoja1!AH89</f>
        <v>0</v>
      </c>
      <c r="S95" s="87">
        <f>[2]Hoja1!AM89</f>
        <v>4834</v>
      </c>
      <c r="T95" s="88">
        <f>[2]Hoja1!AN89</f>
        <v>45166</v>
      </c>
    </row>
    <row r="96" spans="1:20" ht="17.25" customHeight="1">
      <c r="A96" s="78">
        <v>89</v>
      </c>
      <c r="B96" s="79" t="str">
        <f>[2]Hoja1!G90</f>
        <v xml:space="preserve">13-DIRECCION FINANCIERA                                                         </v>
      </c>
      <c r="C96" s="80" t="str">
        <f>[2]Hoja1!A90</f>
        <v>MARTHA DE JESUS VENTURA MINAYA</v>
      </c>
      <c r="D96" s="79" t="str">
        <f>[2]Hoja1!H90</f>
        <v xml:space="preserve">ANALISTA FINANCIERO                     </v>
      </c>
      <c r="E96" s="81" t="s">
        <v>1070</v>
      </c>
      <c r="F96" s="80" t="str">
        <f>[2]Hoja1!AP90</f>
        <v xml:space="preserve">Femenino  </v>
      </c>
      <c r="G96" s="90" t="str">
        <f>[2]Hoja1!AQ90</f>
        <v xml:space="preserve"> 1/09/2025</v>
      </c>
      <c r="H96" s="90" t="str">
        <f>[2]Hoja1!AR90</f>
        <v xml:space="preserve"> 1/03/2026</v>
      </c>
      <c r="I96" s="82">
        <f>[2]Hoja1!L90</f>
        <v>50000</v>
      </c>
      <c r="J96" s="86">
        <f>[2]Hoja1!W90</f>
        <v>1566.03</v>
      </c>
      <c r="K96" s="84">
        <f>[2]Hoja1!X90</f>
        <v>1435</v>
      </c>
      <c r="L96" s="82">
        <f>[2]Hoja1!Y90</f>
        <v>1520</v>
      </c>
      <c r="M96" s="84">
        <f>[2]Hoja1!Z90</f>
        <v>1919.78</v>
      </c>
      <c r="N96" s="84">
        <f>[2]Hoja1!AA90</f>
        <v>0</v>
      </c>
      <c r="O96" s="83">
        <f>[2]Hoja1!AB90</f>
        <v>0</v>
      </c>
      <c r="P96" s="83">
        <f>[2]Hoja1!AG90</f>
        <v>25</v>
      </c>
      <c r="Q96" s="85">
        <f>[2]Hoja1!AE90</f>
        <v>0</v>
      </c>
      <c r="R96" s="86">
        <f>[2]Hoja1!AH90</f>
        <v>0</v>
      </c>
      <c r="S96" s="87">
        <f>[2]Hoja1!AM90</f>
        <v>6465.81</v>
      </c>
      <c r="T96" s="88">
        <f>[2]Hoja1!AN90</f>
        <v>43534.19</v>
      </c>
    </row>
    <row r="97" spans="1:20" ht="17.25" customHeight="1">
      <c r="A97" s="78">
        <v>90</v>
      </c>
      <c r="B97" s="79" t="str">
        <f>[2]Hoja1!G91</f>
        <v xml:space="preserve">13.1-DEPARTAMENTO DE CONTABILIDAD                                               </v>
      </c>
      <c r="C97" s="80" t="str">
        <f>[2]Hoja1!A91</f>
        <v>ANTONIO FABIAN RAMOS</v>
      </c>
      <c r="D97" s="79" t="str">
        <f>[2]Hoja1!H91</f>
        <v xml:space="preserve">TECNICO DE CONTABILIDAD                 </v>
      </c>
      <c r="E97" s="81" t="s">
        <v>1070</v>
      </c>
      <c r="F97" s="80" t="str">
        <f>[2]Hoja1!AP91</f>
        <v xml:space="preserve">Masculino </v>
      </c>
      <c r="G97" s="90" t="str">
        <f>[2]Hoja1!AQ91</f>
        <v xml:space="preserve"> 1/10/2025</v>
      </c>
      <c r="H97" s="90" t="str">
        <f>[2]Hoja1!AR91</f>
        <v xml:space="preserve"> 1/04/2026</v>
      </c>
      <c r="I97" s="82">
        <f>[2]Hoja1!L91</f>
        <v>40000</v>
      </c>
      <c r="J97" s="86">
        <f>[2]Hoja1!W91</f>
        <v>442.65</v>
      </c>
      <c r="K97" s="84">
        <f>[2]Hoja1!X91</f>
        <v>1148</v>
      </c>
      <c r="L97" s="82">
        <f>[2]Hoja1!Y91</f>
        <v>1216</v>
      </c>
      <c r="M97" s="84">
        <f>[2]Hoja1!Z91</f>
        <v>0</v>
      </c>
      <c r="N97" s="84">
        <f>[2]Hoja1!AA91</f>
        <v>0</v>
      </c>
      <c r="O97" s="83">
        <f>[2]Hoja1!AB91</f>
        <v>0</v>
      </c>
      <c r="P97" s="83">
        <f>[2]Hoja1!AG91</f>
        <v>25</v>
      </c>
      <c r="Q97" s="85">
        <f>[2]Hoja1!AE91</f>
        <v>0</v>
      </c>
      <c r="R97" s="86">
        <f>[2]Hoja1!AH91</f>
        <v>0</v>
      </c>
      <c r="S97" s="87">
        <f>[2]Hoja1!AM91</f>
        <v>2831.65</v>
      </c>
      <c r="T97" s="88">
        <f>[2]Hoja1!AN91</f>
        <v>37168.35</v>
      </c>
    </row>
    <row r="98" spans="1:20" ht="17.25" customHeight="1">
      <c r="A98" s="78">
        <v>91</v>
      </c>
      <c r="B98" s="79" t="str">
        <f>[2]Hoja1!G92</f>
        <v xml:space="preserve">13.1-DEPARTAMENTO DE CONTABILIDAD                                               </v>
      </c>
      <c r="C98" s="80" t="str">
        <f>[2]Hoja1!A92</f>
        <v>CARMEN YOSELIN LEVASSEUR MOLINA</v>
      </c>
      <c r="D98" s="79" t="str">
        <f>[2]Hoja1!H92</f>
        <v xml:space="preserve">ANALISTA FINANCIERO                     </v>
      </c>
      <c r="E98" s="81" t="s">
        <v>1070</v>
      </c>
      <c r="F98" s="80" t="str">
        <f>[2]Hoja1!AP92</f>
        <v xml:space="preserve">Femenino  </v>
      </c>
      <c r="G98" s="79" t="str">
        <f>[2]Hoja1!AQ92</f>
        <v xml:space="preserve"> 1/09/2025</v>
      </c>
      <c r="H98" s="79" t="str">
        <f>[2]Hoja1!AR92</f>
        <v xml:space="preserve"> 1/03/2026</v>
      </c>
      <c r="I98" s="82">
        <f>[2]Hoja1!L92</f>
        <v>60000</v>
      </c>
      <c r="J98" s="86">
        <f>[2]Hoja1!W92</f>
        <v>3486.65</v>
      </c>
      <c r="K98" s="84">
        <f>[2]Hoja1!X92</f>
        <v>1722</v>
      </c>
      <c r="L98" s="82">
        <f>[2]Hoja1!Y92</f>
        <v>1824</v>
      </c>
      <c r="M98" s="84">
        <f>[2]Hoja1!Z92</f>
        <v>0</v>
      </c>
      <c r="N98" s="84">
        <f>[2]Hoja1!AA92</f>
        <v>0</v>
      </c>
      <c r="O98" s="83">
        <f>[2]Hoja1!AB92</f>
        <v>500</v>
      </c>
      <c r="P98" s="83">
        <f>[2]Hoja1!AG92</f>
        <v>25</v>
      </c>
      <c r="Q98" s="85">
        <f>[2]Hoja1!AE92</f>
        <v>0</v>
      </c>
      <c r="R98" s="86">
        <f>[2]Hoja1!AH92</f>
        <v>100</v>
      </c>
      <c r="S98" s="87">
        <f>[2]Hoja1!AM92</f>
        <v>7657.65</v>
      </c>
      <c r="T98" s="88">
        <f>[2]Hoja1!AN92</f>
        <v>52342.35</v>
      </c>
    </row>
    <row r="99" spans="1:20" ht="17.25" customHeight="1">
      <c r="A99" s="78">
        <v>92</v>
      </c>
      <c r="B99" s="79" t="str">
        <f>[2]Hoja1!G93</f>
        <v xml:space="preserve">13.1-DEPARTAMENTO DE CONTABILIDAD                                               </v>
      </c>
      <c r="C99" s="80" t="str">
        <f>[2]Hoja1!A93</f>
        <v>FRANCHESCA NOVAS DIAZ</v>
      </c>
      <c r="D99" s="79" t="str">
        <f>[2]Hoja1!H93</f>
        <v xml:space="preserve">ANALISTA FINANCIERO                     </v>
      </c>
      <c r="E99" s="81" t="s">
        <v>1070</v>
      </c>
      <c r="F99" s="80" t="str">
        <f>[2]Hoja1!AP93</f>
        <v xml:space="preserve">Femenino  </v>
      </c>
      <c r="G99" s="90" t="str">
        <f>[2]Hoja1!AQ93</f>
        <v xml:space="preserve"> 2/06/2025</v>
      </c>
      <c r="H99" s="79" t="str">
        <f>[2]Hoja1!AR93</f>
        <v xml:space="preserve"> 2/12/2025</v>
      </c>
      <c r="I99" s="82">
        <f>[2]Hoja1!L93</f>
        <v>50000</v>
      </c>
      <c r="J99" s="86">
        <f>[2]Hoja1!W93</f>
        <v>1854</v>
      </c>
      <c r="K99" s="84">
        <f>[2]Hoja1!X93</f>
        <v>1435</v>
      </c>
      <c r="L99" s="82">
        <f>[2]Hoja1!Y93</f>
        <v>1520</v>
      </c>
      <c r="M99" s="84">
        <f>[2]Hoja1!Z93</f>
        <v>0</v>
      </c>
      <c r="N99" s="84">
        <f>[2]Hoja1!AA93</f>
        <v>0</v>
      </c>
      <c r="O99" s="83">
        <f>[2]Hoja1!AB93</f>
        <v>0</v>
      </c>
      <c r="P99" s="83">
        <f>[2]Hoja1!AG93</f>
        <v>25</v>
      </c>
      <c r="Q99" s="85">
        <f>[2]Hoja1!AE93</f>
        <v>0</v>
      </c>
      <c r="R99" s="86">
        <f>[2]Hoja1!AH93</f>
        <v>0</v>
      </c>
      <c r="S99" s="87">
        <f>[2]Hoja1!AM93</f>
        <v>4834</v>
      </c>
      <c r="T99" s="88">
        <f>[2]Hoja1!AN93</f>
        <v>45166</v>
      </c>
    </row>
    <row r="100" spans="1:20" ht="17.25" customHeight="1">
      <c r="A100" s="78">
        <v>93</v>
      </c>
      <c r="B100" s="79" t="str">
        <f>[2]Hoja1!G94</f>
        <v xml:space="preserve">13.1-DEPARTAMENTO DE CONTABILIDAD                                               </v>
      </c>
      <c r="C100" s="80" t="str">
        <f>[2]Hoja1!A94</f>
        <v>GRISMAYRI PEÑA CORONADO</v>
      </c>
      <c r="D100" s="79" t="str">
        <f>[2]Hoja1!H94</f>
        <v xml:space="preserve">TECNICO DE CONTABILIDAD                 </v>
      </c>
      <c r="E100" s="81" t="s">
        <v>1070</v>
      </c>
      <c r="F100" s="80" t="str">
        <f>[2]Hoja1!AP94</f>
        <v xml:space="preserve">Femenino  </v>
      </c>
      <c r="G100" s="79" t="str">
        <f>[2]Hoja1!AQ94</f>
        <v xml:space="preserve"> 1/09/2025</v>
      </c>
      <c r="H100" s="79" t="str">
        <f>[2]Hoja1!AR94</f>
        <v xml:space="preserve"> 1/03/2026</v>
      </c>
      <c r="I100" s="82">
        <f>[2]Hoja1!L94</f>
        <v>36000</v>
      </c>
      <c r="J100" s="91">
        <f>[2]Hoja1!W94</f>
        <v>0</v>
      </c>
      <c r="K100" s="84">
        <f>[2]Hoja1!X94</f>
        <v>1033.2</v>
      </c>
      <c r="L100" s="82">
        <f>[2]Hoja1!Y94</f>
        <v>1094.4000000000001</v>
      </c>
      <c r="M100" s="84">
        <f>[2]Hoja1!Z94</f>
        <v>0</v>
      </c>
      <c r="N100" s="84">
        <f>[2]Hoja1!AA94</f>
        <v>0</v>
      </c>
      <c r="O100" s="83">
        <f>[2]Hoja1!AB94</f>
        <v>0</v>
      </c>
      <c r="P100" s="83">
        <f>[2]Hoja1!AG94</f>
        <v>25</v>
      </c>
      <c r="Q100" s="85">
        <f>[2]Hoja1!AE94</f>
        <v>0</v>
      </c>
      <c r="R100" s="86">
        <f>[2]Hoja1!AH94</f>
        <v>0</v>
      </c>
      <c r="S100" s="87">
        <f>[2]Hoja1!AM94</f>
        <v>2152.6</v>
      </c>
      <c r="T100" s="88">
        <f>[2]Hoja1!AN94</f>
        <v>33847.4</v>
      </c>
    </row>
    <row r="101" spans="1:20" ht="17.25" customHeight="1">
      <c r="A101" s="78">
        <v>94</v>
      </c>
      <c r="B101" s="79" t="str">
        <f>[2]Hoja1!G95</f>
        <v xml:space="preserve">13.1-DEPARTAMENTO DE CONTABILIDAD                                               </v>
      </c>
      <c r="C101" s="80" t="str">
        <f>[2]Hoja1!A95</f>
        <v>RENE POLANCO VIDAL</v>
      </c>
      <c r="D101" s="79" t="str">
        <f>[2]Hoja1!H95</f>
        <v xml:space="preserve">CONTADOR(A)                             </v>
      </c>
      <c r="E101" s="81" t="s">
        <v>1070</v>
      </c>
      <c r="F101" s="80" t="str">
        <f>[2]Hoja1!AP95</f>
        <v xml:space="preserve">Masculino </v>
      </c>
      <c r="G101" s="90" t="str">
        <f>[2]Hoja1!AQ95</f>
        <v xml:space="preserve"> 1/07/2025</v>
      </c>
      <c r="H101" s="90" t="s">
        <v>1071</v>
      </c>
      <c r="I101" s="82">
        <f>[2]Hoja1!L95</f>
        <v>40000</v>
      </c>
      <c r="J101" s="86">
        <f>[2]Hoja1!W95</f>
        <v>442.65</v>
      </c>
      <c r="K101" s="84">
        <f>[2]Hoja1!X95</f>
        <v>1148</v>
      </c>
      <c r="L101" s="82">
        <f>[2]Hoja1!Y95</f>
        <v>1216</v>
      </c>
      <c r="M101" s="84">
        <f>[2]Hoja1!Z95</f>
        <v>0</v>
      </c>
      <c r="N101" s="84">
        <f>[2]Hoja1!AA95</f>
        <v>0</v>
      </c>
      <c r="O101" s="83">
        <f>[2]Hoja1!AB95</f>
        <v>0</v>
      </c>
      <c r="P101" s="83">
        <f>[2]Hoja1!AG95</f>
        <v>25</v>
      </c>
      <c r="Q101" s="85">
        <f>[2]Hoja1!AE95</f>
        <v>0</v>
      </c>
      <c r="R101" s="86">
        <f>[2]Hoja1!AH95</f>
        <v>0</v>
      </c>
      <c r="S101" s="87">
        <f>[2]Hoja1!AM95</f>
        <v>2831.65</v>
      </c>
      <c r="T101" s="88">
        <f>[2]Hoja1!AN95</f>
        <v>37168.35</v>
      </c>
    </row>
    <row r="102" spans="1:20" ht="17.25" customHeight="1">
      <c r="A102" s="78">
        <v>95</v>
      </c>
      <c r="B102" s="79" t="str">
        <f>[2]Hoja1!G96</f>
        <v xml:space="preserve">13.1-DEPARTAMENTO DE CONTABILIDAD                                               </v>
      </c>
      <c r="C102" s="80" t="str">
        <f>[2]Hoja1!A96</f>
        <v>VIRGINIA DESIREE CANELA</v>
      </c>
      <c r="D102" s="79" t="str">
        <f>[2]Hoja1!H96</f>
        <v xml:space="preserve">CONTADOR(A)                             </v>
      </c>
      <c r="E102" s="81" t="s">
        <v>1070</v>
      </c>
      <c r="F102" s="80" t="str">
        <f>[2]Hoja1!AP96</f>
        <v xml:space="preserve">Femenino  </v>
      </c>
      <c r="G102" s="79" t="str">
        <f>[2]Hoja1!AQ96</f>
        <v xml:space="preserve"> 2/06/2025</v>
      </c>
      <c r="H102" s="79" t="str">
        <f>[2]Hoja1!AR96</f>
        <v xml:space="preserve"> 2/12/2025</v>
      </c>
      <c r="I102" s="82">
        <f>[2]Hoja1!L96</f>
        <v>40000</v>
      </c>
      <c r="J102" s="83">
        <f>[2]Hoja1!W96</f>
        <v>442.65</v>
      </c>
      <c r="K102" s="84">
        <f>[2]Hoja1!X96</f>
        <v>1148</v>
      </c>
      <c r="L102" s="82">
        <f>[2]Hoja1!Y96</f>
        <v>1216</v>
      </c>
      <c r="M102" s="84">
        <f>[2]Hoja1!Z96</f>
        <v>0</v>
      </c>
      <c r="N102" s="84">
        <f>[2]Hoja1!AA96</f>
        <v>0</v>
      </c>
      <c r="O102" s="83">
        <f>[2]Hoja1!AB96</f>
        <v>0</v>
      </c>
      <c r="P102" s="83">
        <f>[2]Hoja1!AG96</f>
        <v>25</v>
      </c>
      <c r="Q102" s="85">
        <f>[2]Hoja1!AE96</f>
        <v>0</v>
      </c>
      <c r="R102" s="86">
        <f>[2]Hoja1!AH96</f>
        <v>0</v>
      </c>
      <c r="S102" s="87">
        <f>[2]Hoja1!AM96</f>
        <v>2831.65</v>
      </c>
      <c r="T102" s="88">
        <f>[2]Hoja1!AN96</f>
        <v>37168.35</v>
      </c>
    </row>
    <row r="103" spans="1:20" ht="17.25" customHeight="1">
      <c r="A103" s="78">
        <v>96</v>
      </c>
      <c r="B103" s="79" t="str">
        <f>[2]Hoja1!G97</f>
        <v xml:space="preserve">13.2-DEPARTAMENTO DE TESORERIA                                                  </v>
      </c>
      <c r="C103" s="80" t="str">
        <f>[2]Hoja1!A97</f>
        <v>NERY ALTAGRACIA DIAZ GARCIA</v>
      </c>
      <c r="D103" s="79" t="str">
        <f>[2]Hoja1!H97</f>
        <v xml:space="preserve">ENCARGADO(A)                            </v>
      </c>
      <c r="E103" s="81" t="s">
        <v>1070</v>
      </c>
      <c r="F103" s="80" t="str">
        <f>[2]Hoja1!AP97</f>
        <v xml:space="preserve">Femenino  </v>
      </c>
      <c r="G103" s="79" t="str">
        <f>[2]Hoja1!AQ97</f>
        <v xml:space="preserve"> 1/09/2025</v>
      </c>
      <c r="H103" s="79" t="str">
        <f>[2]Hoja1!AR97</f>
        <v xml:space="preserve"> 1/03/2026</v>
      </c>
      <c r="I103" s="82">
        <f>[2]Hoja1!L97</f>
        <v>120000</v>
      </c>
      <c r="J103" s="83">
        <f>[2]Hoja1!W97</f>
        <v>16809.939999999999</v>
      </c>
      <c r="K103" s="84">
        <f>[2]Hoja1!X97</f>
        <v>3444</v>
      </c>
      <c r="L103" s="82">
        <f>[2]Hoja1!Y97</f>
        <v>3648</v>
      </c>
      <c r="M103" s="84">
        <f>[2]Hoja1!Z97</f>
        <v>0</v>
      </c>
      <c r="N103" s="84">
        <f>[2]Hoja1!AA97</f>
        <v>0</v>
      </c>
      <c r="O103" s="83">
        <f>[2]Hoja1!AB97</f>
        <v>0</v>
      </c>
      <c r="P103" s="83">
        <f>[2]Hoja1!AG97</f>
        <v>25</v>
      </c>
      <c r="Q103" s="85">
        <f>[2]Hoja1!AE97</f>
        <v>0</v>
      </c>
      <c r="R103" s="86">
        <f>[2]Hoja1!AH97</f>
        <v>0</v>
      </c>
      <c r="S103" s="87">
        <f>[2]Hoja1!AM97</f>
        <v>23926.94</v>
      </c>
      <c r="T103" s="88">
        <f>[2]Hoja1!AN97</f>
        <v>96073.06</v>
      </c>
    </row>
    <row r="104" spans="1:20" ht="17.25" customHeight="1">
      <c r="A104" s="78">
        <v>97</v>
      </c>
      <c r="B104" s="79" t="str">
        <f>[2]Hoja1!G98</f>
        <v xml:space="preserve">14-DIRECCION ADMINISTRATIVA                                                     </v>
      </c>
      <c r="C104" s="80" t="str">
        <f>[2]Hoja1!A98</f>
        <v>ALEJANDRO MOTA REYNOSO</v>
      </c>
      <c r="D104" s="79" t="str">
        <f>[2]Hoja1!H98</f>
        <v xml:space="preserve">TECNICO ADMINISTRATIVO                  </v>
      </c>
      <c r="E104" s="81" t="s">
        <v>1070</v>
      </c>
      <c r="F104" s="80" t="str">
        <f>[2]Hoja1!AP98</f>
        <v xml:space="preserve">Masculino </v>
      </c>
      <c r="G104" s="79" t="str">
        <f>[2]Hoja1!AQ98</f>
        <v xml:space="preserve"> 1/10/2025</v>
      </c>
      <c r="H104" s="79" t="str">
        <f>[2]Hoja1!AR98</f>
        <v xml:space="preserve"> 1/04/2026</v>
      </c>
      <c r="I104" s="82">
        <f>[2]Hoja1!L98</f>
        <v>40000</v>
      </c>
      <c r="J104" s="86">
        <f>[2]Hoja1!W98</f>
        <v>442.65</v>
      </c>
      <c r="K104" s="84">
        <f>[2]Hoja1!X98</f>
        <v>1148</v>
      </c>
      <c r="L104" s="82">
        <f>[2]Hoja1!Y98</f>
        <v>1216</v>
      </c>
      <c r="M104" s="84">
        <f>[2]Hoja1!Z98</f>
        <v>0</v>
      </c>
      <c r="N104" s="84">
        <f>[2]Hoja1!AA98</f>
        <v>0</v>
      </c>
      <c r="O104" s="83">
        <f>[2]Hoja1!AB98</f>
        <v>0</v>
      </c>
      <c r="P104" s="83">
        <f>[2]Hoja1!AG98</f>
        <v>25</v>
      </c>
      <c r="Q104" s="85">
        <f>[2]Hoja1!AE98</f>
        <v>0</v>
      </c>
      <c r="R104" s="86">
        <f>[2]Hoja1!AH98</f>
        <v>0</v>
      </c>
      <c r="S104" s="87">
        <f>[2]Hoja1!AM98</f>
        <v>2831.65</v>
      </c>
      <c r="T104" s="88">
        <f>[2]Hoja1!AN98</f>
        <v>37168.35</v>
      </c>
    </row>
    <row r="105" spans="1:20" ht="17.25" customHeight="1">
      <c r="A105" s="78">
        <v>98</v>
      </c>
      <c r="B105" s="79" t="str">
        <f>[2]Hoja1!G99</f>
        <v xml:space="preserve">14-DIRECCION ADMINISTRATIVA                                                     </v>
      </c>
      <c r="C105" s="80" t="str">
        <f>[2]Hoja1!A99</f>
        <v>ANGELO DAVID PEREZ VENTURA</v>
      </c>
      <c r="D105" s="79" t="str">
        <f>[2]Hoja1!H99</f>
        <v xml:space="preserve">TECNICO ADMINISTRATIVO                  </v>
      </c>
      <c r="E105" s="81" t="s">
        <v>1070</v>
      </c>
      <c r="F105" s="80" t="str">
        <f>[2]Hoja1!AP99</f>
        <v xml:space="preserve">Masculino </v>
      </c>
      <c r="G105" s="79" t="str">
        <f>[2]Hoja1!AQ99</f>
        <v xml:space="preserve"> 1/09/2025</v>
      </c>
      <c r="H105" s="79" t="str">
        <f>[2]Hoja1!AR99</f>
        <v xml:space="preserve"> 1/03/2026</v>
      </c>
      <c r="I105" s="82">
        <f>[2]Hoja1!L99</f>
        <v>45000</v>
      </c>
      <c r="J105" s="86">
        <f>[2]Hoja1!W99</f>
        <v>1148.33</v>
      </c>
      <c r="K105" s="84">
        <f>[2]Hoja1!X99</f>
        <v>1291.5</v>
      </c>
      <c r="L105" s="82">
        <f>[2]Hoja1!Y99</f>
        <v>1368</v>
      </c>
      <c r="M105" s="84">
        <f>[2]Hoja1!Z99</f>
        <v>0</v>
      </c>
      <c r="N105" s="84">
        <f>[2]Hoja1!AA99</f>
        <v>0</v>
      </c>
      <c r="O105" s="83">
        <f>[2]Hoja1!AB99</f>
        <v>4895.29</v>
      </c>
      <c r="P105" s="83">
        <f>[2]Hoja1!AG99</f>
        <v>25</v>
      </c>
      <c r="Q105" s="85">
        <f>[2]Hoja1!AE99</f>
        <v>0</v>
      </c>
      <c r="R105" s="86">
        <f>[2]Hoja1!AH99</f>
        <v>0</v>
      </c>
      <c r="S105" s="87">
        <f>[2]Hoja1!AM99</f>
        <v>8728.1200000000008</v>
      </c>
      <c r="T105" s="88">
        <f>[2]Hoja1!AN99</f>
        <v>36271.879999999997</v>
      </c>
    </row>
    <row r="106" spans="1:20" ht="17.25" customHeight="1">
      <c r="A106" s="78">
        <v>99</v>
      </c>
      <c r="B106" s="79" t="str">
        <f>[2]Hoja1!G100</f>
        <v xml:space="preserve">14-DIRECCION ADMINISTRATIVA                                                     </v>
      </c>
      <c r="C106" s="80" t="str">
        <f>[2]Hoja1!A100</f>
        <v>LUIS MANUEL RODRIGUEZ VARGAS</v>
      </c>
      <c r="D106" s="79" t="str">
        <f>[2]Hoja1!H100</f>
        <v xml:space="preserve">ANALISTA DE PROYECTOS                   </v>
      </c>
      <c r="E106" s="81" t="s">
        <v>1070</v>
      </c>
      <c r="F106" s="80" t="str">
        <f>[2]Hoja1!AP100</f>
        <v xml:space="preserve">Masculino </v>
      </c>
      <c r="G106" s="90" t="str">
        <f>[2]Hoja1!AQ100</f>
        <v xml:space="preserve"> 1/11/2025</v>
      </c>
      <c r="H106" s="90" t="str">
        <f>[2]Hoja1!AR100</f>
        <v xml:space="preserve"> 1/05/2026</v>
      </c>
      <c r="I106" s="82">
        <f>[2]Hoja1!L100</f>
        <v>60000</v>
      </c>
      <c r="J106" s="86">
        <f>[2]Hoja1!W100</f>
        <v>3486.65</v>
      </c>
      <c r="K106" s="84">
        <f>[2]Hoja1!X100</f>
        <v>1722</v>
      </c>
      <c r="L106" s="82">
        <f>[2]Hoja1!Y100</f>
        <v>1824</v>
      </c>
      <c r="M106" s="84">
        <f>[2]Hoja1!Z100</f>
        <v>0</v>
      </c>
      <c r="N106" s="84">
        <f>[2]Hoja1!AA100</f>
        <v>0</v>
      </c>
      <c r="O106" s="83">
        <f>[2]Hoja1!AB100</f>
        <v>0</v>
      </c>
      <c r="P106" s="83">
        <f>[2]Hoja1!AG100</f>
        <v>25</v>
      </c>
      <c r="Q106" s="85">
        <f>[2]Hoja1!AE100</f>
        <v>0</v>
      </c>
      <c r="R106" s="86">
        <f>[2]Hoja1!AH100</f>
        <v>0</v>
      </c>
      <c r="S106" s="87">
        <f>[2]Hoja1!AM100</f>
        <v>7057.65</v>
      </c>
      <c r="T106" s="88">
        <f>[2]Hoja1!AN100</f>
        <v>52942.35</v>
      </c>
    </row>
    <row r="107" spans="1:20" ht="17.25" customHeight="1">
      <c r="A107" s="78">
        <v>100</v>
      </c>
      <c r="B107" s="79" t="str">
        <f>[2]Hoja1!G101</f>
        <v xml:space="preserve">14.2.1-SECCION DE MAYORDOMIA                                                    </v>
      </c>
      <c r="C107" s="80" t="str">
        <f>[2]Hoja1!A101</f>
        <v>JOSE CARLOS HERNANDEZ MARTINEZ</v>
      </c>
      <c r="D107" s="79" t="str">
        <f>[2]Hoja1!H101</f>
        <v xml:space="preserve">ENC. SECCION DE MAYORDOMIA              </v>
      </c>
      <c r="E107" s="81" t="s">
        <v>1070</v>
      </c>
      <c r="F107" s="80" t="str">
        <f>[2]Hoja1!AP101</f>
        <v xml:space="preserve">Masculino </v>
      </c>
      <c r="G107" s="79" t="str">
        <f>[2]Hoja1!AQ101</f>
        <v xml:space="preserve"> 3/11/2025</v>
      </c>
      <c r="H107" s="79" t="str">
        <f>[2]Hoja1!AR101</f>
        <v xml:space="preserve"> 3/05/2026</v>
      </c>
      <c r="I107" s="82">
        <f>[2]Hoja1!L101</f>
        <v>90000</v>
      </c>
      <c r="J107" s="86">
        <f>[2]Hoja1!W101</f>
        <v>9753.19</v>
      </c>
      <c r="K107" s="84">
        <f>[2]Hoja1!X101</f>
        <v>2583</v>
      </c>
      <c r="L107" s="82">
        <f>[2]Hoja1!Y101</f>
        <v>2736</v>
      </c>
      <c r="M107" s="84">
        <f>[2]Hoja1!Z101</f>
        <v>0</v>
      </c>
      <c r="N107" s="84">
        <f>[2]Hoja1!AA101</f>
        <v>0</v>
      </c>
      <c r="O107" s="83">
        <f>[2]Hoja1!AB101</f>
        <v>0</v>
      </c>
      <c r="P107" s="83">
        <f>[2]Hoja1!AG101</f>
        <v>25</v>
      </c>
      <c r="Q107" s="85">
        <f>[2]Hoja1!AE101</f>
        <v>0</v>
      </c>
      <c r="R107" s="86">
        <f>[2]Hoja1!AH101</f>
        <v>0</v>
      </c>
      <c r="S107" s="87">
        <f>[2]Hoja1!AM101</f>
        <v>15097.19</v>
      </c>
      <c r="T107" s="88">
        <f>[2]Hoja1!AN101</f>
        <v>74902.81</v>
      </c>
    </row>
    <row r="108" spans="1:20" ht="17.25" customHeight="1">
      <c r="A108" s="78">
        <v>101</v>
      </c>
      <c r="B108" s="79" t="str">
        <f>[2]Hoja1!G102</f>
        <v xml:space="preserve">14.2.2-SECCION DE ALMACEN Y SUMINISTRO                                          </v>
      </c>
      <c r="C108" s="80" t="str">
        <f>[2]Hoja1!A102</f>
        <v>AQUILINO ANTONIO ARIAS VARGAS</v>
      </c>
      <c r="D108" s="79" t="str">
        <f>[2]Hoja1!H102</f>
        <v xml:space="preserve">TECNICO ADMINISTRATIVO                  </v>
      </c>
      <c r="E108" s="81" t="s">
        <v>1070</v>
      </c>
      <c r="F108" s="80" t="str">
        <f>[2]Hoja1!AP102</f>
        <v xml:space="preserve">Masculino </v>
      </c>
      <c r="G108" s="79" t="str">
        <f>[2]Hoja1!AQ102</f>
        <v xml:space="preserve"> 1/08/2025</v>
      </c>
      <c r="H108" s="79" t="str">
        <f>[2]Hoja1!AR102</f>
        <v xml:space="preserve"> 1/02/2026</v>
      </c>
      <c r="I108" s="82">
        <f>[2]Hoja1!L102</f>
        <v>40000</v>
      </c>
      <c r="J108" s="86">
        <f>[2]Hoja1!W102</f>
        <v>442.65</v>
      </c>
      <c r="K108" s="84">
        <f>[2]Hoja1!X102</f>
        <v>1148</v>
      </c>
      <c r="L108" s="82">
        <f>[2]Hoja1!Y102</f>
        <v>1216</v>
      </c>
      <c r="M108" s="84">
        <f>[2]Hoja1!Z102</f>
        <v>0</v>
      </c>
      <c r="N108" s="84">
        <f>[2]Hoja1!AA102</f>
        <v>0</v>
      </c>
      <c r="O108" s="83">
        <f>[2]Hoja1!AB102</f>
        <v>14448</v>
      </c>
      <c r="P108" s="83">
        <f>[2]Hoja1!AG102</f>
        <v>25</v>
      </c>
      <c r="Q108" s="85">
        <f>[2]Hoja1!AE102</f>
        <v>0</v>
      </c>
      <c r="R108" s="86">
        <f>[2]Hoja1!AH102</f>
        <v>0</v>
      </c>
      <c r="S108" s="87">
        <f>[2]Hoja1!AM102</f>
        <v>17279.650000000001</v>
      </c>
      <c r="T108" s="88">
        <f>[2]Hoja1!AN102</f>
        <v>22720.35</v>
      </c>
    </row>
    <row r="109" spans="1:20" ht="17.25" customHeight="1">
      <c r="A109" s="78">
        <v>102</v>
      </c>
      <c r="B109" s="79" t="str">
        <f>[2]Hoja1!G103</f>
        <v xml:space="preserve">14.2.3-SECCION DE ARCHIVO Y CORRESP.                                            </v>
      </c>
      <c r="C109" s="80" t="str">
        <f>[2]Hoja1!A103</f>
        <v>JUANA JACQUELINE ORTIZ SOTO</v>
      </c>
      <c r="D109" s="79" t="str">
        <f>[2]Hoja1!H103</f>
        <v xml:space="preserve">ENC. ARCHIVO Y CORRESP.                 </v>
      </c>
      <c r="E109" s="81" t="s">
        <v>1070</v>
      </c>
      <c r="F109" s="80" t="str">
        <f>[2]Hoja1!AP103</f>
        <v xml:space="preserve">Femenino  </v>
      </c>
      <c r="G109" s="79" t="str">
        <f>[2]Hoja1!AQ103</f>
        <v xml:space="preserve"> 1/05/2025</v>
      </c>
      <c r="H109" s="79" t="str">
        <f>[2]Hoja1!AR103</f>
        <v xml:space="preserve"> 1/11/2026</v>
      </c>
      <c r="I109" s="82">
        <f>[2]Hoja1!L103</f>
        <v>65000</v>
      </c>
      <c r="J109" s="86">
        <f>[2]Hoja1!W103</f>
        <v>4043.59</v>
      </c>
      <c r="K109" s="84">
        <f>[2]Hoja1!X103</f>
        <v>1865.5</v>
      </c>
      <c r="L109" s="82">
        <f>[2]Hoja1!Y103</f>
        <v>1976</v>
      </c>
      <c r="M109" s="84">
        <f>[2]Hoja1!Z103</f>
        <v>1919.78</v>
      </c>
      <c r="N109" s="84">
        <f>[2]Hoja1!AA103</f>
        <v>748.03</v>
      </c>
      <c r="O109" s="83">
        <f>[2]Hoja1!AB103</f>
        <v>0</v>
      </c>
      <c r="P109" s="83">
        <f>[2]Hoja1!AG103</f>
        <v>25</v>
      </c>
      <c r="Q109" s="85">
        <f>[2]Hoja1!AE103</f>
        <v>0</v>
      </c>
      <c r="R109" s="86">
        <f>[2]Hoja1!AH103</f>
        <v>0</v>
      </c>
      <c r="S109" s="87">
        <f>[2]Hoja1!AM103</f>
        <v>10577.9</v>
      </c>
      <c r="T109" s="88">
        <f>[2]Hoja1!AN103</f>
        <v>54422.1</v>
      </c>
    </row>
    <row r="110" spans="1:20" ht="17.25" customHeight="1">
      <c r="A110" s="78">
        <v>103</v>
      </c>
      <c r="B110" s="79" t="str">
        <f>[2]Hoja1!G104</f>
        <v xml:space="preserve">14.3-DPTO. DE COMPRAS Y CONTRATACIONES                                          </v>
      </c>
      <c r="C110" s="80" t="str">
        <f>[2]Hoja1!A104</f>
        <v>ARELIS ALTAGRACIA GONZALEZ</v>
      </c>
      <c r="D110" s="79" t="str">
        <f>[2]Hoja1!H104</f>
        <v xml:space="preserve">ANALISTA DE COMPRAS Y CONTRATACIONES    </v>
      </c>
      <c r="E110" s="81" t="s">
        <v>1070</v>
      </c>
      <c r="F110" s="80" t="str">
        <f>[2]Hoja1!AP104</f>
        <v xml:space="preserve">Femenino  </v>
      </c>
      <c r="G110" s="79" t="str">
        <f>[2]Hoja1!AQ104</f>
        <v xml:space="preserve"> 1/04/2025</v>
      </c>
      <c r="H110" s="79" t="str">
        <f>[2]Hoja1!AR104</f>
        <v xml:space="preserve"> 1/10/2026</v>
      </c>
      <c r="I110" s="82">
        <f>[2]Hoja1!L104</f>
        <v>50000</v>
      </c>
      <c r="J110" s="86">
        <f>[2]Hoja1!W104</f>
        <v>1854</v>
      </c>
      <c r="K110" s="84">
        <f>[2]Hoja1!X104</f>
        <v>1435</v>
      </c>
      <c r="L110" s="82">
        <f>[2]Hoja1!Y104</f>
        <v>1520</v>
      </c>
      <c r="M110" s="84">
        <f>[2]Hoja1!Z104</f>
        <v>0</v>
      </c>
      <c r="N110" s="84">
        <f>[2]Hoja1!AA104</f>
        <v>0</v>
      </c>
      <c r="O110" s="83">
        <f>[2]Hoja1!AB104</f>
        <v>2000</v>
      </c>
      <c r="P110" s="83">
        <f>[2]Hoja1!AG104</f>
        <v>25</v>
      </c>
      <c r="Q110" s="85">
        <f>[2]Hoja1!AE104</f>
        <v>0</v>
      </c>
      <c r="R110" s="86">
        <f>[2]Hoja1!AH104</f>
        <v>0</v>
      </c>
      <c r="S110" s="87">
        <f>[2]Hoja1!AM104</f>
        <v>6834</v>
      </c>
      <c r="T110" s="88">
        <f>[2]Hoja1!AN104</f>
        <v>43166</v>
      </c>
    </row>
    <row r="111" spans="1:20" ht="17.25" customHeight="1">
      <c r="A111" s="78">
        <v>104</v>
      </c>
      <c r="B111" s="79" t="str">
        <f>[2]Hoja1!G105</f>
        <v xml:space="preserve">14.3-DPTO. DE COMPRAS Y CONTRATACIONES                                          </v>
      </c>
      <c r="C111" s="80" t="str">
        <f>[2]Hoja1!A105</f>
        <v>ICAURY LISSETTE ALVAREZ ALVAREZ</v>
      </c>
      <c r="D111" s="79" t="str">
        <f>[2]Hoja1!H105</f>
        <v xml:space="preserve">TECNICO DE COMPRAS Y CONTRATACIONES     </v>
      </c>
      <c r="E111" s="81" t="s">
        <v>1070</v>
      </c>
      <c r="F111" s="80" t="str">
        <f>[2]Hoja1!AP105</f>
        <v xml:space="preserve">Femenino  </v>
      </c>
      <c r="G111" s="79" t="str">
        <f>[2]Hoja1!AQ105</f>
        <v xml:space="preserve"> 1/07/2025</v>
      </c>
      <c r="H111" s="79" t="str">
        <f>[2]Hoja1!AR105</f>
        <v xml:space="preserve"> 1/01/2026</v>
      </c>
      <c r="I111" s="82">
        <f>[2]Hoja1!L105</f>
        <v>35000</v>
      </c>
      <c r="J111" s="91">
        <f>[2]Hoja1!W105</f>
        <v>0</v>
      </c>
      <c r="K111" s="84">
        <f>[2]Hoja1!X105</f>
        <v>1004.5</v>
      </c>
      <c r="L111" s="82">
        <f>[2]Hoja1!Y105</f>
        <v>1064</v>
      </c>
      <c r="M111" s="84">
        <f>[2]Hoja1!Z105</f>
        <v>0</v>
      </c>
      <c r="N111" s="84">
        <f>[2]Hoja1!AA105</f>
        <v>0</v>
      </c>
      <c r="O111" s="83">
        <f>[2]Hoja1!AB105</f>
        <v>0</v>
      </c>
      <c r="P111" s="83">
        <f>[2]Hoja1!AG105</f>
        <v>25</v>
      </c>
      <c r="Q111" s="85">
        <f>[2]Hoja1!AE105</f>
        <v>0</v>
      </c>
      <c r="R111" s="86">
        <f>[2]Hoja1!AH105</f>
        <v>0</v>
      </c>
      <c r="S111" s="87">
        <f>[2]Hoja1!AM105</f>
        <v>2093.5</v>
      </c>
      <c r="T111" s="88">
        <f>[2]Hoja1!AN105</f>
        <v>32906.5</v>
      </c>
    </row>
    <row r="112" spans="1:20" ht="17.25" customHeight="1">
      <c r="A112" s="78">
        <v>105</v>
      </c>
      <c r="B112" s="79" t="str">
        <f>[2]Hoja1!G106</f>
        <v xml:space="preserve">14.3-DPTO. DE COMPRAS Y CONTRATACIONES                                          </v>
      </c>
      <c r="C112" s="80" t="str">
        <f>[2]Hoja1!A106</f>
        <v>WILSON ARIEL MEZON ESPINAL</v>
      </c>
      <c r="D112" s="79" t="str">
        <f>[2]Hoja1!H106</f>
        <v xml:space="preserve">ANALISTA DE COMPRAS Y CONTRATACIONES    </v>
      </c>
      <c r="E112" s="81" t="s">
        <v>1070</v>
      </c>
      <c r="F112" s="80" t="str">
        <f>[2]Hoja1!AP106</f>
        <v xml:space="preserve">Masculino </v>
      </c>
      <c r="G112" s="79" t="str">
        <f>[2]Hoja1!AQ106</f>
        <v xml:space="preserve"> 1/09/2025</v>
      </c>
      <c r="H112" s="79" t="str">
        <f>[2]Hoja1!AR106</f>
        <v xml:space="preserve"> 1/03/2026</v>
      </c>
      <c r="I112" s="82">
        <f>[2]Hoja1!L106</f>
        <v>50000</v>
      </c>
      <c r="J112" s="86">
        <f>[2]Hoja1!W106</f>
        <v>1566.03</v>
      </c>
      <c r="K112" s="84">
        <f>[2]Hoja1!X106</f>
        <v>1435</v>
      </c>
      <c r="L112" s="82">
        <f>[2]Hoja1!Y106</f>
        <v>1520</v>
      </c>
      <c r="M112" s="84">
        <f>[2]Hoja1!Z106</f>
        <v>1919.78</v>
      </c>
      <c r="N112" s="84">
        <f>[2]Hoja1!AA106</f>
        <v>0</v>
      </c>
      <c r="O112" s="83">
        <f>[2]Hoja1!AB106</f>
        <v>1000</v>
      </c>
      <c r="P112" s="83">
        <f>[2]Hoja1!AG106</f>
        <v>25</v>
      </c>
      <c r="Q112" s="85">
        <f>[2]Hoja1!AE106</f>
        <v>0</v>
      </c>
      <c r="R112" s="86">
        <f>[2]Hoja1!AH106</f>
        <v>0</v>
      </c>
      <c r="S112" s="87">
        <f>[2]Hoja1!AM106</f>
        <v>7465.81</v>
      </c>
      <c r="T112" s="88">
        <f>[2]Hoja1!AN106</f>
        <v>42534.19</v>
      </c>
    </row>
    <row r="113" spans="1:20" ht="17.25" customHeight="1">
      <c r="A113" s="78">
        <v>106</v>
      </c>
      <c r="B113" s="79" t="str">
        <f>[2]Hoja1!G107</f>
        <v xml:space="preserve">16-DIR.  DE CAP. Y FORM. PARA LOS GOB. LOC.                                     </v>
      </c>
      <c r="C113" s="80" t="str">
        <f>[2]Hoja1!A107</f>
        <v>AMELIA CRUZ</v>
      </c>
      <c r="D113" s="79" t="str">
        <f>[2]Hoja1!H107</f>
        <v xml:space="preserve">TECNICO ADMINISTRATIVO                  </v>
      </c>
      <c r="E113" s="81" t="s">
        <v>1070</v>
      </c>
      <c r="F113" s="80" t="str">
        <f>[2]Hoja1!AP107</f>
        <v xml:space="preserve">Femenino  </v>
      </c>
      <c r="G113" s="79" t="str">
        <f>[2]Hoja1!AQ107</f>
        <v>16/10/2025</v>
      </c>
      <c r="H113" s="79" t="str">
        <f>[2]Hoja1!AR107</f>
        <v>16/04/2026</v>
      </c>
      <c r="I113" s="82">
        <f>[2]Hoja1!L107</f>
        <v>40000</v>
      </c>
      <c r="J113" s="86">
        <f>[2]Hoja1!W107</f>
        <v>442.65</v>
      </c>
      <c r="K113" s="84">
        <f>[2]Hoja1!X107</f>
        <v>1148</v>
      </c>
      <c r="L113" s="82">
        <f>[2]Hoja1!Y107</f>
        <v>1216</v>
      </c>
      <c r="M113" s="84">
        <f>[2]Hoja1!Z107</f>
        <v>0</v>
      </c>
      <c r="N113" s="84">
        <f>[2]Hoja1!AA107</f>
        <v>0</v>
      </c>
      <c r="O113" s="83">
        <f>[2]Hoja1!AB107</f>
        <v>0</v>
      </c>
      <c r="P113" s="83">
        <f>[2]Hoja1!AG107</f>
        <v>25</v>
      </c>
      <c r="Q113" s="85">
        <f>[2]Hoja1!AE107</f>
        <v>0</v>
      </c>
      <c r="R113" s="86">
        <f>[2]Hoja1!AH107</f>
        <v>0</v>
      </c>
      <c r="S113" s="87">
        <f>[2]Hoja1!AM107</f>
        <v>2831.65</v>
      </c>
      <c r="T113" s="88">
        <f>[2]Hoja1!AN107</f>
        <v>37168.35</v>
      </c>
    </row>
    <row r="114" spans="1:20" ht="17.25" customHeight="1">
      <c r="A114" s="78">
        <v>107</v>
      </c>
      <c r="B114" s="79" t="str">
        <f>[2]Hoja1!G108</f>
        <v xml:space="preserve">16-DIR.  DE CAP. Y FORM. PARA LOS GOB. LOC.                                     </v>
      </c>
      <c r="C114" s="80" t="str">
        <f>[2]Hoja1!A108</f>
        <v>AMNELIS GERALDINE GONZALEZ HERRERA</v>
      </c>
      <c r="D114" s="79" t="str">
        <f>[2]Hoja1!H108</f>
        <v xml:space="preserve">TECNICO ADMINISTRATIVO                  </v>
      </c>
      <c r="E114" s="81" t="s">
        <v>1070</v>
      </c>
      <c r="F114" s="80" t="str">
        <f>[2]Hoja1!AP108</f>
        <v xml:space="preserve">Femenino  </v>
      </c>
      <c r="G114" s="79" t="str">
        <f>[2]Hoja1!AQ108</f>
        <v xml:space="preserve"> 2/06/2025</v>
      </c>
      <c r="H114" s="79" t="str">
        <f>[2]Hoja1!AR108</f>
        <v xml:space="preserve"> 2/12/2025</v>
      </c>
      <c r="I114" s="82">
        <f>[2]Hoja1!L108</f>
        <v>36000</v>
      </c>
      <c r="J114" s="86">
        <f>[2]Hoja1!W108</f>
        <v>0</v>
      </c>
      <c r="K114" s="84">
        <f>[2]Hoja1!X108</f>
        <v>1033.2</v>
      </c>
      <c r="L114" s="82">
        <f>[2]Hoja1!Y108</f>
        <v>1094.4000000000001</v>
      </c>
      <c r="M114" s="84">
        <f>[2]Hoja1!Z108</f>
        <v>0</v>
      </c>
      <c r="N114" s="84">
        <f>[2]Hoja1!AA108</f>
        <v>0</v>
      </c>
      <c r="O114" s="83">
        <f>[2]Hoja1!AB108</f>
        <v>0</v>
      </c>
      <c r="P114" s="83">
        <f>[2]Hoja1!AG108</f>
        <v>25</v>
      </c>
      <c r="Q114" s="85">
        <f>[2]Hoja1!AE108</f>
        <v>0</v>
      </c>
      <c r="R114" s="86">
        <f>[2]Hoja1!AH108</f>
        <v>0</v>
      </c>
      <c r="S114" s="87">
        <f>[2]Hoja1!AM108</f>
        <v>2152.6</v>
      </c>
      <c r="T114" s="88">
        <f>[2]Hoja1!AN108</f>
        <v>33847.4</v>
      </c>
    </row>
    <row r="115" spans="1:20" ht="17.25" customHeight="1">
      <c r="A115" s="78">
        <v>108</v>
      </c>
      <c r="B115" s="79" t="str">
        <f>[2]Hoja1!G109</f>
        <v xml:space="preserve">16-DIR.  DE CAP. Y FORM. PARA LOS GOB. LOC.                                     </v>
      </c>
      <c r="C115" s="80" t="str">
        <f>[2]Hoja1!A109</f>
        <v>CESAR ROLANDO FLORES BAUTISTA</v>
      </c>
      <c r="D115" s="79" t="str">
        <f>[2]Hoja1!H109</f>
        <v xml:space="preserve">ANALISTA DE CAPACITACION Y DESARROLLO   </v>
      </c>
      <c r="E115" s="81" t="s">
        <v>1070</v>
      </c>
      <c r="F115" s="80" t="str">
        <f>[2]Hoja1!AP109</f>
        <v xml:space="preserve">Masculino </v>
      </c>
      <c r="G115" s="79" t="str">
        <f>[2]Hoja1!AQ109</f>
        <v xml:space="preserve"> 2/06/2025</v>
      </c>
      <c r="H115" s="79" t="str">
        <f>[2]Hoja1!AR109</f>
        <v xml:space="preserve"> 2/12/2025</v>
      </c>
      <c r="I115" s="82">
        <f>[2]Hoja1!L109</f>
        <v>56000</v>
      </c>
      <c r="J115" s="91">
        <f>[2]Hoja1!W109</f>
        <v>2733.93</v>
      </c>
      <c r="K115" s="84">
        <f>[2]Hoja1!X109</f>
        <v>1607.2</v>
      </c>
      <c r="L115" s="82">
        <f>[2]Hoja1!Y109</f>
        <v>1702.4</v>
      </c>
      <c r="M115" s="84">
        <f>[2]Hoja1!Z109</f>
        <v>0</v>
      </c>
      <c r="N115" s="84">
        <f>[2]Hoja1!AA109</f>
        <v>0</v>
      </c>
      <c r="O115" s="83">
        <f>[2]Hoja1!AB109</f>
        <v>13230.11</v>
      </c>
      <c r="P115" s="83">
        <f>[2]Hoja1!AG109</f>
        <v>25</v>
      </c>
      <c r="Q115" s="85">
        <f>[2]Hoja1!AE109</f>
        <v>0</v>
      </c>
      <c r="R115" s="86">
        <f>[2]Hoja1!AH109</f>
        <v>100</v>
      </c>
      <c r="S115" s="87">
        <f>[2]Hoja1!AM109</f>
        <v>19398.64</v>
      </c>
      <c r="T115" s="88">
        <f>[2]Hoja1!AN109</f>
        <v>36601.360000000001</v>
      </c>
    </row>
    <row r="116" spans="1:20" ht="17.25" customHeight="1">
      <c r="A116" s="78">
        <v>109</v>
      </c>
      <c r="B116" s="79" t="str">
        <f>[2]Hoja1!G110</f>
        <v xml:space="preserve">16-DIR.  DE CAP. Y FORM. PARA LOS GOB. LOC.                                     </v>
      </c>
      <c r="C116" s="80" t="str">
        <f>[2]Hoja1!A110</f>
        <v>HENRRY MERCADO POLANCO</v>
      </c>
      <c r="D116" s="79" t="str">
        <f>[2]Hoja1!H110</f>
        <v xml:space="preserve">ANALISTA DE CAPACITACION Y DESARROLLO   </v>
      </c>
      <c r="E116" s="81" t="s">
        <v>1070</v>
      </c>
      <c r="F116" s="80" t="str">
        <f>[2]Hoja1!AP110</f>
        <v xml:space="preserve">Masculino </v>
      </c>
      <c r="G116" s="79" t="str">
        <f>[2]Hoja1!AQ110</f>
        <v xml:space="preserve"> 2/06/2025</v>
      </c>
      <c r="H116" s="90" t="str">
        <f>[2]Hoja1!AR110</f>
        <v xml:space="preserve"> 2/12/2025</v>
      </c>
      <c r="I116" s="82">
        <f>[2]Hoja1!L110</f>
        <v>50000</v>
      </c>
      <c r="J116" s="91">
        <f>[2]Hoja1!W110</f>
        <v>1854</v>
      </c>
      <c r="K116" s="84">
        <f>[2]Hoja1!X110</f>
        <v>1435</v>
      </c>
      <c r="L116" s="82">
        <f>[2]Hoja1!Y110</f>
        <v>1520</v>
      </c>
      <c r="M116" s="84">
        <f>[2]Hoja1!Z110</f>
        <v>0</v>
      </c>
      <c r="N116" s="84">
        <f>[2]Hoja1!AA110</f>
        <v>0</v>
      </c>
      <c r="O116" s="83">
        <f>[2]Hoja1!AB110</f>
        <v>0</v>
      </c>
      <c r="P116" s="83">
        <f>[2]Hoja1!AG110</f>
        <v>25</v>
      </c>
      <c r="Q116" s="85">
        <f>[2]Hoja1!AE110</f>
        <v>0</v>
      </c>
      <c r="R116" s="86">
        <f>[2]Hoja1!AH110</f>
        <v>0</v>
      </c>
      <c r="S116" s="87">
        <f>[2]Hoja1!AM110</f>
        <v>4834</v>
      </c>
      <c r="T116" s="88">
        <f>[2]Hoja1!AN110</f>
        <v>45166</v>
      </c>
    </row>
    <row r="117" spans="1:20" ht="17.25" customHeight="1">
      <c r="A117" s="78">
        <v>110</v>
      </c>
      <c r="B117" s="79" t="str">
        <f>[2]Hoja1!G111</f>
        <v xml:space="preserve">16-DIR.  DE CAP. Y FORM. PARA LOS GOB. LOC.                                     </v>
      </c>
      <c r="C117" s="80" t="str">
        <f>[2]Hoja1!A111</f>
        <v>LILIAN ALTAGRACIA DIAZ</v>
      </c>
      <c r="D117" s="79" t="str">
        <f>[2]Hoja1!H111</f>
        <v xml:space="preserve">FACILITADOR(A)                          </v>
      </c>
      <c r="E117" s="81" t="s">
        <v>1070</v>
      </c>
      <c r="F117" s="80" t="str">
        <f>[2]Hoja1!AP111</f>
        <v xml:space="preserve">Femenino  </v>
      </c>
      <c r="G117" s="79" t="str">
        <f>[2]Hoja1!AQ111</f>
        <v>16/10/2025</v>
      </c>
      <c r="H117" s="79" t="str">
        <f>[2]Hoja1!AR111</f>
        <v>16/04/2026</v>
      </c>
      <c r="I117" s="82">
        <f>[2]Hoja1!L111</f>
        <v>35000</v>
      </c>
      <c r="J117" s="91">
        <f>[2]Hoja1!W111</f>
        <v>0</v>
      </c>
      <c r="K117" s="84">
        <f>[2]Hoja1!X111</f>
        <v>1004.5</v>
      </c>
      <c r="L117" s="82">
        <f>[2]Hoja1!Y111</f>
        <v>1064</v>
      </c>
      <c r="M117" s="84">
        <f>[2]Hoja1!Z111</f>
        <v>0</v>
      </c>
      <c r="N117" s="84">
        <f>[2]Hoja1!AA111</f>
        <v>0</v>
      </c>
      <c r="O117" s="83">
        <f>[2]Hoja1!AB111</f>
        <v>0</v>
      </c>
      <c r="P117" s="83">
        <f>[2]Hoja1!AG111</f>
        <v>25</v>
      </c>
      <c r="Q117" s="85">
        <f>[2]Hoja1!AE111</f>
        <v>0</v>
      </c>
      <c r="R117" s="86">
        <f>[2]Hoja1!AH111</f>
        <v>0</v>
      </c>
      <c r="S117" s="87">
        <f>[2]Hoja1!AM111</f>
        <v>2093.5</v>
      </c>
      <c r="T117" s="88">
        <f>[2]Hoja1!AN111</f>
        <v>32906.5</v>
      </c>
    </row>
    <row r="118" spans="1:20" ht="17.25" customHeight="1">
      <c r="A118" s="78">
        <v>111</v>
      </c>
      <c r="B118" s="79" t="str">
        <f>[2]Hoja1!G112</f>
        <v xml:space="preserve">16-DIR.  DE CAP. Y FORM. PARA LOS GOB. LOC.                                     </v>
      </c>
      <c r="C118" s="80" t="str">
        <f>[2]Hoja1!A112</f>
        <v>MANUEL ALEJANDRO DE JESUS RUIZ</v>
      </c>
      <c r="D118" s="79" t="str">
        <f>[2]Hoja1!H112</f>
        <v xml:space="preserve">COORDINADOR DE ESTUDIO Y CAPAC.  MNCPL  </v>
      </c>
      <c r="E118" s="81" t="s">
        <v>1070</v>
      </c>
      <c r="F118" s="80" t="str">
        <f>[2]Hoja1!AP112</f>
        <v xml:space="preserve">Masculino </v>
      </c>
      <c r="G118" s="90" t="str">
        <f>[2]Hoja1!AQ112</f>
        <v xml:space="preserve"> 1/09/2025</v>
      </c>
      <c r="H118" s="90" t="str">
        <f>[2]Hoja1!AR112</f>
        <v xml:space="preserve"> 1/03/2026</v>
      </c>
      <c r="I118" s="82">
        <f>[2]Hoja1!L112</f>
        <v>75000</v>
      </c>
      <c r="J118" s="91">
        <f>[2]Hoja1!W112</f>
        <v>6309.35</v>
      </c>
      <c r="K118" s="84">
        <f>[2]Hoja1!X112</f>
        <v>2152.5</v>
      </c>
      <c r="L118" s="82">
        <f>[2]Hoja1!Y112</f>
        <v>2280</v>
      </c>
      <c r="M118" s="84">
        <f>[2]Hoja1!Z112</f>
        <v>0</v>
      </c>
      <c r="N118" s="84">
        <f>[2]Hoja1!AA112</f>
        <v>0</v>
      </c>
      <c r="O118" s="83">
        <f>[2]Hoja1!AB112</f>
        <v>0</v>
      </c>
      <c r="P118" s="83">
        <f>[2]Hoja1!AG112</f>
        <v>25</v>
      </c>
      <c r="Q118" s="85">
        <f>[2]Hoja1!AE112</f>
        <v>0</v>
      </c>
      <c r="R118" s="86">
        <f>[2]Hoja1!AH112</f>
        <v>0</v>
      </c>
      <c r="S118" s="87">
        <f>[2]Hoja1!AM112</f>
        <v>10766.85</v>
      </c>
      <c r="T118" s="88">
        <f>[2]Hoja1!AN112</f>
        <v>64233.15</v>
      </c>
    </row>
    <row r="119" spans="1:20" ht="17.25" customHeight="1">
      <c r="A119" s="78">
        <v>112</v>
      </c>
      <c r="B119" s="79" t="str">
        <f>[2]Hoja1!G113</f>
        <v xml:space="preserve">16-DIR.  DE CAP. Y FORM. PARA LOS GOB. LOC.                                     </v>
      </c>
      <c r="C119" s="80" t="str">
        <f>[2]Hoja1!A113</f>
        <v>RAFAEL FELIX SANTOS PAULINO</v>
      </c>
      <c r="D119" s="79" t="str">
        <f>[2]Hoja1!H113</f>
        <v xml:space="preserve">SUB-DIRECTOR(A)                         </v>
      </c>
      <c r="E119" s="81" t="s">
        <v>1070</v>
      </c>
      <c r="F119" s="80" t="str">
        <f>[2]Hoja1!AP113</f>
        <v xml:space="preserve">Masculino </v>
      </c>
      <c r="G119" s="79" t="str">
        <f>[2]Hoja1!AQ113</f>
        <v xml:space="preserve"> 1/09/2025</v>
      </c>
      <c r="H119" s="79" t="str">
        <f>[2]Hoja1!AR113</f>
        <v xml:space="preserve"> 1/03/2026</v>
      </c>
      <c r="I119" s="82">
        <f>[2]Hoja1!L113</f>
        <v>190000</v>
      </c>
      <c r="J119" s="86">
        <f>[2]Hoja1!W113</f>
        <v>33275.69</v>
      </c>
      <c r="K119" s="84">
        <f>[2]Hoja1!X113</f>
        <v>5453</v>
      </c>
      <c r="L119" s="82">
        <f>[2]Hoja1!Y113</f>
        <v>5776</v>
      </c>
      <c r="M119" s="84">
        <f>[2]Hoja1!Z113</f>
        <v>0</v>
      </c>
      <c r="N119" s="84">
        <f>[2]Hoja1!AA113</f>
        <v>0</v>
      </c>
      <c r="O119" s="83">
        <f>[2]Hoja1!AB113</f>
        <v>0</v>
      </c>
      <c r="P119" s="83">
        <f>[2]Hoja1!AG113</f>
        <v>25</v>
      </c>
      <c r="Q119" s="85">
        <f>[2]Hoja1!AE113</f>
        <v>0</v>
      </c>
      <c r="R119" s="86">
        <f>[2]Hoja1!AH113</f>
        <v>0</v>
      </c>
      <c r="S119" s="87">
        <f>[2]Hoja1!AM113</f>
        <v>44529.69</v>
      </c>
      <c r="T119" s="88">
        <f>[2]Hoja1!AN113</f>
        <v>145470.31</v>
      </c>
    </row>
    <row r="120" spans="1:20" ht="17.25" customHeight="1">
      <c r="A120" s="78">
        <v>113</v>
      </c>
      <c r="B120" s="79" t="str">
        <f>[2]Hoja1!G114</f>
        <v xml:space="preserve">20-DPTO. DE RESIDUOS SOLIDOS                                                    </v>
      </c>
      <c r="C120" s="80" t="str">
        <f>[2]Hoja1!A114</f>
        <v>CRISTIAN ELIESER SILVERIO GARCIA</v>
      </c>
      <c r="D120" s="79" t="str">
        <f>[2]Hoja1!H114</f>
        <v xml:space="preserve">FACILITADOR(A)                          </v>
      </c>
      <c r="E120" s="81" t="s">
        <v>1070</v>
      </c>
      <c r="F120" s="80" t="str">
        <f>[2]Hoja1!AP114</f>
        <v xml:space="preserve">Masculino </v>
      </c>
      <c r="G120" s="79" t="str">
        <f>[2]Hoja1!AQ114</f>
        <v xml:space="preserve"> 4/04/2025</v>
      </c>
      <c r="H120" s="79" t="str">
        <f>[2]Hoja1!AR114</f>
        <v xml:space="preserve"> 4/10/2026</v>
      </c>
      <c r="I120" s="82">
        <f>[2]Hoja1!L114</f>
        <v>30000</v>
      </c>
      <c r="J120" s="86">
        <f>[2]Hoja1!W114</f>
        <v>0</v>
      </c>
      <c r="K120" s="84">
        <f>[2]Hoja1!X114</f>
        <v>861</v>
      </c>
      <c r="L120" s="82">
        <f>[2]Hoja1!Y114</f>
        <v>912</v>
      </c>
      <c r="M120" s="84">
        <f>[2]Hoja1!Z114</f>
        <v>0</v>
      </c>
      <c r="N120" s="84">
        <f>[2]Hoja1!AA114</f>
        <v>0</v>
      </c>
      <c r="O120" s="83">
        <f>[2]Hoja1!AB114</f>
        <v>3923.53</v>
      </c>
      <c r="P120" s="83">
        <f>[2]Hoja1!AG114</f>
        <v>25</v>
      </c>
      <c r="Q120" s="85">
        <f>[2]Hoja1!AE114</f>
        <v>0</v>
      </c>
      <c r="R120" s="86">
        <f>[2]Hoja1!AH114</f>
        <v>0</v>
      </c>
      <c r="S120" s="87">
        <f>[2]Hoja1!AM114</f>
        <v>5721.53</v>
      </c>
      <c r="T120" s="88">
        <f>[2]Hoja1!AN114</f>
        <v>24278.47</v>
      </c>
    </row>
    <row r="121" spans="1:20" ht="17.25" customHeight="1">
      <c r="A121" s="78">
        <v>114</v>
      </c>
      <c r="B121" s="79" t="str">
        <f>[2]Hoja1!G115</f>
        <v xml:space="preserve">16.1-DEPARTAMENTO DE ESTUDIOS Y CAPACITACION MUNICIPAL                          </v>
      </c>
      <c r="C121" s="80" t="str">
        <f>[2]Hoja1!A115</f>
        <v>FELIPE GALVA DE LA ROSA</v>
      </c>
      <c r="D121" s="79" t="str">
        <f>[2]Hoja1!H115</f>
        <v xml:space="preserve">COORDINADOR(A)                          </v>
      </c>
      <c r="E121" s="81" t="s">
        <v>1070</v>
      </c>
      <c r="F121" s="80" t="str">
        <f>[2]Hoja1!AP115</f>
        <v xml:space="preserve">Masculino </v>
      </c>
      <c r="G121" s="79" t="str">
        <f>[2]Hoja1!AQ115</f>
        <v xml:space="preserve"> 1/08/2025</v>
      </c>
      <c r="H121" s="79" t="str">
        <f>[2]Hoja1!AR115</f>
        <v xml:space="preserve"> 1/02/2026</v>
      </c>
      <c r="I121" s="82">
        <f>[2]Hoja1!L115</f>
        <v>62000</v>
      </c>
      <c r="J121" s="91">
        <f>[2]Hoja1!W115</f>
        <v>3863.01</v>
      </c>
      <c r="K121" s="84">
        <f>[2]Hoja1!X115</f>
        <v>1779.4</v>
      </c>
      <c r="L121" s="82">
        <f>[2]Hoja1!Y115</f>
        <v>1884.8</v>
      </c>
      <c r="M121" s="84">
        <f>[2]Hoja1!Z115</f>
        <v>0</v>
      </c>
      <c r="N121" s="84">
        <f>[2]Hoja1!AA115</f>
        <v>0</v>
      </c>
      <c r="O121" s="83">
        <f>[2]Hoja1!AB115</f>
        <v>0</v>
      </c>
      <c r="P121" s="83">
        <f>[2]Hoja1!AG115</f>
        <v>25</v>
      </c>
      <c r="Q121" s="85">
        <f>[2]Hoja1!AE115</f>
        <v>0</v>
      </c>
      <c r="R121" s="86">
        <f>[2]Hoja1!AH115</f>
        <v>0</v>
      </c>
      <c r="S121" s="87">
        <f>[2]Hoja1!AM115</f>
        <v>7552.21</v>
      </c>
      <c r="T121" s="88">
        <f>[2]Hoja1!AN115</f>
        <v>54447.79</v>
      </c>
    </row>
    <row r="122" spans="1:20" ht="17.25" customHeight="1">
      <c r="A122" s="78">
        <v>115</v>
      </c>
      <c r="B122" s="79" t="str">
        <f>[2]Hoja1!G116</f>
        <v xml:space="preserve">16.1-DEPARTAMENTO DE ESTUDIOS Y CAPACITACION MUNICIPAL                          </v>
      </c>
      <c r="C122" s="80" t="str">
        <f>[2]Hoja1!A116</f>
        <v>GABRIELA CRUZ</v>
      </c>
      <c r="D122" s="79" t="str">
        <f>[2]Hoja1!H116</f>
        <v xml:space="preserve">FACILITADOR(A)                          </v>
      </c>
      <c r="E122" s="81" t="s">
        <v>1070</v>
      </c>
      <c r="F122" s="80" t="str">
        <f>[2]Hoja1!AP116</f>
        <v xml:space="preserve">Femenino  </v>
      </c>
      <c r="G122" s="79" t="str">
        <f>[2]Hoja1!AQ116</f>
        <v xml:space="preserve"> 3/08/2025</v>
      </c>
      <c r="H122" s="79" t="str">
        <f>[2]Hoja1!AR116</f>
        <v xml:space="preserve"> 3/02/2026</v>
      </c>
      <c r="I122" s="82">
        <f>[2]Hoja1!L116</f>
        <v>45000</v>
      </c>
      <c r="J122" s="86">
        <f>[2]Hoja1!W116</f>
        <v>1148.33</v>
      </c>
      <c r="K122" s="84">
        <f>[2]Hoja1!X116</f>
        <v>1291.5</v>
      </c>
      <c r="L122" s="82">
        <f>[2]Hoja1!Y116</f>
        <v>1368</v>
      </c>
      <c r="M122" s="84">
        <f>[2]Hoja1!Z116</f>
        <v>0</v>
      </c>
      <c r="N122" s="84">
        <f>[2]Hoja1!AA116</f>
        <v>0</v>
      </c>
      <c r="O122" s="83">
        <f>[2]Hoja1!AB116</f>
        <v>0</v>
      </c>
      <c r="P122" s="83">
        <f>[2]Hoja1!AG116</f>
        <v>25</v>
      </c>
      <c r="Q122" s="85">
        <f>[2]Hoja1!AE116</f>
        <v>0</v>
      </c>
      <c r="R122" s="86">
        <f>[2]Hoja1!AH116</f>
        <v>0</v>
      </c>
      <c r="S122" s="87">
        <f>[2]Hoja1!AM116</f>
        <v>3832.83</v>
      </c>
      <c r="T122" s="88">
        <f>[2]Hoja1!AN116</f>
        <v>41167.17</v>
      </c>
    </row>
    <row r="123" spans="1:20" ht="17.25" customHeight="1">
      <c r="A123" s="78">
        <v>116</v>
      </c>
      <c r="B123" s="79" t="str">
        <f>[2]Hoja1!G117</f>
        <v xml:space="preserve">16.1.1-SECCION DE GESTION DE PLATAFORMA EN CAPACITACION MUNICIPAL               </v>
      </c>
      <c r="C123" s="80" t="str">
        <f>[2]Hoja1!A117</f>
        <v>ANA CELIA CASTILLO ROSADO</v>
      </c>
      <c r="D123" s="79" t="str">
        <f>[2]Hoja1!H117</f>
        <v xml:space="preserve">ENCARGADO(A)                            </v>
      </c>
      <c r="E123" s="81" t="s">
        <v>1070</v>
      </c>
      <c r="F123" s="80" t="str">
        <f>[2]Hoja1!AP117</f>
        <v xml:space="preserve">Femenino  </v>
      </c>
      <c r="G123" s="79" t="str">
        <f>[2]Hoja1!AQ117</f>
        <v xml:space="preserve"> 1/10/2025</v>
      </c>
      <c r="H123" s="79" t="str">
        <f>[2]Hoja1!AR117</f>
        <v xml:space="preserve"> 1/04/2026</v>
      </c>
      <c r="I123" s="82">
        <f>[2]Hoja1!L117</f>
        <v>100000</v>
      </c>
      <c r="J123" s="86">
        <f>[2]Hoja1!W117</f>
        <v>12105.44</v>
      </c>
      <c r="K123" s="84">
        <f>[2]Hoja1!X117</f>
        <v>2870</v>
      </c>
      <c r="L123" s="82">
        <f>[2]Hoja1!Y117</f>
        <v>3040</v>
      </c>
      <c r="M123" s="84">
        <f>[2]Hoja1!Z117</f>
        <v>0</v>
      </c>
      <c r="N123" s="84">
        <f>[2]Hoja1!AA117</f>
        <v>0</v>
      </c>
      <c r="O123" s="83">
        <f>[2]Hoja1!AB117</f>
        <v>0</v>
      </c>
      <c r="P123" s="83">
        <f>[2]Hoja1!AG117</f>
        <v>25</v>
      </c>
      <c r="Q123" s="85">
        <f>[2]Hoja1!AE117</f>
        <v>0</v>
      </c>
      <c r="R123" s="86">
        <f>[2]Hoja1!AH117</f>
        <v>0</v>
      </c>
      <c r="S123" s="87">
        <f>[2]Hoja1!AM117</f>
        <v>18040.439999999999</v>
      </c>
      <c r="T123" s="88">
        <f>[2]Hoja1!AN117</f>
        <v>81959.56</v>
      </c>
    </row>
    <row r="124" spans="1:20" ht="17.25" customHeight="1">
      <c r="A124" s="78">
        <v>117</v>
      </c>
      <c r="B124" s="79" t="str">
        <f>[2]Hoja1!G118</f>
        <v xml:space="preserve">17.1-DPTO. DE ASESORIA CONST. MNCPLS                                            </v>
      </c>
      <c r="C124" s="80" t="str">
        <f>[2]Hoja1!A118</f>
        <v>ALBERTO MARTIN NUÑEZ RODRIGUEZ</v>
      </c>
      <c r="D124" s="79" t="str">
        <f>[2]Hoja1!H118</f>
        <v xml:space="preserve">INGENIERO                               </v>
      </c>
      <c r="E124" s="81" t="s">
        <v>1070</v>
      </c>
      <c r="F124" s="80" t="str">
        <f>[2]Hoja1!AP118</f>
        <v xml:space="preserve">Masculino </v>
      </c>
      <c r="G124" s="79" t="str">
        <f>[2]Hoja1!AQ118</f>
        <v xml:space="preserve"> 3/09/2025</v>
      </c>
      <c r="H124" s="79" t="str">
        <f>[2]Hoja1!AR118</f>
        <v xml:space="preserve"> 3/03/2026</v>
      </c>
      <c r="I124" s="82">
        <f>[2]Hoja1!L118</f>
        <v>60000</v>
      </c>
      <c r="J124" s="83">
        <f>[2]Hoja1!W118</f>
        <v>3486.65</v>
      </c>
      <c r="K124" s="84">
        <f>[2]Hoja1!X118</f>
        <v>1722</v>
      </c>
      <c r="L124" s="82">
        <f>[2]Hoja1!Y118</f>
        <v>1824</v>
      </c>
      <c r="M124" s="84">
        <f>[2]Hoja1!Z118</f>
        <v>0</v>
      </c>
      <c r="N124" s="84">
        <f>[2]Hoja1!AA118</f>
        <v>0</v>
      </c>
      <c r="O124" s="83">
        <f>[2]Hoja1!AB118</f>
        <v>9984.08</v>
      </c>
      <c r="P124" s="83">
        <f>[2]Hoja1!AG118</f>
        <v>25</v>
      </c>
      <c r="Q124" s="85">
        <f>[2]Hoja1!AE118</f>
        <v>0</v>
      </c>
      <c r="R124" s="86">
        <f>[2]Hoja1!AH118</f>
        <v>0</v>
      </c>
      <c r="S124" s="87">
        <f>[2]Hoja1!AM118</f>
        <v>17041.73</v>
      </c>
      <c r="T124" s="88">
        <f>[2]Hoja1!AN118</f>
        <v>42958.27</v>
      </c>
    </row>
    <row r="125" spans="1:20" ht="17.25" customHeight="1">
      <c r="A125" s="78">
        <v>118</v>
      </c>
      <c r="B125" s="79" t="str">
        <f>[2]Hoja1!G119</f>
        <v xml:space="preserve">17.1-DPTO. DE ASESORIA CONST. MNCPLS                                            </v>
      </c>
      <c r="C125" s="80" t="str">
        <f>[2]Hoja1!A119</f>
        <v>ALEJANDRO MIGUEL TAILLEPIERRE ESTRELLA</v>
      </c>
      <c r="D125" s="79" t="str">
        <f>[2]Hoja1!H119</f>
        <v xml:space="preserve">INGENIERO                               </v>
      </c>
      <c r="E125" s="81" t="s">
        <v>1070</v>
      </c>
      <c r="F125" s="80" t="str">
        <f>[2]Hoja1!AP119</f>
        <v xml:space="preserve">Masculino </v>
      </c>
      <c r="G125" s="79" t="str">
        <f>[2]Hoja1!AQ119</f>
        <v xml:space="preserve"> 1/06/2025</v>
      </c>
      <c r="H125" s="79" t="str">
        <f>[2]Hoja1!AR119</f>
        <v xml:space="preserve"> 1/12/2025</v>
      </c>
      <c r="I125" s="82">
        <f>[2]Hoja1!L119</f>
        <v>50000</v>
      </c>
      <c r="J125" s="86">
        <f>[2]Hoja1!W119</f>
        <v>1854</v>
      </c>
      <c r="K125" s="84">
        <f>[2]Hoja1!X119</f>
        <v>1435</v>
      </c>
      <c r="L125" s="82">
        <f>[2]Hoja1!Y119</f>
        <v>1520</v>
      </c>
      <c r="M125" s="84">
        <f>[2]Hoja1!Z119</f>
        <v>0</v>
      </c>
      <c r="N125" s="84">
        <f>[2]Hoja1!AA119</f>
        <v>0</v>
      </c>
      <c r="O125" s="83">
        <f>[2]Hoja1!AB119</f>
        <v>0</v>
      </c>
      <c r="P125" s="83">
        <f>[2]Hoja1!AG119</f>
        <v>25</v>
      </c>
      <c r="Q125" s="85">
        <f>[2]Hoja1!AE119</f>
        <v>0</v>
      </c>
      <c r="R125" s="86">
        <f>[2]Hoja1!AH119</f>
        <v>0</v>
      </c>
      <c r="S125" s="87">
        <f>[2]Hoja1!AM119</f>
        <v>4834</v>
      </c>
      <c r="T125" s="88">
        <f>[2]Hoja1!AN119</f>
        <v>45166</v>
      </c>
    </row>
    <row r="126" spans="1:20" ht="17.25" customHeight="1">
      <c r="A126" s="78">
        <v>119</v>
      </c>
      <c r="B126" s="79" t="str">
        <f>[2]Hoja1!G120</f>
        <v xml:space="preserve">17.1-DPTO. DE ASESORIA CONST. MNCPLS                                            </v>
      </c>
      <c r="C126" s="80" t="str">
        <f>[2]Hoja1!A120</f>
        <v>JOEL MENA MARIA</v>
      </c>
      <c r="D126" s="79" t="str">
        <f>[2]Hoja1!H120</f>
        <v xml:space="preserve">ING. MECANICO                           </v>
      </c>
      <c r="E126" s="81" t="s">
        <v>1070</v>
      </c>
      <c r="F126" s="80" t="str">
        <f>[2]Hoja1!AP120</f>
        <v xml:space="preserve">Masculino </v>
      </c>
      <c r="G126" s="79" t="str">
        <f>[2]Hoja1!AQ120</f>
        <v xml:space="preserve"> 1/09/2025</v>
      </c>
      <c r="H126" s="79" t="str">
        <f>[2]Hoja1!AR120</f>
        <v xml:space="preserve"> 1/03/2026</v>
      </c>
      <c r="I126" s="82">
        <f>[2]Hoja1!L120</f>
        <v>60000</v>
      </c>
      <c r="J126" s="91">
        <f>[2]Hoja1!W120</f>
        <v>3486.65</v>
      </c>
      <c r="K126" s="84">
        <f>[2]Hoja1!X120</f>
        <v>1722</v>
      </c>
      <c r="L126" s="82">
        <f>[2]Hoja1!Y120</f>
        <v>1824</v>
      </c>
      <c r="M126" s="84">
        <f>[2]Hoja1!Z120</f>
        <v>0</v>
      </c>
      <c r="N126" s="84">
        <f>[2]Hoja1!AA120</f>
        <v>0</v>
      </c>
      <c r="O126" s="83">
        <f>[2]Hoja1!AB120</f>
        <v>0</v>
      </c>
      <c r="P126" s="83">
        <f>[2]Hoja1!AG120</f>
        <v>25</v>
      </c>
      <c r="Q126" s="85">
        <f>[2]Hoja1!AE120</f>
        <v>0</v>
      </c>
      <c r="R126" s="86">
        <f>[2]Hoja1!AH120</f>
        <v>0</v>
      </c>
      <c r="S126" s="87">
        <f>[2]Hoja1!AM120</f>
        <v>7057.65</v>
      </c>
      <c r="T126" s="88">
        <f>[2]Hoja1!AN120</f>
        <v>52942.35</v>
      </c>
    </row>
    <row r="127" spans="1:20" ht="17.25" customHeight="1">
      <c r="A127" s="78">
        <v>120</v>
      </c>
      <c r="B127" s="79" t="str">
        <f>[2]Hoja1!G121</f>
        <v xml:space="preserve">17.1-DPTO. DE ASESORIA CONST. MNCPLS                                            </v>
      </c>
      <c r="C127" s="80" t="str">
        <f>[2]Hoja1!A121</f>
        <v>JUAN GUILLERMO ACOSTA</v>
      </c>
      <c r="D127" s="79" t="str">
        <f>[2]Hoja1!H121</f>
        <v xml:space="preserve">COORDINADOR DE CONST MNCPLS.            </v>
      </c>
      <c r="E127" s="81" t="s">
        <v>1070</v>
      </c>
      <c r="F127" s="80" t="str">
        <f>[2]Hoja1!AP121</f>
        <v xml:space="preserve">Masculino </v>
      </c>
      <c r="G127" s="79" t="str">
        <f>[2]Hoja1!AQ121</f>
        <v xml:space="preserve"> 3/09/2025</v>
      </c>
      <c r="H127" s="79" t="str">
        <f>[2]Hoja1!AR121</f>
        <v xml:space="preserve"> 3/03/2026</v>
      </c>
      <c r="I127" s="82">
        <f>[2]Hoja1!L121</f>
        <v>50000</v>
      </c>
      <c r="J127" s="91">
        <f>[2]Hoja1!W121</f>
        <v>1854</v>
      </c>
      <c r="K127" s="84">
        <f>[2]Hoja1!X121</f>
        <v>1435</v>
      </c>
      <c r="L127" s="82">
        <f>[2]Hoja1!Y121</f>
        <v>1520</v>
      </c>
      <c r="M127" s="84">
        <f>[2]Hoja1!Z121</f>
        <v>0</v>
      </c>
      <c r="N127" s="84">
        <f>[2]Hoja1!AA121</f>
        <v>0</v>
      </c>
      <c r="O127" s="83">
        <f>[2]Hoja1!AB121</f>
        <v>0</v>
      </c>
      <c r="P127" s="83">
        <f>[2]Hoja1!AG121</f>
        <v>25</v>
      </c>
      <c r="Q127" s="85">
        <f>[2]Hoja1!AE121</f>
        <v>0</v>
      </c>
      <c r="R127" s="86">
        <f>[2]Hoja1!AH121</f>
        <v>0</v>
      </c>
      <c r="S127" s="87">
        <f>[2]Hoja1!AM121</f>
        <v>4834</v>
      </c>
      <c r="T127" s="88">
        <f>[2]Hoja1!AN121</f>
        <v>45166</v>
      </c>
    </row>
    <row r="128" spans="1:20" ht="17.25" customHeight="1">
      <c r="A128" s="78">
        <v>121</v>
      </c>
      <c r="B128" s="79" t="str">
        <f>[2]Hoja1!G122</f>
        <v xml:space="preserve">17.1-DPTO. DE ASESORIA CONST. MNCPLS                                            </v>
      </c>
      <c r="C128" s="80" t="str">
        <f>[2]Hoja1!A122</f>
        <v>KEILIN AGUSTIN MORA MEDINA</v>
      </c>
      <c r="D128" s="79" t="str">
        <f>[2]Hoja1!H122</f>
        <v xml:space="preserve">ARQUITECTO                              </v>
      </c>
      <c r="E128" s="81" t="s">
        <v>1070</v>
      </c>
      <c r="F128" s="80" t="str">
        <f>[2]Hoja1!AP122</f>
        <v xml:space="preserve">Masculino </v>
      </c>
      <c r="G128" s="79" t="str">
        <f>[2]Hoja1!AQ122</f>
        <v xml:space="preserve"> 2/06/2025</v>
      </c>
      <c r="H128" s="79" t="str">
        <f>[2]Hoja1!AR122</f>
        <v xml:space="preserve"> 2/12/2025</v>
      </c>
      <c r="I128" s="82">
        <f>[2]Hoja1!L122</f>
        <v>55000</v>
      </c>
      <c r="J128" s="83">
        <f>[2]Hoja1!W122</f>
        <v>2559.6799999999998</v>
      </c>
      <c r="K128" s="84">
        <f>[2]Hoja1!X122</f>
        <v>1578.5</v>
      </c>
      <c r="L128" s="82">
        <f>[2]Hoja1!Y122</f>
        <v>1672</v>
      </c>
      <c r="M128" s="84">
        <f>[2]Hoja1!Z122</f>
        <v>0</v>
      </c>
      <c r="N128" s="84">
        <f>[2]Hoja1!AA122</f>
        <v>0</v>
      </c>
      <c r="O128" s="83">
        <f>[2]Hoja1!AB122</f>
        <v>0</v>
      </c>
      <c r="P128" s="83">
        <f>[2]Hoja1!AG122</f>
        <v>25</v>
      </c>
      <c r="Q128" s="85">
        <f>[2]Hoja1!AE122</f>
        <v>0</v>
      </c>
      <c r="R128" s="86">
        <f>[2]Hoja1!AH122</f>
        <v>0</v>
      </c>
      <c r="S128" s="87">
        <f>[2]Hoja1!AM122</f>
        <v>5835.18</v>
      </c>
      <c r="T128" s="88">
        <f>[2]Hoja1!AN122</f>
        <v>49164.82</v>
      </c>
    </row>
    <row r="129" spans="1:20" ht="17.25" customHeight="1">
      <c r="A129" s="78">
        <v>122</v>
      </c>
      <c r="B129" s="79" t="str">
        <f>[2]Hoja1!G123</f>
        <v xml:space="preserve">17.1-DPTO. DE ASESORIA CONST. MNCPLS                                            </v>
      </c>
      <c r="C129" s="80" t="str">
        <f>[2]Hoja1!A123</f>
        <v>MAGDELYN ALTAGRACIA RODRIGUEZ OLIVIER</v>
      </c>
      <c r="D129" s="79" t="str">
        <f>[2]Hoja1!H123</f>
        <v xml:space="preserve">TECNICO ADMINISTRATIVO                  </v>
      </c>
      <c r="E129" s="81" t="s">
        <v>1070</v>
      </c>
      <c r="F129" s="80" t="str">
        <f>[2]Hoja1!AP123</f>
        <v xml:space="preserve">Femenino  </v>
      </c>
      <c r="G129" s="79" t="str">
        <f>[2]Hoja1!AQ123</f>
        <v>16/10/2025</v>
      </c>
      <c r="H129" s="79" t="str">
        <f>[2]Hoja1!AR123</f>
        <v>16/04/2026</v>
      </c>
      <c r="I129" s="82">
        <f>[2]Hoja1!L123</f>
        <v>45000</v>
      </c>
      <c r="J129" s="86">
        <f>[2]Hoja1!W123</f>
        <v>1148.33</v>
      </c>
      <c r="K129" s="84">
        <f>[2]Hoja1!X123</f>
        <v>1291.5</v>
      </c>
      <c r="L129" s="82">
        <f>[2]Hoja1!Y123</f>
        <v>1368</v>
      </c>
      <c r="M129" s="84">
        <f>[2]Hoja1!Z123</f>
        <v>0</v>
      </c>
      <c r="N129" s="84">
        <f>[2]Hoja1!AA123</f>
        <v>0</v>
      </c>
      <c r="O129" s="83">
        <f>[2]Hoja1!AB123</f>
        <v>0</v>
      </c>
      <c r="P129" s="83">
        <f>[2]Hoja1!AG123</f>
        <v>25</v>
      </c>
      <c r="Q129" s="85">
        <f>[2]Hoja1!AE123</f>
        <v>0</v>
      </c>
      <c r="R129" s="86">
        <f>[2]Hoja1!AH123</f>
        <v>0</v>
      </c>
      <c r="S129" s="87">
        <f>[2]Hoja1!AM123</f>
        <v>3832.83</v>
      </c>
      <c r="T129" s="88">
        <f>[2]Hoja1!AN123</f>
        <v>41167.17</v>
      </c>
    </row>
    <row r="130" spans="1:20" ht="17.25" customHeight="1">
      <c r="A130" s="78">
        <v>123</v>
      </c>
      <c r="B130" s="79" t="str">
        <f>[2]Hoja1!G124</f>
        <v xml:space="preserve">17.1-DPTO. DE ASESORIA CONST. MNCPLS                                            </v>
      </c>
      <c r="C130" s="80" t="str">
        <f>[2]Hoja1!A124</f>
        <v>MIRANDA AURORA RAMIREZ ACOSTA</v>
      </c>
      <c r="D130" s="79" t="str">
        <f>[2]Hoja1!H124</f>
        <v xml:space="preserve">INGENIERO                               </v>
      </c>
      <c r="E130" s="81" t="s">
        <v>1070</v>
      </c>
      <c r="F130" s="80" t="str">
        <f>[2]Hoja1!AP124</f>
        <v xml:space="preserve">Femenino  </v>
      </c>
      <c r="G130" s="79" t="str">
        <f>[2]Hoja1!AQ124</f>
        <v xml:space="preserve"> 1/09/2025</v>
      </c>
      <c r="H130" s="79" t="str">
        <f>[2]Hoja1!AR124</f>
        <v xml:space="preserve"> 1/03/2026</v>
      </c>
      <c r="I130" s="82">
        <f>[2]Hoja1!L124</f>
        <v>50000</v>
      </c>
      <c r="J130" s="86">
        <f>[2]Hoja1!W124</f>
        <v>1854</v>
      </c>
      <c r="K130" s="84">
        <f>[2]Hoja1!X124</f>
        <v>1435</v>
      </c>
      <c r="L130" s="82">
        <f>[2]Hoja1!Y124</f>
        <v>1520</v>
      </c>
      <c r="M130" s="84">
        <f>[2]Hoja1!Z124</f>
        <v>0</v>
      </c>
      <c r="N130" s="84">
        <f>[2]Hoja1!AA124</f>
        <v>0</v>
      </c>
      <c r="O130" s="83">
        <f>[2]Hoja1!AB124</f>
        <v>0</v>
      </c>
      <c r="P130" s="83">
        <f>[2]Hoja1!AG124</f>
        <v>25</v>
      </c>
      <c r="Q130" s="85">
        <f>[2]Hoja1!AE124</f>
        <v>0</v>
      </c>
      <c r="R130" s="86">
        <f>[2]Hoja1!AH124</f>
        <v>0</v>
      </c>
      <c r="S130" s="87">
        <f>[2]Hoja1!AM124</f>
        <v>4834</v>
      </c>
      <c r="T130" s="88">
        <f>[2]Hoja1!AN124</f>
        <v>45166</v>
      </c>
    </row>
    <row r="131" spans="1:20" ht="17.25" customHeight="1">
      <c r="A131" s="78">
        <v>124</v>
      </c>
      <c r="B131" s="79" t="str">
        <f>[2]Hoja1!G125</f>
        <v xml:space="preserve">17.1-DPTO. DE ASESORIA CONST. MNCPLS                                            </v>
      </c>
      <c r="C131" s="80" t="str">
        <f>[2]Hoja1!A125</f>
        <v>NELSON DARIO PEÑA LUNA</v>
      </c>
      <c r="D131" s="79" t="str">
        <f>[2]Hoja1!H125</f>
        <v xml:space="preserve">DIRECTOR CONSTRUCIONES MNCPLES          </v>
      </c>
      <c r="E131" s="81" t="s">
        <v>1070</v>
      </c>
      <c r="F131" s="80" t="str">
        <f>[2]Hoja1!AP125</f>
        <v xml:space="preserve">Masculino </v>
      </c>
      <c r="G131" s="79" t="str">
        <f>[2]Hoja1!AQ125</f>
        <v xml:space="preserve"> 1/04/2025</v>
      </c>
      <c r="H131" s="79" t="str">
        <f>[2]Hoja1!AR125</f>
        <v xml:space="preserve"> 1/10/2026</v>
      </c>
      <c r="I131" s="82">
        <f>[2]Hoja1!L125</f>
        <v>150000</v>
      </c>
      <c r="J131" s="83">
        <f>[2]Hoja1!W125</f>
        <v>23866.69</v>
      </c>
      <c r="K131" s="84">
        <f>[2]Hoja1!X125</f>
        <v>4305</v>
      </c>
      <c r="L131" s="82">
        <f>[2]Hoja1!Y125</f>
        <v>4560</v>
      </c>
      <c r="M131" s="84">
        <f>[2]Hoja1!Z125</f>
        <v>0</v>
      </c>
      <c r="N131" s="84">
        <f>[2]Hoja1!AA125</f>
        <v>3895.2</v>
      </c>
      <c r="O131" s="83">
        <f>[2]Hoja1!AB125</f>
        <v>0</v>
      </c>
      <c r="P131" s="83">
        <f>[2]Hoja1!AG125</f>
        <v>25</v>
      </c>
      <c r="Q131" s="85">
        <f>[2]Hoja1!AE125</f>
        <v>0</v>
      </c>
      <c r="R131" s="86">
        <f>[2]Hoja1!AH125</f>
        <v>0</v>
      </c>
      <c r="S131" s="87">
        <f>[2]Hoja1!AM125</f>
        <v>36651.89</v>
      </c>
      <c r="T131" s="88">
        <f>[2]Hoja1!AN125</f>
        <v>113348.11</v>
      </c>
    </row>
    <row r="132" spans="1:20" ht="17.25" customHeight="1">
      <c r="A132" s="78">
        <v>125</v>
      </c>
      <c r="B132" s="79" t="str">
        <f>[2]Hoja1!G126</f>
        <v xml:space="preserve">17.1-DPTO. DE ASESORIA CONST. MNCPLS                                            </v>
      </c>
      <c r="C132" s="80" t="str">
        <f>[2]Hoja1!A126</f>
        <v>PERLA CONTRERAS ARROYO</v>
      </c>
      <c r="D132" s="79" t="str">
        <f>[2]Hoja1!H126</f>
        <v xml:space="preserve">ARQUITECTO                              </v>
      </c>
      <c r="E132" s="81" t="s">
        <v>1070</v>
      </c>
      <c r="F132" s="80" t="str">
        <f>[2]Hoja1!AP126</f>
        <v xml:space="preserve">Femenino  </v>
      </c>
      <c r="G132" s="79" t="str">
        <f>[2]Hoja1!AQ126</f>
        <v xml:space="preserve"> 1/06/2025</v>
      </c>
      <c r="H132" s="79" t="str">
        <f>[2]Hoja1!AR126</f>
        <v xml:space="preserve"> 1/12/2025</v>
      </c>
      <c r="I132" s="82">
        <f>[2]Hoja1!L126</f>
        <v>50000</v>
      </c>
      <c r="J132" s="86">
        <f>[2]Hoja1!W126</f>
        <v>1854</v>
      </c>
      <c r="K132" s="84">
        <f>[2]Hoja1!X126</f>
        <v>1435</v>
      </c>
      <c r="L132" s="82">
        <f>[2]Hoja1!Y126</f>
        <v>1520</v>
      </c>
      <c r="M132" s="84">
        <f>[2]Hoja1!Z126</f>
        <v>0</v>
      </c>
      <c r="N132" s="84">
        <f>[2]Hoja1!AA126</f>
        <v>0</v>
      </c>
      <c r="O132" s="83">
        <f>[2]Hoja1!AB126</f>
        <v>0</v>
      </c>
      <c r="P132" s="83">
        <f>[2]Hoja1!AG126</f>
        <v>25</v>
      </c>
      <c r="Q132" s="85">
        <f>[2]Hoja1!AE126</f>
        <v>0</v>
      </c>
      <c r="R132" s="86">
        <f>[2]Hoja1!AH126</f>
        <v>0</v>
      </c>
      <c r="S132" s="87">
        <f>[2]Hoja1!AM126</f>
        <v>4834</v>
      </c>
      <c r="T132" s="88">
        <f>[2]Hoja1!AN126</f>
        <v>45166</v>
      </c>
    </row>
    <row r="133" spans="1:20" ht="17.25" customHeight="1">
      <c r="A133" s="78">
        <v>126</v>
      </c>
      <c r="B133" s="79" t="str">
        <f>[2]Hoja1!G127</f>
        <v xml:space="preserve">17.1-DPTO. DE ASESORIA CONST. MNCPLS                                            </v>
      </c>
      <c r="C133" s="80" t="str">
        <f>[2]Hoja1!A127</f>
        <v>STAYLIN MENDOZA HEREDIA</v>
      </c>
      <c r="D133" s="79" t="str">
        <f>[2]Hoja1!H127</f>
        <v xml:space="preserve">INGENIERO CIVIL                         </v>
      </c>
      <c r="E133" s="81" t="s">
        <v>1070</v>
      </c>
      <c r="F133" s="80" t="str">
        <f>[2]Hoja1!AP127</f>
        <v xml:space="preserve">Masculino </v>
      </c>
      <c r="G133" s="79" t="str">
        <f>[2]Hoja1!AQ127</f>
        <v xml:space="preserve"> 3/08/2025</v>
      </c>
      <c r="H133" s="79" t="str">
        <f>[2]Hoja1!AR127</f>
        <v xml:space="preserve"> 3/02/2026</v>
      </c>
      <c r="I133" s="82">
        <f>[2]Hoja1!L127</f>
        <v>55000</v>
      </c>
      <c r="J133" s="86">
        <f>[2]Hoja1!W127</f>
        <v>2559.6799999999998</v>
      </c>
      <c r="K133" s="84">
        <f>[2]Hoja1!X127</f>
        <v>1578.5</v>
      </c>
      <c r="L133" s="82">
        <f>[2]Hoja1!Y127</f>
        <v>1672</v>
      </c>
      <c r="M133" s="84">
        <f>[2]Hoja1!Z127</f>
        <v>0</v>
      </c>
      <c r="N133" s="84">
        <f>[2]Hoja1!AA127</f>
        <v>0</v>
      </c>
      <c r="O133" s="83">
        <f>[2]Hoja1!AB127</f>
        <v>1500</v>
      </c>
      <c r="P133" s="83">
        <f>[2]Hoja1!AG127</f>
        <v>25</v>
      </c>
      <c r="Q133" s="85">
        <f>[2]Hoja1!AE127</f>
        <v>0</v>
      </c>
      <c r="R133" s="86">
        <f>[2]Hoja1!AH127</f>
        <v>0</v>
      </c>
      <c r="S133" s="87">
        <f>[2]Hoja1!AM127</f>
        <v>7335.18</v>
      </c>
      <c r="T133" s="88">
        <f>[2]Hoja1!AN127</f>
        <v>47664.82</v>
      </c>
    </row>
    <row r="134" spans="1:20" ht="17.25" customHeight="1">
      <c r="A134" s="78">
        <v>127</v>
      </c>
      <c r="B134" s="79" t="str">
        <f>[2]Hoja1!G128</f>
        <v xml:space="preserve">17.1-DPTO. DE ASESORIA CONST. MNCPLS                                            </v>
      </c>
      <c r="C134" s="80" t="str">
        <f>[2]Hoja1!A128</f>
        <v>STEPHANY ESTHERLING CASTRO DE LA CRUZ</v>
      </c>
      <c r="D134" s="79" t="str">
        <f>[2]Hoja1!H128</f>
        <v xml:space="preserve">INGENIERO CIVIL                         </v>
      </c>
      <c r="E134" s="81" t="s">
        <v>1070</v>
      </c>
      <c r="F134" s="80" t="str">
        <f>[2]Hoja1!AP128</f>
        <v xml:space="preserve">Femenino  </v>
      </c>
      <c r="G134" s="79" t="str">
        <f>[2]Hoja1!AQ128</f>
        <v xml:space="preserve"> 2/06/2025</v>
      </c>
      <c r="H134" s="79" t="str">
        <f>[2]Hoja1!AR128</f>
        <v xml:space="preserve"> 2/12/2025</v>
      </c>
      <c r="I134" s="82">
        <f>[2]Hoja1!L128</f>
        <v>55000</v>
      </c>
      <c r="J134" s="83">
        <f>[2]Hoja1!W128</f>
        <v>2559.6799999999998</v>
      </c>
      <c r="K134" s="84">
        <f>[2]Hoja1!X128</f>
        <v>1578.5</v>
      </c>
      <c r="L134" s="82">
        <f>[2]Hoja1!Y128</f>
        <v>1672</v>
      </c>
      <c r="M134" s="84">
        <f>[2]Hoja1!Z128</f>
        <v>0</v>
      </c>
      <c r="N134" s="84">
        <f>[2]Hoja1!AA128</f>
        <v>0</v>
      </c>
      <c r="O134" s="83">
        <f>[2]Hoja1!AB128</f>
        <v>0</v>
      </c>
      <c r="P134" s="83">
        <f>[2]Hoja1!AG128</f>
        <v>25</v>
      </c>
      <c r="Q134" s="85">
        <f>[2]Hoja1!AE128</f>
        <v>0</v>
      </c>
      <c r="R134" s="86">
        <f>[2]Hoja1!AH128</f>
        <v>200</v>
      </c>
      <c r="S134" s="87">
        <f>[2]Hoja1!AM128</f>
        <v>6035.18</v>
      </c>
      <c r="T134" s="88">
        <f>[2]Hoja1!AN128</f>
        <v>48964.82</v>
      </c>
    </row>
    <row r="135" spans="1:20" ht="17.25" customHeight="1">
      <c r="A135" s="78">
        <v>128</v>
      </c>
      <c r="B135" s="79" t="str">
        <f>[2]Hoja1!G129</f>
        <v xml:space="preserve">17.1-DPTO. DE ASESORIA CONST. MNCPLS                                            </v>
      </c>
      <c r="C135" s="80" t="str">
        <f>[2]Hoja1!A129</f>
        <v>WILBERT RAFAEL DOMINGUEZ VILLANUEVA</v>
      </c>
      <c r="D135" s="79" t="str">
        <f>[2]Hoja1!H129</f>
        <v xml:space="preserve">INGENIERO                               </v>
      </c>
      <c r="E135" s="81" t="s">
        <v>1070</v>
      </c>
      <c r="F135" s="80" t="str">
        <f>[2]Hoja1!AP129</f>
        <v xml:space="preserve">Masculino </v>
      </c>
      <c r="G135" s="79" t="str">
        <f>[2]Hoja1!AQ129</f>
        <v xml:space="preserve"> 2/06/2025</v>
      </c>
      <c r="H135" s="79" t="str">
        <f>[2]Hoja1!AR129</f>
        <v xml:space="preserve"> 2/12/2025</v>
      </c>
      <c r="I135" s="82">
        <f>[2]Hoja1!L129</f>
        <v>50000</v>
      </c>
      <c r="J135" s="86">
        <f>[2]Hoja1!W129</f>
        <v>1854</v>
      </c>
      <c r="K135" s="84">
        <f>[2]Hoja1!X129</f>
        <v>1435</v>
      </c>
      <c r="L135" s="82">
        <f>[2]Hoja1!Y129</f>
        <v>1520</v>
      </c>
      <c r="M135" s="84">
        <f>[2]Hoja1!Z129</f>
        <v>0</v>
      </c>
      <c r="N135" s="84">
        <f>[2]Hoja1!AA129</f>
        <v>0</v>
      </c>
      <c r="O135" s="83">
        <f>[2]Hoja1!AB129</f>
        <v>0</v>
      </c>
      <c r="P135" s="83">
        <f>[2]Hoja1!AG129</f>
        <v>25</v>
      </c>
      <c r="Q135" s="85">
        <f>[2]Hoja1!AE129</f>
        <v>0</v>
      </c>
      <c r="R135" s="86">
        <f>[2]Hoja1!AH129</f>
        <v>0</v>
      </c>
      <c r="S135" s="87">
        <f>[2]Hoja1!AM129</f>
        <v>4834</v>
      </c>
      <c r="T135" s="88">
        <f>[2]Hoja1!AN129</f>
        <v>45166</v>
      </c>
    </row>
    <row r="136" spans="1:20" ht="17.25" customHeight="1">
      <c r="A136" s="78">
        <v>129</v>
      </c>
      <c r="B136" s="79" t="str">
        <f>[2]Hoja1!G130</f>
        <v xml:space="preserve">17.1.1-SECCION DE TOPOGRAFIA                                                    </v>
      </c>
      <c r="C136" s="80" t="str">
        <f>[2]Hoja1!A130</f>
        <v>PEDRO EMMANUEL ACOSTA RODRIGUEZ</v>
      </c>
      <c r="D136" s="79" t="str">
        <f>[2]Hoja1!H130</f>
        <v xml:space="preserve">TOPOGRAFO                               </v>
      </c>
      <c r="E136" s="81" t="s">
        <v>1070</v>
      </c>
      <c r="F136" s="80" t="str">
        <f>[2]Hoja1!AP130</f>
        <v xml:space="preserve">Masculino </v>
      </c>
      <c r="G136" s="79" t="str">
        <f>[2]Hoja1!AQ130</f>
        <v xml:space="preserve"> 1/09/2025</v>
      </c>
      <c r="H136" s="79" t="str">
        <f>[2]Hoja1!AR130</f>
        <v xml:space="preserve"> 1/03/2026</v>
      </c>
      <c r="I136" s="82">
        <f>[2]Hoja1!L130</f>
        <v>46000</v>
      </c>
      <c r="J136" s="86">
        <f>[2]Hoja1!W130</f>
        <v>1001.49</v>
      </c>
      <c r="K136" s="84">
        <f>[2]Hoja1!X130</f>
        <v>1320.2</v>
      </c>
      <c r="L136" s="82">
        <f>[2]Hoja1!Y130</f>
        <v>1398.4</v>
      </c>
      <c r="M136" s="84">
        <f>[2]Hoja1!Z130</f>
        <v>1919.78</v>
      </c>
      <c r="N136" s="84">
        <f>[2]Hoja1!AA130</f>
        <v>1947.6</v>
      </c>
      <c r="O136" s="83">
        <f>[2]Hoja1!AB130</f>
        <v>0</v>
      </c>
      <c r="P136" s="83">
        <f>[2]Hoja1!AG130</f>
        <v>25</v>
      </c>
      <c r="Q136" s="85">
        <f>[2]Hoja1!AE130</f>
        <v>0</v>
      </c>
      <c r="R136" s="86">
        <f>[2]Hoja1!AH130</f>
        <v>0</v>
      </c>
      <c r="S136" s="87">
        <f>[2]Hoja1!AM130</f>
        <v>7612.47</v>
      </c>
      <c r="T136" s="88">
        <f>[2]Hoja1!AN130</f>
        <v>38387.53</v>
      </c>
    </row>
    <row r="137" spans="1:20" ht="17.25" customHeight="1">
      <c r="A137" s="78">
        <v>130</v>
      </c>
      <c r="B137" s="79" t="str">
        <f>[2]Hoja1!G131</f>
        <v xml:space="preserve">17.1.2-SECCION DE DIS. PRESUPUESTO Y CUB.                                       </v>
      </c>
      <c r="C137" s="80" t="str">
        <f>[2]Hoja1!A131</f>
        <v>WILSON ASTACIO BELLIARD</v>
      </c>
      <c r="D137" s="79" t="str">
        <f>[2]Hoja1!H131</f>
        <v xml:space="preserve">TECNICO ADMINISTRATIVO                  </v>
      </c>
      <c r="E137" s="81" t="s">
        <v>1070</v>
      </c>
      <c r="F137" s="80" t="str">
        <f>[2]Hoja1!AP131</f>
        <v xml:space="preserve">Masculino </v>
      </c>
      <c r="G137" s="79" t="str">
        <f>[2]Hoja1!AQ131</f>
        <v xml:space="preserve"> 1/11/2025</v>
      </c>
      <c r="H137" s="79" t="str">
        <f>[2]Hoja1!AR131</f>
        <v xml:space="preserve"> 1/05/2025</v>
      </c>
      <c r="I137" s="82">
        <f>[2]Hoja1!L131</f>
        <v>45000</v>
      </c>
      <c r="J137" s="86">
        <f>[2]Hoja1!W131</f>
        <v>1148.33</v>
      </c>
      <c r="K137" s="84">
        <f>[2]Hoja1!X131</f>
        <v>1291.5</v>
      </c>
      <c r="L137" s="82">
        <f>[2]Hoja1!Y131</f>
        <v>1368</v>
      </c>
      <c r="M137" s="84">
        <f>[2]Hoja1!Z131</f>
        <v>0</v>
      </c>
      <c r="N137" s="84">
        <f>[2]Hoja1!AA131</f>
        <v>0</v>
      </c>
      <c r="O137" s="83">
        <f>[2]Hoja1!AB131</f>
        <v>0</v>
      </c>
      <c r="P137" s="83">
        <f>[2]Hoja1!AG131</f>
        <v>25</v>
      </c>
      <c r="Q137" s="85">
        <f>[2]Hoja1!AE131</f>
        <v>0</v>
      </c>
      <c r="R137" s="86">
        <f>[2]Hoja1!AH131</f>
        <v>0</v>
      </c>
      <c r="S137" s="87">
        <f>[2]Hoja1!AM131</f>
        <v>3832.83</v>
      </c>
      <c r="T137" s="88">
        <f>[2]Hoja1!AN131</f>
        <v>41167.17</v>
      </c>
    </row>
    <row r="138" spans="1:20" ht="17.25" customHeight="1">
      <c r="A138" s="78">
        <v>131</v>
      </c>
      <c r="B138" s="79" t="str">
        <f>[2]Hoja1!G132</f>
        <v xml:space="preserve">17.1.2-SECCION DE DIS. PRESUPUESTO Y CUB.                                       </v>
      </c>
      <c r="C138" s="80" t="str">
        <f>[2]Hoja1!A132</f>
        <v>YARISSA MARLENE PEREZ TORIBIO</v>
      </c>
      <c r="D138" s="79" t="str">
        <f>[2]Hoja1!H132</f>
        <v xml:space="preserve">ENCARGADO(A)                            </v>
      </c>
      <c r="E138" s="81" t="s">
        <v>1070</v>
      </c>
      <c r="F138" s="80" t="str">
        <f>[2]Hoja1!AP132</f>
        <v xml:space="preserve">Femenino  </v>
      </c>
      <c r="G138" s="79" t="str">
        <f>[2]Hoja1!AQ132</f>
        <v xml:space="preserve"> 1/09/2025</v>
      </c>
      <c r="H138" s="79" t="str">
        <f>[2]Hoja1!AR132</f>
        <v xml:space="preserve"> 1/03/2026</v>
      </c>
      <c r="I138" s="82">
        <f>[2]Hoja1!L132</f>
        <v>65000</v>
      </c>
      <c r="J138" s="86">
        <f>[2]Hoja1!W132</f>
        <v>4427.55</v>
      </c>
      <c r="K138" s="84">
        <f>[2]Hoja1!X132</f>
        <v>1865.5</v>
      </c>
      <c r="L138" s="82">
        <f>[2]Hoja1!Y132</f>
        <v>1976</v>
      </c>
      <c r="M138" s="84">
        <f>[2]Hoja1!Z132</f>
        <v>0</v>
      </c>
      <c r="N138" s="84">
        <f>[2]Hoja1!AA132</f>
        <v>0</v>
      </c>
      <c r="O138" s="83">
        <f>[2]Hoja1!AB132</f>
        <v>0</v>
      </c>
      <c r="P138" s="83">
        <f>[2]Hoja1!AG132</f>
        <v>25</v>
      </c>
      <c r="Q138" s="85">
        <f>[2]Hoja1!AE132</f>
        <v>0</v>
      </c>
      <c r="R138" s="86">
        <f>[2]Hoja1!AH132</f>
        <v>100</v>
      </c>
      <c r="S138" s="87">
        <f>[2]Hoja1!AM132</f>
        <v>8394.0499999999993</v>
      </c>
      <c r="T138" s="88">
        <f>[2]Hoja1!AN132</f>
        <v>56605.95</v>
      </c>
    </row>
    <row r="139" spans="1:20" ht="17.25" customHeight="1">
      <c r="A139" s="78">
        <v>132</v>
      </c>
      <c r="B139" s="79" t="str">
        <f>[2]Hoja1!G133</f>
        <v xml:space="preserve">17.2-DPTO. DE APOYO TECNICO EN PLANEAMIENTO URBANO Y ORD. TERRITORIAL           </v>
      </c>
      <c r="C139" s="80" t="str">
        <f>[2]Hoja1!A133</f>
        <v>KARLA NOELIA CONCEPCION MEDINA</v>
      </c>
      <c r="D139" s="79" t="str">
        <f>[2]Hoja1!H133</f>
        <v xml:space="preserve">COORDINADOR(A)                          </v>
      </c>
      <c r="E139" s="81" t="s">
        <v>1070</v>
      </c>
      <c r="F139" s="80" t="str">
        <f>[2]Hoja1!AP133</f>
        <v xml:space="preserve">Femenino  </v>
      </c>
      <c r="G139" s="79" t="str">
        <f>[2]Hoja1!AQ133</f>
        <v xml:space="preserve"> 3/11/2025</v>
      </c>
      <c r="H139" s="79" t="str">
        <f>[2]Hoja1!AR133</f>
        <v xml:space="preserve"> 3/05/2026</v>
      </c>
      <c r="I139" s="82">
        <f>[2]Hoja1!L133</f>
        <v>85000</v>
      </c>
      <c r="J139" s="86">
        <f>[2]Hoja1!W133</f>
        <v>8577.06</v>
      </c>
      <c r="K139" s="84">
        <f>[2]Hoja1!X133</f>
        <v>2439.5</v>
      </c>
      <c r="L139" s="82">
        <f>[2]Hoja1!Y133</f>
        <v>2584</v>
      </c>
      <c r="M139" s="84">
        <f>[2]Hoja1!Z133</f>
        <v>0</v>
      </c>
      <c r="N139" s="84">
        <f>[2]Hoja1!AA133</f>
        <v>0</v>
      </c>
      <c r="O139" s="83">
        <f>[2]Hoja1!AB133</f>
        <v>0</v>
      </c>
      <c r="P139" s="83">
        <f>[2]Hoja1!AG133</f>
        <v>25</v>
      </c>
      <c r="Q139" s="85">
        <f>[2]Hoja1!AE133</f>
        <v>0</v>
      </c>
      <c r="R139" s="86">
        <f>[2]Hoja1!AH133</f>
        <v>0</v>
      </c>
      <c r="S139" s="87">
        <f>[2]Hoja1!AM133</f>
        <v>13625.56</v>
      </c>
      <c r="T139" s="88">
        <f>[2]Hoja1!AN133</f>
        <v>71374.44</v>
      </c>
    </row>
    <row r="140" spans="1:20" ht="17.25" customHeight="1">
      <c r="A140" s="78">
        <v>133</v>
      </c>
      <c r="B140" s="79" t="str">
        <f>[2]Hoja1!G134</f>
        <v xml:space="preserve">28-DIRECCION DE FORTALECIMIENTO Y CALIDAD EN LA GESTION MUNICIPAL               </v>
      </c>
      <c r="C140" s="80" t="str">
        <f>[2]Hoja1!A134</f>
        <v>KAREN LISBETH RICARDO CORNIEL</v>
      </c>
      <c r="D140" s="79" t="str">
        <f>[2]Hoja1!H134</f>
        <v xml:space="preserve">COORDINADOR(A)                          </v>
      </c>
      <c r="E140" s="81" t="s">
        <v>1070</v>
      </c>
      <c r="F140" s="80" t="str">
        <f>[2]Hoja1!AP134</f>
        <v xml:space="preserve">Femenino  </v>
      </c>
      <c r="G140" s="79" t="str">
        <f>[2]Hoja1!AQ134</f>
        <v xml:space="preserve"> 1/10/2025</v>
      </c>
      <c r="H140" s="79" t="str">
        <f>[2]Hoja1!AR134</f>
        <v xml:space="preserve"> 1/04/2026</v>
      </c>
      <c r="I140" s="82">
        <f>[2]Hoja1!L134</f>
        <v>100000</v>
      </c>
      <c r="J140" s="86">
        <f>[2]Hoja1!W134</f>
        <v>12105.44</v>
      </c>
      <c r="K140" s="84">
        <f>[2]Hoja1!X134</f>
        <v>2870</v>
      </c>
      <c r="L140" s="82">
        <f>[2]Hoja1!Y134</f>
        <v>3040</v>
      </c>
      <c r="M140" s="84">
        <f>[2]Hoja1!Z134</f>
        <v>0</v>
      </c>
      <c r="N140" s="84">
        <f>[2]Hoja1!AA134</f>
        <v>0</v>
      </c>
      <c r="O140" s="83">
        <f>[2]Hoja1!AB134</f>
        <v>0</v>
      </c>
      <c r="P140" s="83">
        <f>[2]Hoja1!AG134</f>
        <v>25</v>
      </c>
      <c r="Q140" s="85">
        <f>[2]Hoja1!AE134</f>
        <v>0</v>
      </c>
      <c r="R140" s="86">
        <f>[2]Hoja1!AH134</f>
        <v>0</v>
      </c>
      <c r="S140" s="87">
        <f>[2]Hoja1!AM134</f>
        <v>18040.439999999999</v>
      </c>
      <c r="T140" s="88">
        <f>[2]Hoja1!AN134</f>
        <v>81959.56</v>
      </c>
    </row>
    <row r="141" spans="1:20" ht="17.25" customHeight="1">
      <c r="A141" s="78">
        <v>134</v>
      </c>
      <c r="B141" s="79" t="str">
        <f>[2]Hoja1!G135</f>
        <v xml:space="preserve">28.1-DEPARTAMENTO DE GESTION DE CONTROL INTERNO MUNICIPAL                       </v>
      </c>
      <c r="C141" s="80" t="str">
        <f>[2]Hoja1!A135</f>
        <v>RUTH YVELISSE MOLINA ASTACIO</v>
      </c>
      <c r="D141" s="79" t="str">
        <f>[2]Hoja1!H135</f>
        <v xml:space="preserve">ENCARGADO(A)                            </v>
      </c>
      <c r="E141" s="81" t="s">
        <v>1070</v>
      </c>
      <c r="F141" s="80" t="str">
        <f>[2]Hoja1!AP135</f>
        <v xml:space="preserve">Femenino  </v>
      </c>
      <c r="G141" s="79" t="str">
        <f>[2]Hoja1!AQ135</f>
        <v xml:space="preserve"> 1/10/2025</v>
      </c>
      <c r="H141" s="79" t="str">
        <f>[2]Hoja1!AR135</f>
        <v xml:space="preserve"> 1/04/2026</v>
      </c>
      <c r="I141" s="82">
        <f>[2]Hoja1!L135</f>
        <v>120000</v>
      </c>
      <c r="J141" s="86">
        <f>[2]Hoja1!W135</f>
        <v>16809.939999999999</v>
      </c>
      <c r="K141" s="84">
        <f>[2]Hoja1!X135</f>
        <v>3444</v>
      </c>
      <c r="L141" s="82">
        <f>[2]Hoja1!Y135</f>
        <v>3648</v>
      </c>
      <c r="M141" s="84">
        <f>[2]Hoja1!Z135</f>
        <v>0</v>
      </c>
      <c r="N141" s="84">
        <f>[2]Hoja1!AA135</f>
        <v>0</v>
      </c>
      <c r="O141" s="83">
        <f>[2]Hoja1!AB135</f>
        <v>0</v>
      </c>
      <c r="P141" s="83">
        <f>[2]Hoja1!AG135</f>
        <v>25</v>
      </c>
      <c r="Q141" s="85">
        <f>[2]Hoja1!AE135</f>
        <v>0</v>
      </c>
      <c r="R141" s="86">
        <f>[2]Hoja1!AH135</f>
        <v>0</v>
      </c>
      <c r="S141" s="87">
        <f>[2]Hoja1!AM135</f>
        <v>23926.94</v>
      </c>
      <c r="T141" s="88">
        <f>[2]Hoja1!AN135</f>
        <v>96073.06</v>
      </c>
    </row>
    <row r="142" spans="1:20" ht="17.25" customHeight="1">
      <c r="A142" s="78">
        <v>135</v>
      </c>
      <c r="B142" s="79" t="str">
        <f>[2]Hoja1!G136</f>
        <v xml:space="preserve">28.2-DEPARTAMENTO DE APOYO A LA GESTION FINANCIERA MUNICIPAL                    </v>
      </c>
      <c r="C142" s="80" t="str">
        <f>[2]Hoja1!A136</f>
        <v>JACQUELINE ZORRILLA TAVERAS</v>
      </c>
      <c r="D142" s="79" t="str">
        <f>[2]Hoja1!H136</f>
        <v xml:space="preserve">ENCARGADO(A)                            </v>
      </c>
      <c r="E142" s="81" t="s">
        <v>1070</v>
      </c>
      <c r="F142" s="80" t="str">
        <f>[2]Hoja1!AP136</f>
        <v xml:space="preserve">Femenino  </v>
      </c>
      <c r="G142" s="79" t="str">
        <f>[2]Hoja1!AQ136</f>
        <v xml:space="preserve"> 1/10/2025</v>
      </c>
      <c r="H142" s="79" t="str">
        <f>[2]Hoja1!AR136</f>
        <v xml:space="preserve"> 1/04/2026</v>
      </c>
      <c r="I142" s="82">
        <f>[2]Hoja1!L136</f>
        <v>120000</v>
      </c>
      <c r="J142" s="86">
        <f>[2]Hoja1!W136</f>
        <v>16809.939999999999</v>
      </c>
      <c r="K142" s="84">
        <f>[2]Hoja1!X136</f>
        <v>3444</v>
      </c>
      <c r="L142" s="82">
        <f>[2]Hoja1!Y136</f>
        <v>3648</v>
      </c>
      <c r="M142" s="84">
        <f>[2]Hoja1!Z136</f>
        <v>0</v>
      </c>
      <c r="N142" s="84">
        <f>[2]Hoja1!AA136</f>
        <v>0</v>
      </c>
      <c r="O142" s="83">
        <f>[2]Hoja1!AB136</f>
        <v>0</v>
      </c>
      <c r="P142" s="83">
        <f>[2]Hoja1!AG136</f>
        <v>25</v>
      </c>
      <c r="Q142" s="85">
        <f>[2]Hoja1!AE136</f>
        <v>0</v>
      </c>
      <c r="R142" s="86">
        <f>[2]Hoja1!AH136</f>
        <v>0</v>
      </c>
      <c r="S142" s="87">
        <f>[2]Hoja1!AM136</f>
        <v>23926.94</v>
      </c>
      <c r="T142" s="88">
        <f>[2]Hoja1!AN136</f>
        <v>96073.06</v>
      </c>
    </row>
    <row r="143" spans="1:20" ht="17.25" customHeight="1">
      <c r="A143" s="78">
        <v>136</v>
      </c>
      <c r="B143" s="79" t="str">
        <f>[2]Hoja1!G137</f>
        <v xml:space="preserve">28.2-DEPARTAMENTO DE APOYO A LA GESTION FINANCIERA MUNICIPAL                    </v>
      </c>
      <c r="C143" s="80" t="str">
        <f>[2]Hoja1!A137</f>
        <v>JUANA LUNA CARRASCO</v>
      </c>
      <c r="D143" s="79" t="str">
        <f>[2]Hoja1!H137</f>
        <v xml:space="preserve">ANALISTA GESTION TECNICA MNCPL          </v>
      </c>
      <c r="E143" s="81" t="s">
        <v>1070</v>
      </c>
      <c r="F143" s="80" t="str">
        <f>[2]Hoja1!AP137</f>
        <v xml:space="preserve">Femenino  </v>
      </c>
      <c r="G143" s="79" t="str">
        <f>[2]Hoja1!AQ137</f>
        <v xml:space="preserve"> 1/11/2025</v>
      </c>
      <c r="H143" s="79" t="str">
        <f>[2]Hoja1!AR137</f>
        <v xml:space="preserve"> 1/05/2026</v>
      </c>
      <c r="I143" s="82">
        <f>[2]Hoja1!L137</f>
        <v>75000</v>
      </c>
      <c r="J143" s="86">
        <f>[2]Hoja1!W137</f>
        <v>6309.35</v>
      </c>
      <c r="K143" s="84">
        <f>[2]Hoja1!X137</f>
        <v>2152.5</v>
      </c>
      <c r="L143" s="82">
        <f>[2]Hoja1!Y137</f>
        <v>2280</v>
      </c>
      <c r="M143" s="84">
        <f>[2]Hoja1!Z137</f>
        <v>0</v>
      </c>
      <c r="N143" s="84">
        <f>[2]Hoja1!AA137</f>
        <v>0</v>
      </c>
      <c r="O143" s="83">
        <f>[2]Hoja1!AB137</f>
        <v>0</v>
      </c>
      <c r="P143" s="83">
        <f>[2]Hoja1!AG137</f>
        <v>25</v>
      </c>
      <c r="Q143" s="85">
        <f>[2]Hoja1!AE137</f>
        <v>0</v>
      </c>
      <c r="R143" s="86">
        <f>[2]Hoja1!AH137</f>
        <v>0</v>
      </c>
      <c r="S143" s="87">
        <f>[2]Hoja1!AM137</f>
        <v>10766.85</v>
      </c>
      <c r="T143" s="88">
        <f>[2]Hoja1!AN137</f>
        <v>64233.15</v>
      </c>
    </row>
    <row r="144" spans="1:20" ht="17.25" customHeight="1">
      <c r="A144" s="78">
        <v>137</v>
      </c>
      <c r="B144" s="79" t="str">
        <f>[2]Hoja1!G138</f>
        <v xml:space="preserve">28.2-DEPARTAMENTO DE APOYO A LA GESTION FINANCIERA MUNICIPAL                    </v>
      </c>
      <c r="C144" s="80" t="str">
        <f>[2]Hoja1!A138</f>
        <v>MELIDA ESTHER MEDINA RIVAS</v>
      </c>
      <c r="D144" s="79" t="str">
        <f>[2]Hoja1!H138</f>
        <v xml:space="preserve">ANALISTA GESTION TECNICA MNCPL          </v>
      </c>
      <c r="E144" s="81" t="s">
        <v>1070</v>
      </c>
      <c r="F144" s="80" t="str">
        <f>[2]Hoja1!AP138</f>
        <v xml:space="preserve">Femenino  </v>
      </c>
      <c r="G144" s="79" t="str">
        <f>[2]Hoja1!AQ138</f>
        <v xml:space="preserve"> 1/10/2025</v>
      </c>
      <c r="H144" s="79" t="str">
        <f>[2]Hoja1!AR138</f>
        <v xml:space="preserve"> 1/05/2026</v>
      </c>
      <c r="I144" s="82">
        <f>[2]Hoja1!L138</f>
        <v>80000</v>
      </c>
      <c r="J144" s="86">
        <f>[2]Hoja1!W138</f>
        <v>7400.94</v>
      </c>
      <c r="K144" s="84">
        <f>[2]Hoja1!X138</f>
        <v>2296</v>
      </c>
      <c r="L144" s="82">
        <f>[2]Hoja1!Y138</f>
        <v>2432</v>
      </c>
      <c r="M144" s="84">
        <f>[2]Hoja1!Z138</f>
        <v>0</v>
      </c>
      <c r="N144" s="84">
        <f>[2]Hoja1!AA138</f>
        <v>0</v>
      </c>
      <c r="O144" s="83">
        <f>[2]Hoja1!AB138</f>
        <v>0</v>
      </c>
      <c r="P144" s="83">
        <f>[2]Hoja1!AG138</f>
        <v>25</v>
      </c>
      <c r="Q144" s="85">
        <f>[2]Hoja1!AE138</f>
        <v>0</v>
      </c>
      <c r="R144" s="86">
        <f>[2]Hoja1!AH138</f>
        <v>0</v>
      </c>
      <c r="S144" s="87">
        <f>[2]Hoja1!AM138</f>
        <v>12153.94</v>
      </c>
      <c r="T144" s="88">
        <f>[2]Hoja1!AN138</f>
        <v>67846.06</v>
      </c>
    </row>
    <row r="145" spans="1:20" ht="17.25" customHeight="1">
      <c r="A145" s="78">
        <v>138</v>
      </c>
      <c r="B145" s="79" t="str">
        <f>[2]Hoja1!G139</f>
        <v xml:space="preserve">28.4-SECCION DE APOYO A LA PLANIFICACION MUNICIPAL                              </v>
      </c>
      <c r="C145" s="80" t="str">
        <f>[2]Hoja1!A139</f>
        <v>YANET GIRON MUÑOZ</v>
      </c>
      <c r="D145" s="79" t="str">
        <f>[2]Hoja1!H139</f>
        <v xml:space="preserve">ENCARGADO(A)                            </v>
      </c>
      <c r="E145" s="81" t="s">
        <v>1070</v>
      </c>
      <c r="F145" s="80" t="str">
        <f>[2]Hoja1!AP139</f>
        <v xml:space="preserve">Femenino  </v>
      </c>
      <c r="G145" s="79" t="str">
        <f>[2]Hoja1!AQ139</f>
        <v xml:space="preserve"> 1/10/2025</v>
      </c>
      <c r="H145" s="79" t="str">
        <f>[2]Hoja1!AR139</f>
        <v xml:space="preserve"> 1/04/2026</v>
      </c>
      <c r="I145" s="82">
        <f>[2]Hoja1!L139</f>
        <v>100000</v>
      </c>
      <c r="J145" s="86">
        <f>[2]Hoja1!W139</f>
        <v>12105.44</v>
      </c>
      <c r="K145" s="84">
        <f>[2]Hoja1!X139</f>
        <v>2870</v>
      </c>
      <c r="L145" s="82">
        <f>[2]Hoja1!Y139</f>
        <v>3040</v>
      </c>
      <c r="M145" s="84">
        <f>[2]Hoja1!Z139</f>
        <v>0</v>
      </c>
      <c r="N145" s="84">
        <f>[2]Hoja1!AA139</f>
        <v>0</v>
      </c>
      <c r="O145" s="83">
        <f>[2]Hoja1!AB139</f>
        <v>0</v>
      </c>
      <c r="P145" s="83">
        <f>[2]Hoja1!AG139</f>
        <v>25</v>
      </c>
      <c r="Q145" s="85">
        <f>[2]Hoja1!AE139</f>
        <v>0</v>
      </c>
      <c r="R145" s="86">
        <f>[2]Hoja1!AH139</f>
        <v>0</v>
      </c>
      <c r="S145" s="87">
        <f>[2]Hoja1!AM139</f>
        <v>18040.439999999999</v>
      </c>
      <c r="T145" s="88">
        <f>[2]Hoja1!AN139</f>
        <v>81959.56</v>
      </c>
    </row>
    <row r="146" spans="1:20" ht="17.25" customHeight="1">
      <c r="A146" s="92"/>
      <c r="B146" s="92"/>
      <c r="C146" s="92"/>
      <c r="D146" s="92"/>
      <c r="E146" s="92"/>
      <c r="F146" s="92"/>
      <c r="G146" s="92"/>
      <c r="H146" s="92"/>
      <c r="I146" s="93">
        <f t="shared" ref="I146:T146" si="0">SUM(I8:I145)</f>
        <v>8030000</v>
      </c>
      <c r="J146" s="93">
        <f t="shared" si="0"/>
        <v>498489.43000000005</v>
      </c>
      <c r="K146" s="93">
        <f t="shared" si="0"/>
        <v>230460.99999999997</v>
      </c>
      <c r="L146" s="93">
        <f t="shared" si="0"/>
        <v>244111.99999999997</v>
      </c>
      <c r="M146" s="93">
        <f t="shared" si="0"/>
        <v>13438.460000000001</v>
      </c>
      <c r="N146" s="93">
        <f t="shared" si="0"/>
        <v>13936.949999999999</v>
      </c>
      <c r="O146" s="93">
        <f t="shared" si="0"/>
        <v>155854.32999999996</v>
      </c>
      <c r="P146" s="93">
        <f t="shared" si="0"/>
        <v>3450</v>
      </c>
      <c r="Q146" s="94">
        <f t="shared" si="0"/>
        <v>0</v>
      </c>
      <c r="R146" s="95">
        <f t="shared" si="0"/>
        <v>3923.7</v>
      </c>
      <c r="S146" s="96">
        <f t="shared" si="0"/>
        <v>1163665.8700000003</v>
      </c>
      <c r="T146" s="93">
        <f t="shared" si="0"/>
        <v>6866334.1299999971</v>
      </c>
    </row>
    <row r="147" spans="1:20">
      <c r="J147" s="8"/>
      <c r="K147" s="8"/>
      <c r="L147" s="2"/>
      <c r="S147" s="8"/>
      <c r="T147" s="8"/>
    </row>
    <row r="148" spans="1:20">
      <c r="L148" s="2"/>
    </row>
    <row r="149" spans="1:20">
      <c r="L149" s="2"/>
    </row>
    <row r="150" spans="1:20">
      <c r="C150" s="98"/>
      <c r="K150" s="98"/>
      <c r="L150" s="98"/>
      <c r="M150" s="99"/>
    </row>
    <row r="151" spans="1:20">
      <c r="C151" s="49" t="s">
        <v>1052</v>
      </c>
      <c r="D151" s="49"/>
      <c r="L151" s="100" t="s">
        <v>1072</v>
      </c>
    </row>
    <row r="152" spans="1:20">
      <c r="C152" s="43" t="s">
        <v>1054</v>
      </c>
      <c r="D152" s="43"/>
      <c r="L152" s="100" t="s">
        <v>1073</v>
      </c>
    </row>
    <row r="153" spans="1:20">
      <c r="E153" s="2"/>
    </row>
    <row r="154" spans="1:20">
      <c r="D154" s="101"/>
      <c r="E154" s="2"/>
    </row>
    <row r="155" spans="1:20">
      <c r="D155" s="101"/>
      <c r="E155" s="2"/>
      <c r="I155" s="102"/>
      <c r="J155" s="103"/>
      <c r="N155" s="102"/>
      <c r="O155" s="102"/>
      <c r="P155" s="102"/>
      <c r="Q155" s="102"/>
      <c r="R155" s="102"/>
    </row>
    <row r="156" spans="1:20">
      <c r="D156" s="104"/>
      <c r="E156" s="2"/>
      <c r="H156" s="101"/>
      <c r="I156" s="102"/>
      <c r="J156" s="105"/>
      <c r="K156" s="105"/>
      <c r="L156" s="105"/>
    </row>
    <row r="157" spans="1:20">
      <c r="D157" s="104"/>
      <c r="E157" s="2"/>
      <c r="H157" s="101"/>
      <c r="I157" s="102"/>
      <c r="J157" s="105"/>
      <c r="K157" s="105"/>
      <c r="L157" s="105"/>
    </row>
    <row r="158" spans="1:20">
      <c r="E158" s="2"/>
    </row>
    <row r="159" spans="1:20">
      <c r="E159" s="2"/>
    </row>
    <row r="160" spans="1:20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2" spans="5:5">
      <c r="E212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7" spans="5:5">
      <c r="E217" s="2"/>
    </row>
    <row r="218" spans="5:5">
      <c r="E218" s="2"/>
    </row>
    <row r="219" spans="5:5">
      <c r="E219" s="2"/>
    </row>
    <row r="220" spans="5:5">
      <c r="E220" s="2"/>
    </row>
    <row r="221" spans="5:5">
      <c r="E221" s="2"/>
    </row>
    <row r="222" spans="5:5">
      <c r="E222" s="2"/>
    </row>
    <row r="223" spans="5:5">
      <c r="E223" s="2"/>
    </row>
    <row r="224" spans="5:5">
      <c r="E224" s="2"/>
    </row>
    <row r="226" spans="5:5">
      <c r="E226" s="2"/>
    </row>
    <row r="227" spans="5:5">
      <c r="E227" s="2"/>
    </row>
    <row r="228" spans="5:5">
      <c r="E228" s="2"/>
    </row>
    <row r="229" spans="5:5">
      <c r="E229" s="2"/>
    </row>
    <row r="230" spans="5:5">
      <c r="E230" s="2"/>
    </row>
    <row r="231" spans="5:5">
      <c r="E231" s="2"/>
    </row>
    <row r="232" spans="5:5">
      <c r="E232" s="2"/>
    </row>
    <row r="233" spans="5:5">
      <c r="E233" s="2"/>
    </row>
  </sheetData>
  <mergeCells count="25">
    <mergeCell ref="A146:H146"/>
    <mergeCell ref="C151:D151"/>
    <mergeCell ref="C152:D152"/>
    <mergeCell ref="N6:N7"/>
    <mergeCell ref="O6:O7"/>
    <mergeCell ref="Q6:Q7"/>
    <mergeCell ref="R6:R7"/>
    <mergeCell ref="S6:S7"/>
    <mergeCell ref="T6:T7"/>
    <mergeCell ref="G6:H6"/>
    <mergeCell ref="I6:I7"/>
    <mergeCell ref="J6:J7"/>
    <mergeCell ref="K6:K7"/>
    <mergeCell ref="L6:L7"/>
    <mergeCell ref="M6:M7"/>
    <mergeCell ref="A1:S1"/>
    <mergeCell ref="A2:S2"/>
    <mergeCell ref="A4:S4"/>
    <mergeCell ref="A5:S5"/>
    <mergeCell ref="A6:A7"/>
    <mergeCell ref="B6:B7"/>
    <mergeCell ref="C6:C7"/>
    <mergeCell ref="D6:D7"/>
    <mergeCell ref="E6:E7"/>
    <mergeCell ref="F6:F7"/>
  </mergeCells>
  <pageMargins left="0.19685039370078741" right="0.23622047244094491" top="0.74803149606299213" bottom="0.74803149606299213" header="0.31496062992125984" footer="0.31496062992125984"/>
  <pageSetup paperSize="5" scale="7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EA2A6-0DD4-4AF7-9E35-617B8C77E3F0}">
  <dimension ref="A1:AX285"/>
  <sheetViews>
    <sheetView workbookViewId="0">
      <selection activeCell="C22" sqref="C22"/>
    </sheetView>
  </sheetViews>
  <sheetFormatPr baseColWidth="10" defaultRowHeight="14.4"/>
  <cols>
    <col min="1" max="1" width="2" customWidth="1"/>
    <col min="2" max="2" width="40.5546875" customWidth="1"/>
    <col min="3" max="3" width="34.33203125" customWidth="1"/>
    <col min="4" max="4" width="36.5546875" customWidth="1"/>
    <col min="5" max="5" width="10.5546875" customWidth="1"/>
    <col min="6" max="6" width="8.109375" customWidth="1"/>
    <col min="7" max="7" width="12.109375" customWidth="1"/>
    <col min="8" max="8" width="11.6640625" customWidth="1"/>
    <col min="9" max="9" width="10.5546875" customWidth="1"/>
    <col min="10" max="10" width="10" customWidth="1"/>
    <col min="11" max="11" width="7.88671875" customWidth="1"/>
    <col min="12" max="12" width="6" style="2" customWidth="1"/>
    <col min="13" max="13" width="10.44140625" style="2" customWidth="1"/>
    <col min="14" max="14" width="6" style="135" customWidth="1"/>
    <col min="15" max="15" width="12.5546875" customWidth="1"/>
    <col min="16" max="16" width="18.109375" customWidth="1"/>
  </cols>
  <sheetData>
    <row r="1" spans="1:16" ht="25.5" customHeight="1">
      <c r="A1" s="97"/>
      <c r="B1" s="106" t="s">
        <v>1034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pans="1:16" ht="15" customHeight="1">
      <c r="A2" s="97"/>
      <c r="B2" s="107" t="s">
        <v>1035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6" ht="15" customHeight="1">
      <c r="A3" s="97"/>
      <c r="B3" s="108"/>
      <c r="C3" s="109"/>
      <c r="D3" s="110"/>
      <c r="E3" s="111"/>
      <c r="F3" s="111"/>
      <c r="G3" s="111"/>
      <c r="H3" s="112"/>
      <c r="I3" s="113"/>
      <c r="J3" s="113"/>
      <c r="K3" s="113"/>
      <c r="L3" s="113"/>
      <c r="M3" s="113"/>
      <c r="N3" s="113"/>
      <c r="O3" s="113"/>
      <c r="P3" s="113"/>
    </row>
    <row r="4" spans="1:16" ht="15" customHeight="1">
      <c r="A4" s="97"/>
      <c r="B4" s="107" t="s">
        <v>1074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6" ht="15" customHeight="1">
      <c r="A5" s="97"/>
      <c r="B5" s="107" t="s">
        <v>1056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</row>
    <row r="6" spans="1:16" s="119" customFormat="1" ht="48" customHeight="1">
      <c r="A6" s="114" t="s">
        <v>1037</v>
      </c>
      <c r="B6" s="115" t="s">
        <v>1038</v>
      </c>
      <c r="C6" s="114" t="s">
        <v>1039</v>
      </c>
      <c r="D6" s="116" t="s">
        <v>1040</v>
      </c>
      <c r="E6" s="116" t="s">
        <v>1041</v>
      </c>
      <c r="F6" s="116" t="s">
        <v>23</v>
      </c>
      <c r="G6" s="117" t="s">
        <v>1042</v>
      </c>
      <c r="H6" s="114" t="s">
        <v>9</v>
      </c>
      <c r="I6" s="114" t="s">
        <v>10</v>
      </c>
      <c r="J6" s="114" t="s">
        <v>11</v>
      </c>
      <c r="K6" s="116" t="s">
        <v>1043</v>
      </c>
      <c r="L6" s="116" t="s">
        <v>1075</v>
      </c>
      <c r="M6" s="116" t="s">
        <v>1045</v>
      </c>
      <c r="N6" s="116" t="s">
        <v>1047</v>
      </c>
      <c r="O6" s="116" t="s">
        <v>20</v>
      </c>
      <c r="P6" s="118" t="s">
        <v>1049</v>
      </c>
    </row>
    <row r="7" spans="1:16" s="119" customFormat="1">
      <c r="A7" s="120">
        <v>1</v>
      </c>
      <c r="B7" s="80" t="str">
        <f>[3]Hoja1!G2</f>
        <v xml:space="preserve">10.4-DPTO. DE PROG. ESP. PARA LOS GOB. LOC.                                     </v>
      </c>
      <c r="C7" t="s">
        <v>1076</v>
      </c>
      <c r="D7" s="121" t="str">
        <f>[3]Hoja1!H2</f>
        <v xml:space="preserve">ASISTENTE TECNICO DE EQUIPOS DE CAMPO   </v>
      </c>
      <c r="E7" s="120" t="s">
        <v>1077</v>
      </c>
      <c r="F7" s="120" t="str">
        <f>[3]Hoja1!AN2</f>
        <v xml:space="preserve">Femenino  </v>
      </c>
      <c r="G7" s="122">
        <f>[3]Hoja1!L2</f>
        <v>125000</v>
      </c>
      <c r="H7" s="87">
        <f>[4]Hoja1!W2</f>
        <v>17986.060000000001</v>
      </c>
      <c r="I7" s="122">
        <f>[4]Hoja1!X2</f>
        <v>3587.5</v>
      </c>
      <c r="J7" s="122">
        <f>[4]Hoja1!Y2</f>
        <v>3800</v>
      </c>
      <c r="K7" s="122">
        <f>[4]Hoja1!Z2</f>
        <v>0</v>
      </c>
      <c r="L7" s="122">
        <f>[3]Hoja1!Z2</f>
        <v>0</v>
      </c>
      <c r="M7" s="121">
        <f>[3]Hoja1!AA2</f>
        <v>0</v>
      </c>
      <c r="N7" s="122">
        <f>[3]Hoja1!AC2</f>
        <v>0</v>
      </c>
      <c r="O7" s="122">
        <f>[4]Hoja1!AL2</f>
        <v>25373.56</v>
      </c>
      <c r="P7" s="87">
        <f>[4]Hoja1!AM2</f>
        <v>99626.44</v>
      </c>
    </row>
    <row r="8" spans="1:16" s="119" customFormat="1">
      <c r="A8" s="120">
        <v>2</v>
      </c>
      <c r="B8" s="80" t="str">
        <f>[3]Hoja1!G3</f>
        <v xml:space="preserve">10.4-DPTO. DE PROG. ESP. PARA LOS GOB. LOC.                                     </v>
      </c>
      <c r="C8" t="s">
        <v>1078</v>
      </c>
      <c r="D8" s="121" t="str">
        <f>[3]Hoja1!H3</f>
        <v xml:space="preserve">ASISTENTE TECNICO DE EQUIPOS DE CAMPO   </v>
      </c>
      <c r="E8" s="120" t="s">
        <v>1077</v>
      </c>
      <c r="F8" s="120" t="str">
        <f>[3]Hoja1!AN3</f>
        <v xml:space="preserve">Masculino </v>
      </c>
      <c r="G8" s="122">
        <f>[3]Hoja1!L3</f>
        <v>125000</v>
      </c>
      <c r="H8" s="87">
        <f>[4]Hoja1!W3</f>
        <v>17986.060000000001</v>
      </c>
      <c r="I8" s="122">
        <f>[4]Hoja1!X3</f>
        <v>3587.5</v>
      </c>
      <c r="J8" s="122">
        <f>[4]Hoja1!Y3</f>
        <v>3800</v>
      </c>
      <c r="K8" s="122">
        <f>[4]Hoja1!Z3</f>
        <v>0</v>
      </c>
      <c r="L8" s="122">
        <f>[3]Hoja1!Z3</f>
        <v>0</v>
      </c>
      <c r="M8" s="121">
        <f>[3]Hoja1!AA3</f>
        <v>0</v>
      </c>
      <c r="N8" s="122">
        <f>[3]Hoja1!AC3</f>
        <v>0</v>
      </c>
      <c r="O8" s="122">
        <f>[4]Hoja1!AL3</f>
        <v>25373.56</v>
      </c>
      <c r="P8" s="87">
        <f>[4]Hoja1!AM3</f>
        <v>99626.44</v>
      </c>
    </row>
    <row r="9" spans="1:16" s="119" customFormat="1">
      <c r="A9" s="120">
        <v>3</v>
      </c>
      <c r="B9" s="80" t="str">
        <f>[3]Hoja1!G4</f>
        <v xml:space="preserve">10.4-DPTO. DE PROG. ESP. PARA LOS GOB. LOC.                                     </v>
      </c>
      <c r="C9" t="s">
        <v>1079</v>
      </c>
      <c r="D9" s="121" t="str">
        <f>[3]Hoja1!H4</f>
        <v xml:space="preserve">ASISTENTE TECNICO DE EQUIPOS DE CAMPO   </v>
      </c>
      <c r="E9" s="120" t="s">
        <v>1077</v>
      </c>
      <c r="F9" s="120" t="str">
        <f>[3]Hoja1!AN4</f>
        <v xml:space="preserve">Masculino </v>
      </c>
      <c r="G9" s="122">
        <f>[3]Hoja1!L4</f>
        <v>125000</v>
      </c>
      <c r="H9" s="87">
        <f>[4]Hoja1!W4</f>
        <v>17986.060000000001</v>
      </c>
      <c r="I9" s="122">
        <f>[4]Hoja1!X4</f>
        <v>3587.5</v>
      </c>
      <c r="J9" s="122">
        <f>[4]Hoja1!Y4</f>
        <v>3800</v>
      </c>
      <c r="K9" s="122">
        <f>[4]Hoja1!Z4</f>
        <v>0</v>
      </c>
      <c r="L9" s="122">
        <f>[3]Hoja1!Z4</f>
        <v>0</v>
      </c>
      <c r="M9" s="121">
        <f>[3]Hoja1!AA4</f>
        <v>0</v>
      </c>
      <c r="N9" s="122">
        <f>[3]Hoja1!AC4</f>
        <v>0</v>
      </c>
      <c r="O9" s="122">
        <f>[4]Hoja1!AL4</f>
        <v>25373.56</v>
      </c>
      <c r="P9" s="87">
        <f>[4]Hoja1!AM4</f>
        <v>99626.44</v>
      </c>
    </row>
    <row r="10" spans="1:16" s="119" customFormat="1">
      <c r="A10" s="120">
        <v>4</v>
      </c>
      <c r="B10" s="80" t="str">
        <f>[3]Hoja1!G5</f>
        <v xml:space="preserve">10.4-DPTO. DE PROG. ESP. PARA LOS GOB. LOC.                                     </v>
      </c>
      <c r="C10" t="s">
        <v>1080</v>
      </c>
      <c r="D10" s="121" t="str">
        <f>[3]Hoja1!H5</f>
        <v xml:space="preserve">ASISTENTE TECNICO DE EQUIPOS DE CAMPO   </v>
      </c>
      <c r="E10" s="120" t="s">
        <v>1077</v>
      </c>
      <c r="F10" s="120" t="str">
        <f>[3]Hoja1!AN5</f>
        <v xml:space="preserve">Femenino  </v>
      </c>
      <c r="G10" s="122">
        <f>[3]Hoja1!L5</f>
        <v>125000</v>
      </c>
      <c r="H10" s="87">
        <f>[4]Hoja1!W5</f>
        <v>17986.060000000001</v>
      </c>
      <c r="I10" s="122">
        <f>[4]Hoja1!X5</f>
        <v>3587.5</v>
      </c>
      <c r="J10" s="122">
        <f>[4]Hoja1!Y5</f>
        <v>3800</v>
      </c>
      <c r="K10" s="122">
        <f>[4]Hoja1!Z5</f>
        <v>0</v>
      </c>
      <c r="L10" s="122">
        <f>[3]Hoja1!Z5</f>
        <v>0</v>
      </c>
      <c r="M10" s="121">
        <f>[3]Hoja1!AA5</f>
        <v>0</v>
      </c>
      <c r="N10" s="122">
        <f>[3]Hoja1!AC5</f>
        <v>0</v>
      </c>
      <c r="O10" s="122">
        <f>[4]Hoja1!AL5</f>
        <v>25373.56</v>
      </c>
      <c r="P10" s="87">
        <f>[4]Hoja1!AM5</f>
        <v>99626.44</v>
      </c>
    </row>
    <row r="11" spans="1:16" s="119" customFormat="1">
      <c r="A11" s="120">
        <v>5</v>
      </c>
      <c r="B11" s="80" t="str">
        <f>[3]Hoja1!G6</f>
        <v xml:space="preserve">10.4-DPTO. DE PROG. ESP. PARA LOS GOB. LOC.                                     </v>
      </c>
      <c r="C11" t="s">
        <v>1081</v>
      </c>
      <c r="D11" s="121" t="str">
        <f>[3]Hoja1!H6</f>
        <v xml:space="preserve">ASISTENTE TECNICO DE EQUIPOS DE CAMPO   </v>
      </c>
      <c r="E11" s="120" t="s">
        <v>1077</v>
      </c>
      <c r="F11" s="120" t="str">
        <f>[3]Hoja1!AN6</f>
        <v xml:space="preserve">Masculino </v>
      </c>
      <c r="G11" s="122">
        <f>[3]Hoja1!L6</f>
        <v>125000</v>
      </c>
      <c r="H11" s="87">
        <f>[4]Hoja1!W6</f>
        <v>17986.060000000001</v>
      </c>
      <c r="I11" s="122">
        <f>[4]Hoja1!X6</f>
        <v>3587.5</v>
      </c>
      <c r="J11" s="122">
        <f>[4]Hoja1!Y6</f>
        <v>3800</v>
      </c>
      <c r="K11" s="122">
        <f>[4]Hoja1!Z6</f>
        <v>0</v>
      </c>
      <c r="L11" s="122">
        <f>[3]Hoja1!Z6</f>
        <v>0</v>
      </c>
      <c r="M11" s="121">
        <f>[3]Hoja1!AA6</f>
        <v>0</v>
      </c>
      <c r="N11" s="122">
        <f>[3]Hoja1!AC6</f>
        <v>0</v>
      </c>
      <c r="O11" s="122">
        <f>[4]Hoja1!AL6</f>
        <v>25373.56</v>
      </c>
      <c r="P11" s="87">
        <f>[4]Hoja1!AM6</f>
        <v>99626.44</v>
      </c>
    </row>
    <row r="12" spans="1:16" s="119" customFormat="1">
      <c r="A12" s="120">
        <v>6</v>
      </c>
      <c r="B12" s="80" t="str">
        <f>[3]Hoja1!G7</f>
        <v xml:space="preserve">10.4-DPTO. DE PROG. ESP. PARA LOS GOB. LOC.                                     </v>
      </c>
      <c r="C12" t="s">
        <v>1082</v>
      </c>
      <c r="D12" s="121" t="str">
        <f>[3]Hoja1!H7</f>
        <v xml:space="preserve">ASISTENTE TECNICO DE EQUIPOS DE CAMPO   </v>
      </c>
      <c r="E12" s="120" t="s">
        <v>1077</v>
      </c>
      <c r="F12" s="120" t="str">
        <f>[3]Hoja1!AN7</f>
        <v xml:space="preserve">Femenino  </v>
      </c>
      <c r="G12" s="122">
        <f>[3]Hoja1!L7</f>
        <v>125000</v>
      </c>
      <c r="H12" s="87">
        <f>[4]Hoja1!W7</f>
        <v>17986.060000000001</v>
      </c>
      <c r="I12" s="122">
        <f>[4]Hoja1!X7</f>
        <v>3587.5</v>
      </c>
      <c r="J12" s="122">
        <f>[4]Hoja1!Y7</f>
        <v>3800</v>
      </c>
      <c r="K12" s="122">
        <f>[4]Hoja1!Z7</f>
        <v>0</v>
      </c>
      <c r="L12" s="122">
        <f>[3]Hoja1!Z7</f>
        <v>0</v>
      </c>
      <c r="M12" s="121">
        <f>[3]Hoja1!AA7</f>
        <v>0</v>
      </c>
      <c r="N12" s="122">
        <f>[3]Hoja1!AC7</f>
        <v>0</v>
      </c>
      <c r="O12" s="122">
        <f>[4]Hoja1!AL7</f>
        <v>25373.56</v>
      </c>
      <c r="P12" s="87">
        <f>[4]Hoja1!AM7</f>
        <v>99626.44</v>
      </c>
    </row>
    <row r="13" spans="1:16" s="119" customFormat="1">
      <c r="A13" s="120">
        <v>7</v>
      </c>
      <c r="B13" s="80" t="str">
        <f>[3]Hoja1!G8</f>
        <v xml:space="preserve">10.4-DPTO. DE PROG. ESP. PARA LOS GOB. LOC.                                     </v>
      </c>
      <c r="C13" t="s">
        <v>1083</v>
      </c>
      <c r="D13" s="121" t="str">
        <f>[3]Hoja1!H8</f>
        <v xml:space="preserve">COORDINADOR DE EQUIPOS                  </v>
      </c>
      <c r="E13" s="120" t="s">
        <v>1077</v>
      </c>
      <c r="F13" s="120" t="str">
        <f>[3]Hoja1!AN8</f>
        <v xml:space="preserve">Masculino </v>
      </c>
      <c r="G13" s="122">
        <f>[3]Hoja1!L8</f>
        <v>150000</v>
      </c>
      <c r="H13" s="87">
        <f>[4]Hoja1!W8</f>
        <v>23386.74</v>
      </c>
      <c r="I13" s="122">
        <f>[4]Hoja1!X8</f>
        <v>4305</v>
      </c>
      <c r="J13" s="122">
        <f>[4]Hoja1!Y8</f>
        <v>4560</v>
      </c>
      <c r="K13" s="122">
        <f>[4]Hoja1!Z8</f>
        <v>1919.78</v>
      </c>
      <c r="L13" s="122">
        <f>[3]Hoja1!Z8</f>
        <v>0</v>
      </c>
      <c r="M13" s="121">
        <f>[3]Hoja1!AA8</f>
        <v>0</v>
      </c>
      <c r="N13" s="122">
        <f>[3]Hoja1!AC8</f>
        <v>0</v>
      </c>
      <c r="O13" s="122">
        <f>[4]Hoja1!AL8</f>
        <v>34171.519999999997</v>
      </c>
      <c r="P13" s="87">
        <f>[4]Hoja1!AM8</f>
        <v>115828.48</v>
      </c>
    </row>
    <row r="14" spans="1:16" s="119" customFormat="1">
      <c r="A14" s="120">
        <v>8</v>
      </c>
      <c r="B14" s="80" t="str">
        <f>[3]Hoja1!G9</f>
        <v xml:space="preserve">10.4-DPTO. DE PROG. ESP. PARA LOS GOB. LOC.                                     </v>
      </c>
      <c r="C14" t="s">
        <v>1084</v>
      </c>
      <c r="D14" s="121" t="str">
        <f>[3]Hoja1!H9</f>
        <v xml:space="preserve">SUB-COORD.DE EQUIPOS DE CAMPO           </v>
      </c>
      <c r="E14" s="120" t="s">
        <v>1077</v>
      </c>
      <c r="F14" s="120" t="str">
        <f>[3]Hoja1!AN9</f>
        <v xml:space="preserve">Masculino </v>
      </c>
      <c r="G14" s="122">
        <f>[3]Hoja1!L9</f>
        <v>140000</v>
      </c>
      <c r="H14" s="87">
        <f>[4]Hoja1!W9</f>
        <v>21514.44</v>
      </c>
      <c r="I14" s="122">
        <f>[4]Hoja1!X9</f>
        <v>4018</v>
      </c>
      <c r="J14" s="122">
        <f>[4]Hoja1!Y9</f>
        <v>4256</v>
      </c>
      <c r="K14" s="122">
        <f>[3]Hoja1!Y9</f>
        <v>0</v>
      </c>
      <c r="L14" s="122">
        <f>[3]Hoja1!Z9</f>
        <v>0</v>
      </c>
      <c r="M14" s="121">
        <f>[3]Hoja1!AA9</f>
        <v>0</v>
      </c>
      <c r="N14" s="122">
        <f>[3]Hoja1!AC9</f>
        <v>0</v>
      </c>
      <c r="O14" s="122">
        <f>[4]Hoja1!AL9</f>
        <v>29788.44</v>
      </c>
      <c r="P14" s="87">
        <f>[4]Hoja1!AM9</f>
        <v>110211.56</v>
      </c>
    </row>
    <row r="15" spans="1:16" s="119" customFormat="1" ht="13.2">
      <c r="A15" s="123" t="s">
        <v>1085</v>
      </c>
      <c r="B15" s="123"/>
      <c r="C15" s="123"/>
      <c r="D15" s="123"/>
      <c r="E15" s="123"/>
      <c r="F15" s="123"/>
      <c r="G15" s="124">
        <f t="shared" ref="G15:P15" si="0">SUM(G7:G14)</f>
        <v>1040000</v>
      </c>
      <c r="H15" s="125">
        <f t="shared" si="0"/>
        <v>152817.54</v>
      </c>
      <c r="I15" s="124">
        <f t="shared" si="0"/>
        <v>29848</v>
      </c>
      <c r="J15" s="124">
        <f t="shared" si="0"/>
        <v>31616</v>
      </c>
      <c r="K15" s="124">
        <f t="shared" si="0"/>
        <v>1919.78</v>
      </c>
      <c r="L15" s="126">
        <f t="shared" si="0"/>
        <v>0</v>
      </c>
      <c r="M15" s="124">
        <f t="shared" si="0"/>
        <v>0</v>
      </c>
      <c r="N15" s="126">
        <f t="shared" si="0"/>
        <v>0</v>
      </c>
      <c r="O15" s="124">
        <f t="shared" si="0"/>
        <v>216201.32</v>
      </c>
      <c r="P15" s="124">
        <f t="shared" si="0"/>
        <v>823798.67999999993</v>
      </c>
    </row>
    <row r="16" spans="1:16">
      <c r="A16" s="97"/>
      <c r="B16" s="97"/>
      <c r="C16" s="97"/>
      <c r="D16" s="97"/>
      <c r="E16" s="97"/>
      <c r="F16" s="97"/>
      <c r="G16" s="127"/>
      <c r="H16" s="97"/>
      <c r="I16" s="97"/>
      <c r="J16" s="97"/>
      <c r="K16" s="97"/>
      <c r="L16" s="128"/>
      <c r="M16" s="128"/>
      <c r="N16" s="129"/>
      <c r="O16" s="97"/>
      <c r="P16" s="97"/>
    </row>
    <row r="17" spans="1:50">
      <c r="A17" s="97"/>
      <c r="B17" s="97"/>
      <c r="C17" s="97"/>
      <c r="D17" s="97"/>
      <c r="E17" s="97"/>
      <c r="F17" s="97"/>
      <c r="G17" s="127"/>
      <c r="H17" s="97"/>
      <c r="I17" s="97"/>
      <c r="J17" s="97"/>
      <c r="K17" s="97"/>
      <c r="L17" s="128"/>
      <c r="M17" s="128"/>
      <c r="N17" s="129"/>
      <c r="O17" s="97"/>
      <c r="P17" s="97"/>
    </row>
    <row r="18" spans="1:50">
      <c r="A18" s="97"/>
      <c r="B18" s="97"/>
      <c r="C18" s="97"/>
      <c r="D18" s="97"/>
      <c r="E18" s="97"/>
      <c r="F18" s="97"/>
      <c r="G18" s="127"/>
      <c r="H18" s="97"/>
      <c r="I18" s="97"/>
      <c r="J18" s="97"/>
      <c r="K18" s="97"/>
      <c r="L18" s="128"/>
      <c r="M18" s="128"/>
      <c r="N18" s="129"/>
      <c r="O18" s="97"/>
      <c r="P18" s="97"/>
    </row>
    <row r="19" spans="1:50">
      <c r="A19" s="97"/>
      <c r="B19" s="130"/>
      <c r="C19" s="49" t="s">
        <v>1052</v>
      </c>
      <c r="D19" s="49"/>
      <c r="E19" s="131"/>
      <c r="F19" s="132"/>
      <c r="G19" s="132"/>
      <c r="H19" s="133"/>
      <c r="I19" s="133"/>
      <c r="J19" s="133"/>
      <c r="K19" s="50" t="s">
        <v>1053</v>
      </c>
      <c r="L19" s="50"/>
      <c r="M19" s="50"/>
      <c r="N19" s="50"/>
      <c r="O19" s="134"/>
      <c r="P19" s="97"/>
      <c r="AC19" s="2"/>
      <c r="AM19" s="2"/>
      <c r="AN19" s="2"/>
      <c r="AO19" s="2"/>
      <c r="AW19" s="2"/>
      <c r="AX19" s="2"/>
    </row>
    <row r="20" spans="1:50">
      <c r="A20" s="97"/>
      <c r="B20" s="130"/>
      <c r="C20" s="43" t="s">
        <v>1054</v>
      </c>
      <c r="D20" s="43"/>
      <c r="E20" s="131"/>
      <c r="F20" s="132"/>
      <c r="G20" s="132"/>
      <c r="H20" s="133"/>
      <c r="I20" s="133"/>
      <c r="J20" s="133"/>
      <c r="K20" s="44" t="s">
        <v>1055</v>
      </c>
      <c r="L20" s="44"/>
      <c r="M20" s="44"/>
      <c r="N20" s="44"/>
      <c r="O20" s="134"/>
      <c r="P20" s="97"/>
      <c r="AC20" s="2"/>
      <c r="AM20" s="2"/>
      <c r="AN20" s="2"/>
      <c r="AO20" s="2"/>
      <c r="AR20" s="2"/>
      <c r="AW20" s="2"/>
      <c r="AX20" s="2"/>
    </row>
    <row r="21" spans="1:50">
      <c r="A21" s="97"/>
      <c r="B21" s="97"/>
      <c r="C21" s="97"/>
      <c r="D21" s="97"/>
      <c r="E21" s="97"/>
      <c r="F21" s="97"/>
      <c r="G21" s="127"/>
      <c r="H21" s="97"/>
      <c r="I21" s="97"/>
      <c r="J21" s="97"/>
      <c r="K21" s="97"/>
      <c r="L21" s="128"/>
      <c r="M21" s="128"/>
      <c r="N21" s="129"/>
      <c r="O21" s="97"/>
      <c r="P21" s="97"/>
      <c r="AC21" s="2"/>
      <c r="AM21" s="2"/>
      <c r="AN21" s="2"/>
      <c r="AO21" s="2"/>
      <c r="AW21" s="2"/>
      <c r="AX21" s="2"/>
    </row>
    <row r="22" spans="1:50">
      <c r="A22" s="97"/>
      <c r="B22" s="97"/>
      <c r="C22" s="97"/>
      <c r="D22" s="97"/>
      <c r="E22" s="97"/>
      <c r="F22" s="97"/>
      <c r="G22" s="127"/>
      <c r="H22" s="97"/>
      <c r="I22" s="97"/>
      <c r="J22" s="97"/>
      <c r="K22" s="97"/>
      <c r="L22" s="128"/>
      <c r="M22" s="128"/>
      <c r="N22" s="129"/>
      <c r="O22" s="97"/>
      <c r="P22" s="97"/>
      <c r="AC22" s="2"/>
      <c r="AM22" s="2"/>
      <c r="AN22" s="2"/>
      <c r="AO22" s="2"/>
      <c r="AW22" s="2"/>
      <c r="AX22" s="2"/>
    </row>
    <row r="23" spans="1:50">
      <c r="AC23" s="2"/>
      <c r="AW23" s="2"/>
      <c r="AX23" s="2"/>
    </row>
    <row r="24" spans="1:50">
      <c r="G24" s="1"/>
      <c r="AC24" s="2"/>
      <c r="AM24" s="2"/>
      <c r="AN24" s="2"/>
      <c r="AO24" s="2"/>
      <c r="AW24" s="2"/>
      <c r="AX24" s="2"/>
    </row>
    <row r="25" spans="1:50">
      <c r="G25" s="1"/>
      <c r="AC25" s="2"/>
      <c r="AM25" s="2"/>
      <c r="AN25" s="2"/>
      <c r="AO25" s="2"/>
      <c r="AW25" s="2"/>
      <c r="AX25" s="2"/>
    </row>
    <row r="26" spans="1:50">
      <c r="G26" s="1"/>
      <c r="AC26" s="2"/>
      <c r="AN26" s="2"/>
      <c r="AO26" s="2"/>
      <c r="AW26" s="2"/>
      <c r="AX26" s="2"/>
    </row>
    <row r="27" spans="1:50">
      <c r="Q27" s="2"/>
      <c r="R27" s="2"/>
      <c r="AB27" s="2"/>
      <c r="AC27" s="2"/>
      <c r="AD27" s="2"/>
      <c r="AM27" s="2"/>
      <c r="AN27" s="2"/>
      <c r="AO27" s="2"/>
      <c r="AQ27" s="2"/>
      <c r="AR27" s="2"/>
      <c r="AW27" s="2"/>
      <c r="AX27" s="2"/>
    </row>
    <row r="28" spans="1:50">
      <c r="G28" s="1"/>
      <c r="Q28" s="2"/>
      <c r="R28" s="2"/>
      <c r="AB28" s="2"/>
      <c r="AC28" s="2"/>
      <c r="AD28" s="2"/>
      <c r="AM28" s="2"/>
      <c r="AN28" s="2"/>
      <c r="AO28" s="2"/>
      <c r="AQ28" s="2"/>
      <c r="AR28" s="2"/>
      <c r="AW28" s="2"/>
      <c r="AX28" s="2"/>
    </row>
    <row r="29" spans="1:50">
      <c r="G29" s="1"/>
      <c r="Q29" s="2"/>
      <c r="R29" s="2"/>
      <c r="U29" s="2"/>
      <c r="V29" s="2"/>
      <c r="W29" s="2"/>
      <c r="AB29" s="2"/>
      <c r="AC29" s="2"/>
      <c r="AD29" s="2"/>
      <c r="AE29" s="2"/>
      <c r="AF29" s="2"/>
      <c r="AM29" s="2"/>
      <c r="AN29" s="2"/>
      <c r="AO29" s="2"/>
      <c r="AQ29" s="2"/>
      <c r="AR29" s="2"/>
      <c r="AW29" s="2"/>
      <c r="AX29" s="2"/>
    </row>
    <row r="30" spans="1:50">
      <c r="Q30" s="2"/>
      <c r="R30" s="2"/>
      <c r="U30" s="2"/>
      <c r="V30" s="2"/>
      <c r="W30" s="2"/>
      <c r="AB30" s="2"/>
      <c r="AC30" s="2"/>
      <c r="AD30" s="2"/>
      <c r="AE30" s="2"/>
      <c r="AF30" s="2"/>
      <c r="AN30" s="2"/>
      <c r="AO30" s="2"/>
      <c r="AQ30" s="2"/>
      <c r="AR30" s="2"/>
      <c r="AW30" s="2"/>
      <c r="AX30" s="2"/>
    </row>
    <row r="31" spans="1:50">
      <c r="G31" s="1"/>
      <c r="Q31" s="2"/>
      <c r="R31" s="2"/>
      <c r="U31" s="2"/>
      <c r="V31" s="2"/>
      <c r="W31" s="2"/>
      <c r="AB31" s="2"/>
      <c r="AC31" s="2"/>
      <c r="AD31" s="2"/>
      <c r="AE31" s="2"/>
      <c r="AF31" s="2"/>
      <c r="AM31" s="2"/>
      <c r="AN31" s="2"/>
      <c r="AO31" s="2"/>
      <c r="AQ31" s="2"/>
      <c r="AR31" s="2"/>
      <c r="AW31" s="2"/>
      <c r="AX31" s="2"/>
    </row>
    <row r="32" spans="1:50">
      <c r="G32" s="1"/>
      <c r="Q32" s="2"/>
      <c r="R32" s="2"/>
      <c r="U32" s="2"/>
      <c r="V32" s="2"/>
      <c r="W32" s="2"/>
      <c r="AB32" s="2"/>
      <c r="AC32" s="2"/>
      <c r="AD32" s="2"/>
      <c r="AE32" s="2"/>
      <c r="AF32" s="2"/>
      <c r="AM32" s="2"/>
      <c r="AN32" s="2"/>
      <c r="AO32" s="2"/>
      <c r="AQ32" s="2"/>
      <c r="AR32" s="2"/>
      <c r="AW32" s="2"/>
      <c r="AX32" s="2"/>
    </row>
    <row r="33" spans="7:50">
      <c r="G33" s="1"/>
      <c r="Q33" s="2"/>
      <c r="R33" s="2"/>
      <c r="U33" s="2"/>
      <c r="V33" s="2"/>
      <c r="W33" s="2"/>
      <c r="AB33" s="2"/>
      <c r="AC33" s="2"/>
      <c r="AD33" s="2"/>
      <c r="AE33" s="2"/>
      <c r="AF33" s="2"/>
      <c r="AN33" s="2"/>
      <c r="AO33" s="2"/>
      <c r="AQ33" s="2"/>
      <c r="AR33" s="2"/>
      <c r="AW33" s="2"/>
      <c r="AX33" s="2"/>
    </row>
    <row r="34" spans="7:50">
      <c r="G34" s="1"/>
      <c r="Q34" s="2"/>
      <c r="R34" s="2"/>
      <c r="U34" s="2"/>
      <c r="V34" s="2"/>
      <c r="W34" s="2"/>
      <c r="AB34" s="2"/>
      <c r="AC34" s="2"/>
      <c r="AD34" s="2"/>
      <c r="AE34" s="2"/>
      <c r="AF34" s="2"/>
      <c r="AM34" s="2"/>
      <c r="AN34" s="2"/>
      <c r="AO34" s="2"/>
      <c r="AQ34" s="2"/>
      <c r="AR34" s="2"/>
      <c r="AW34" s="2"/>
      <c r="AX34" s="2"/>
    </row>
    <row r="35" spans="7:50">
      <c r="U35" s="2"/>
      <c r="V35" s="2"/>
      <c r="W35" s="2"/>
      <c r="AC35" s="2"/>
      <c r="AE35" s="2"/>
      <c r="AF35" s="2"/>
      <c r="AM35" s="2"/>
      <c r="AN35" s="2"/>
      <c r="AO35" s="2"/>
      <c r="AW35" s="2"/>
      <c r="AX35" s="2"/>
    </row>
    <row r="36" spans="7:50">
      <c r="G36" s="1"/>
      <c r="V36" s="2"/>
      <c r="W36" s="2"/>
      <c r="AC36" s="2"/>
      <c r="AE36" s="2"/>
      <c r="AF36" s="2"/>
      <c r="AM36" s="2"/>
      <c r="AN36" s="2"/>
      <c r="AO36" s="2"/>
      <c r="AW36" s="2"/>
      <c r="AX36" s="2"/>
    </row>
    <row r="37" spans="7:50">
      <c r="G37" s="1"/>
      <c r="U37" s="2"/>
      <c r="V37" s="2"/>
      <c r="W37" s="2"/>
      <c r="AC37" s="2"/>
      <c r="AE37" s="2"/>
      <c r="AF37" s="2"/>
      <c r="AM37" s="2"/>
      <c r="AN37" s="2"/>
      <c r="AO37" s="2"/>
      <c r="AW37" s="2"/>
      <c r="AX37" s="2"/>
    </row>
    <row r="38" spans="7:50">
      <c r="G38" s="1"/>
      <c r="U38" s="2"/>
      <c r="V38" s="2"/>
      <c r="W38" s="2"/>
      <c r="AC38" s="2"/>
      <c r="AE38" s="2"/>
      <c r="AF38" s="2"/>
      <c r="AW38" s="2"/>
      <c r="AX38" s="2"/>
    </row>
    <row r="39" spans="7:50">
      <c r="G39" s="1"/>
      <c r="U39" s="2"/>
      <c r="V39" s="2"/>
      <c r="W39" s="2"/>
      <c r="AC39" s="2"/>
      <c r="AE39" s="2"/>
      <c r="AF39" s="2"/>
      <c r="AM39" s="2"/>
      <c r="AN39" s="2"/>
      <c r="AO39" s="2"/>
      <c r="AW39" s="2"/>
      <c r="AX39" s="2"/>
    </row>
    <row r="40" spans="7:50">
      <c r="V40" s="2"/>
      <c r="W40" s="2"/>
      <c r="AC40" s="2"/>
      <c r="AE40" s="2"/>
      <c r="AF40" s="2"/>
      <c r="AM40" s="2"/>
      <c r="AN40" s="2"/>
      <c r="AO40" s="2"/>
      <c r="AW40" s="2"/>
      <c r="AX40" s="2"/>
    </row>
    <row r="41" spans="7:50">
      <c r="G41" s="1"/>
      <c r="U41" s="2"/>
      <c r="V41" s="2"/>
      <c r="W41" s="2"/>
      <c r="AC41" s="2"/>
      <c r="AE41" s="2"/>
      <c r="AF41" s="2"/>
      <c r="AM41" s="2"/>
      <c r="AN41" s="2"/>
      <c r="AO41" s="2"/>
      <c r="AW41" s="2"/>
      <c r="AX41" s="2"/>
    </row>
    <row r="42" spans="7:50">
      <c r="U42" s="2"/>
      <c r="V42" s="2"/>
      <c r="W42" s="2"/>
      <c r="AC42" s="2"/>
      <c r="AE42" s="2"/>
      <c r="AF42" s="2"/>
      <c r="AM42" s="2"/>
      <c r="AN42" s="2"/>
      <c r="AO42" s="2"/>
      <c r="AW42" s="2"/>
      <c r="AX42" s="2"/>
    </row>
    <row r="43" spans="7:50">
      <c r="V43" s="2"/>
      <c r="W43" s="2"/>
      <c r="AC43" s="2"/>
      <c r="AE43" s="2"/>
      <c r="AF43" s="2"/>
      <c r="AN43" s="2"/>
      <c r="AO43" s="2"/>
      <c r="AW43" s="2"/>
      <c r="AX43" s="2"/>
    </row>
    <row r="44" spans="7:50">
      <c r="U44" s="2"/>
      <c r="V44" s="2"/>
      <c r="W44" s="2"/>
      <c r="AE44" s="2"/>
      <c r="AF44" s="2"/>
    </row>
    <row r="45" spans="7:50">
      <c r="G45" s="1"/>
      <c r="U45" s="2"/>
      <c r="V45" s="2"/>
      <c r="W45" s="2"/>
      <c r="AE45" s="2"/>
      <c r="AF45" s="2"/>
    </row>
    <row r="46" spans="7:50">
      <c r="U46" s="2"/>
      <c r="V46" s="2"/>
      <c r="W46" s="2"/>
      <c r="AE46" s="2"/>
      <c r="AF46" s="2"/>
    </row>
    <row r="47" spans="7:50">
      <c r="U47" s="2"/>
      <c r="V47" s="2"/>
      <c r="W47" s="2"/>
      <c r="AE47" s="2"/>
      <c r="AF47" s="2"/>
    </row>
    <row r="48" spans="7:50">
      <c r="G48" s="1"/>
      <c r="AE48" s="2"/>
      <c r="AF48" s="2"/>
    </row>
    <row r="49" spans="7:32">
      <c r="U49" s="2"/>
      <c r="V49" s="2"/>
      <c r="W49" s="2"/>
      <c r="AE49" s="2"/>
      <c r="AF49" s="2"/>
    </row>
    <row r="50" spans="7:32">
      <c r="G50" s="1"/>
      <c r="U50" s="2"/>
      <c r="V50" s="2"/>
      <c r="W50" s="2"/>
      <c r="AE50" s="2"/>
      <c r="AF50" s="2"/>
    </row>
    <row r="51" spans="7:32">
      <c r="G51" s="1"/>
      <c r="U51" s="2"/>
      <c r="V51" s="2"/>
      <c r="W51" s="2"/>
      <c r="AE51" s="2"/>
      <c r="AF51" s="2"/>
    </row>
    <row r="52" spans="7:32">
      <c r="G52" s="1"/>
      <c r="U52" s="2"/>
      <c r="V52" s="2"/>
      <c r="W52" s="2"/>
      <c r="AE52" s="2"/>
      <c r="AF52" s="2"/>
    </row>
    <row r="53" spans="7:32">
      <c r="G53" s="1"/>
      <c r="V53" s="2"/>
      <c r="W53" s="2"/>
      <c r="AE53" s="2"/>
      <c r="AF53" s="2"/>
    </row>
    <row r="54" spans="7:32">
      <c r="G54" s="1"/>
    </row>
    <row r="55" spans="7:32">
      <c r="G55" s="1"/>
    </row>
    <row r="56" spans="7:32">
      <c r="G56" s="1"/>
    </row>
    <row r="58" spans="7:32">
      <c r="G58" s="1"/>
    </row>
    <row r="59" spans="7:32">
      <c r="G59" s="1"/>
    </row>
    <row r="60" spans="7:32">
      <c r="G60" s="1"/>
    </row>
    <row r="62" spans="7:32">
      <c r="G62" s="1"/>
    </row>
    <row r="63" spans="7:32">
      <c r="G63" s="1"/>
    </row>
    <row r="64" spans="7:32">
      <c r="G64" s="1"/>
    </row>
    <row r="65" spans="7:7">
      <c r="G65" s="1"/>
    </row>
    <row r="66" spans="7:7">
      <c r="G66" s="1"/>
    </row>
    <row r="67" spans="7:7">
      <c r="G67" s="1"/>
    </row>
    <row r="69" spans="7:7">
      <c r="G69" s="1"/>
    </row>
    <row r="70" spans="7:7">
      <c r="G70" s="1"/>
    </row>
    <row r="72" spans="7:7">
      <c r="G72" s="1"/>
    </row>
    <row r="73" spans="7:7">
      <c r="G73" s="1"/>
    </row>
    <row r="75" spans="7:7">
      <c r="G75" s="1"/>
    </row>
    <row r="77" spans="7:7">
      <c r="G77" s="1"/>
    </row>
    <row r="78" spans="7:7">
      <c r="G78" s="1"/>
    </row>
    <row r="80" spans="7:7">
      <c r="G80" s="1"/>
    </row>
    <row r="82" spans="7:7">
      <c r="G82" s="1"/>
    </row>
    <row r="83" spans="7:7">
      <c r="G83" s="1"/>
    </row>
    <row r="84" spans="7:7">
      <c r="G84" s="1"/>
    </row>
    <row r="85" spans="7:7">
      <c r="G85" s="1"/>
    </row>
    <row r="86" spans="7:7">
      <c r="G86" s="1"/>
    </row>
    <row r="89" spans="7:7">
      <c r="G89" s="1"/>
    </row>
    <row r="91" spans="7:7">
      <c r="G91" s="1"/>
    </row>
    <row r="92" spans="7:7">
      <c r="G92" s="1"/>
    </row>
    <row r="93" spans="7:7">
      <c r="G93" s="1"/>
    </row>
    <row r="95" spans="7:7">
      <c r="G95" s="1"/>
    </row>
    <row r="96" spans="7:7">
      <c r="G96" s="1"/>
    </row>
    <row r="97" spans="7:7">
      <c r="G97" s="1"/>
    </row>
    <row r="99" spans="7:7">
      <c r="G99" s="1"/>
    </row>
    <row r="100" spans="7:7">
      <c r="G100" s="1"/>
    </row>
    <row r="102" spans="7:7">
      <c r="G102" s="1"/>
    </row>
    <row r="103" spans="7:7">
      <c r="G103" s="1"/>
    </row>
    <row r="105" spans="7:7">
      <c r="G105" s="1"/>
    </row>
    <row r="106" spans="7:7">
      <c r="G106" s="1"/>
    </row>
    <row r="107" spans="7:7">
      <c r="G107" s="1"/>
    </row>
    <row r="109" spans="7:7">
      <c r="G109" s="1"/>
    </row>
    <row r="110" spans="7:7">
      <c r="G110" s="1"/>
    </row>
    <row r="111" spans="7:7">
      <c r="G111" s="1"/>
    </row>
    <row r="112" spans="7:7">
      <c r="G112" s="1"/>
    </row>
    <row r="115" spans="7:7">
      <c r="G115" s="1"/>
    </row>
    <row r="116" spans="7:7">
      <c r="G116" s="1"/>
    </row>
    <row r="118" spans="7:7">
      <c r="G118" s="1"/>
    </row>
    <row r="119" spans="7:7">
      <c r="G119" s="1"/>
    </row>
    <row r="120" spans="7:7">
      <c r="G120" s="1"/>
    </row>
    <row r="121" spans="7:7">
      <c r="G121" s="1"/>
    </row>
    <row r="122" spans="7:7">
      <c r="G122" s="1"/>
    </row>
    <row r="123" spans="7:7">
      <c r="G123" s="1"/>
    </row>
    <row r="124" spans="7:7">
      <c r="G124" s="1"/>
    </row>
    <row r="126" spans="7:7">
      <c r="G126" s="1"/>
    </row>
    <row r="130" spans="7:7">
      <c r="G130" s="1"/>
    </row>
    <row r="133" spans="7:7">
      <c r="G133" s="1"/>
    </row>
    <row r="134" spans="7:7">
      <c r="G134" s="1"/>
    </row>
    <row r="135" spans="7:7">
      <c r="G135" s="1"/>
    </row>
    <row r="137" spans="7:7">
      <c r="G137" s="1"/>
    </row>
    <row r="138" spans="7:7">
      <c r="G138" s="1"/>
    </row>
    <row r="140" spans="7:7">
      <c r="G140" s="1"/>
    </row>
    <row r="141" spans="7:7">
      <c r="G141" s="1"/>
    </row>
    <row r="142" spans="7:7">
      <c r="G142" s="1"/>
    </row>
    <row r="143" spans="7:7">
      <c r="G143" s="1"/>
    </row>
    <row r="145" spans="7:7">
      <c r="G145" s="1"/>
    </row>
    <row r="146" spans="7:7">
      <c r="G146" s="1"/>
    </row>
    <row r="147" spans="7:7">
      <c r="G147" s="1"/>
    </row>
    <row r="148" spans="7:7">
      <c r="G148" s="1"/>
    </row>
    <row r="149" spans="7:7">
      <c r="G149" s="1"/>
    </row>
    <row r="151" spans="7:7">
      <c r="G151" s="1"/>
    </row>
    <row r="152" spans="7:7">
      <c r="G152" s="1"/>
    </row>
    <row r="154" spans="7:7">
      <c r="G154" s="1"/>
    </row>
    <row r="156" spans="7:7">
      <c r="G156" s="1"/>
    </row>
    <row r="158" spans="7:7">
      <c r="G158" s="1"/>
    </row>
    <row r="159" spans="7:7">
      <c r="G159" s="1"/>
    </row>
    <row r="160" spans="7:7">
      <c r="G160" s="1"/>
    </row>
    <row r="161" spans="7:7">
      <c r="G161" s="1"/>
    </row>
    <row r="165" spans="7:7">
      <c r="G165" s="1"/>
    </row>
    <row r="166" spans="7:7">
      <c r="G166" s="1"/>
    </row>
    <row r="167" spans="7:7">
      <c r="G167" s="1"/>
    </row>
    <row r="169" spans="7:7">
      <c r="G169" s="1"/>
    </row>
    <row r="171" spans="7:7">
      <c r="G171" s="1"/>
    </row>
    <row r="172" spans="7:7">
      <c r="G172" s="1"/>
    </row>
    <row r="173" spans="7:7">
      <c r="G173" s="1"/>
    </row>
    <row r="174" spans="7:7">
      <c r="G174" s="1"/>
    </row>
    <row r="176" spans="7:7">
      <c r="G176" s="1"/>
    </row>
    <row r="178" spans="7:7">
      <c r="G178" s="1"/>
    </row>
    <row r="179" spans="7:7">
      <c r="G179" s="1"/>
    </row>
    <row r="180" spans="7:7">
      <c r="G180" s="1"/>
    </row>
    <row r="182" spans="7:7">
      <c r="G182" s="1"/>
    </row>
    <row r="183" spans="7:7">
      <c r="G183" s="1"/>
    </row>
    <row r="185" spans="7:7">
      <c r="G185" s="1"/>
    </row>
    <row r="188" spans="7:7">
      <c r="G188" s="1"/>
    </row>
    <row r="189" spans="7:7">
      <c r="G189" s="1"/>
    </row>
    <row r="190" spans="7:7">
      <c r="G190" s="1"/>
    </row>
    <row r="192" spans="7:7">
      <c r="G192" s="1"/>
    </row>
    <row r="194" spans="7:7">
      <c r="G194" s="1"/>
    </row>
    <row r="195" spans="7:7">
      <c r="G195" s="1"/>
    </row>
    <row r="198" spans="7:7">
      <c r="G198" s="1"/>
    </row>
    <row r="207" spans="7:7">
      <c r="G207" s="1"/>
    </row>
    <row r="208" spans="7:7">
      <c r="G208" s="1"/>
    </row>
    <row r="209" spans="7:7">
      <c r="G209" s="1"/>
    </row>
    <row r="210" spans="7:7">
      <c r="G210" s="1"/>
    </row>
    <row r="211" spans="7:7">
      <c r="G211" s="1"/>
    </row>
    <row r="214" spans="7:7">
      <c r="G214" s="1"/>
    </row>
    <row r="217" spans="7:7">
      <c r="G217" s="1"/>
    </row>
    <row r="218" spans="7:7">
      <c r="G218" s="1"/>
    </row>
    <row r="219" spans="7:7">
      <c r="G219" s="1"/>
    </row>
    <row r="222" spans="7:7">
      <c r="G222" s="1"/>
    </row>
    <row r="223" spans="7:7">
      <c r="G223" s="1"/>
    </row>
    <row r="224" spans="7:7">
      <c r="G224" s="1"/>
    </row>
    <row r="229" spans="7:7">
      <c r="G229" s="1"/>
    </row>
    <row r="230" spans="7:7">
      <c r="G230" s="1"/>
    </row>
    <row r="232" spans="7:7">
      <c r="G232" s="1"/>
    </row>
    <row r="234" spans="7:7">
      <c r="G234" s="1"/>
    </row>
    <row r="235" spans="7:7">
      <c r="G235" s="1"/>
    </row>
    <row r="238" spans="7:7">
      <c r="G238" s="1"/>
    </row>
    <row r="239" spans="7:7">
      <c r="G239" s="1"/>
    </row>
    <row r="240" spans="7:7">
      <c r="G240" s="1"/>
    </row>
    <row r="241" spans="7:7">
      <c r="G241" s="1"/>
    </row>
    <row r="244" spans="7:7">
      <c r="G244" s="1"/>
    </row>
    <row r="245" spans="7:7">
      <c r="G245" s="1"/>
    </row>
    <row r="246" spans="7:7">
      <c r="G246" s="1"/>
    </row>
    <row r="247" spans="7:7">
      <c r="G247" s="1"/>
    </row>
    <row r="248" spans="7:7">
      <c r="G248" s="1"/>
    </row>
    <row r="249" spans="7:7">
      <c r="G249" s="1"/>
    </row>
    <row r="250" spans="7:7">
      <c r="G250" s="1"/>
    </row>
    <row r="253" spans="7:7">
      <c r="G253" s="1"/>
    </row>
    <row r="255" spans="7:7">
      <c r="G255" s="1"/>
    </row>
    <row r="257" spans="7:7">
      <c r="G257" s="1"/>
    </row>
    <row r="263" spans="7:7">
      <c r="G263" s="1"/>
    </row>
    <row r="266" spans="7:7">
      <c r="G266" s="1"/>
    </row>
    <row r="268" spans="7:7">
      <c r="G268" s="1"/>
    </row>
    <row r="269" spans="7:7">
      <c r="G269" s="1"/>
    </row>
    <row r="270" spans="7:7">
      <c r="G270" s="1"/>
    </row>
    <row r="271" spans="7:7">
      <c r="G271" s="1"/>
    </row>
    <row r="272" spans="7:7">
      <c r="G272" s="1"/>
    </row>
    <row r="283" spans="7:7">
      <c r="G283" s="1"/>
    </row>
    <row r="284" spans="7:7">
      <c r="G284" s="1"/>
    </row>
    <row r="285" spans="7:7">
      <c r="G285" s="1"/>
    </row>
  </sheetData>
  <mergeCells count="11">
    <mergeCell ref="C20:D20"/>
    <mergeCell ref="H20:J20"/>
    <mergeCell ref="K20:N20"/>
    <mergeCell ref="B1:P1"/>
    <mergeCell ref="B2:P2"/>
    <mergeCell ref="B4:P4"/>
    <mergeCell ref="B5:P5"/>
    <mergeCell ref="A15:F15"/>
    <mergeCell ref="C19:D19"/>
    <mergeCell ref="H19:J19"/>
    <mergeCell ref="K19:N19"/>
  </mergeCells>
  <pageMargins left="0.2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0B658-9049-4225-9029-1F7B4C422B93}">
  <dimension ref="A1:AW350"/>
  <sheetViews>
    <sheetView workbookViewId="0">
      <selection activeCell="B5" sqref="B5:P5"/>
    </sheetView>
  </sheetViews>
  <sheetFormatPr baseColWidth="10" defaultRowHeight="14.4"/>
  <cols>
    <col min="1" max="1" width="2.88671875" customWidth="1"/>
    <col min="2" max="2" width="37.88671875" customWidth="1"/>
    <col min="3" max="3" width="35.44140625" customWidth="1"/>
    <col min="4" max="4" width="17.88671875" customWidth="1"/>
    <col min="5" max="5" width="10" customWidth="1"/>
    <col min="6" max="6" width="13.33203125" customWidth="1"/>
    <col min="7" max="7" width="10.109375" style="141" customWidth="1"/>
    <col min="8" max="8" width="12.33203125" style="141" customWidth="1"/>
    <col min="9" max="9" width="9.44140625" customWidth="1"/>
    <col min="10" max="10" width="10.109375" style="141" customWidth="1"/>
    <col min="11" max="11" width="11" style="142" customWidth="1"/>
    <col min="12" max="12" width="9.88671875" style="142" customWidth="1"/>
    <col min="13" max="13" width="7.88671875" style="142" customWidth="1"/>
    <col min="14" max="14" width="12.44140625" style="143" customWidth="1"/>
    <col min="15" max="15" width="11.6640625" customWidth="1"/>
    <col min="16" max="16" width="24.109375" customWidth="1"/>
  </cols>
  <sheetData>
    <row r="1" spans="1:44" ht="25.5" customHeight="1">
      <c r="B1" s="106" t="s">
        <v>1034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pans="1:44" ht="15" customHeight="1">
      <c r="B2" s="107" t="s">
        <v>1035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44" ht="15" customHeight="1">
      <c r="B3" s="136"/>
      <c r="C3" s="137"/>
      <c r="D3" s="138"/>
      <c r="E3" s="111"/>
      <c r="F3" s="111"/>
      <c r="G3" s="139"/>
      <c r="H3" s="140"/>
      <c r="I3" s="113"/>
      <c r="J3" s="140"/>
      <c r="K3" s="140"/>
      <c r="L3" s="140"/>
      <c r="M3" s="140"/>
      <c r="N3" s="140"/>
      <c r="O3" s="113"/>
      <c r="P3" s="113"/>
    </row>
    <row r="4" spans="1:44" ht="15" customHeight="1">
      <c r="B4" s="107" t="s">
        <v>1086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44" ht="15" customHeight="1">
      <c r="B5" s="107" t="s">
        <v>1056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</row>
    <row r="6" spans="1:44" ht="7.5" customHeight="1"/>
    <row r="7" spans="1:44" s="119" customFormat="1" ht="48.75" customHeight="1">
      <c r="A7" s="114" t="s">
        <v>1037</v>
      </c>
      <c r="B7" s="115" t="s">
        <v>1038</v>
      </c>
      <c r="C7" s="114" t="s">
        <v>1039</v>
      </c>
      <c r="D7" s="116" t="s">
        <v>1041</v>
      </c>
      <c r="E7" s="116" t="s">
        <v>23</v>
      </c>
      <c r="F7" s="118" t="s">
        <v>1042</v>
      </c>
      <c r="G7" s="144" t="s">
        <v>9</v>
      </c>
      <c r="H7" s="144" t="s">
        <v>10</v>
      </c>
      <c r="I7" s="114" t="s">
        <v>11</v>
      </c>
      <c r="J7" s="144" t="s">
        <v>1043</v>
      </c>
      <c r="K7" s="145" t="s">
        <v>1075</v>
      </c>
      <c r="L7" s="116" t="s">
        <v>1087</v>
      </c>
      <c r="M7" s="145" t="s">
        <v>1045</v>
      </c>
      <c r="N7" s="145" t="s">
        <v>1047</v>
      </c>
      <c r="O7" s="116" t="s">
        <v>20</v>
      </c>
      <c r="P7" s="118" t="s">
        <v>1049</v>
      </c>
    </row>
    <row r="8" spans="1:44" s="119" customFormat="1">
      <c r="A8" s="146">
        <v>1</v>
      </c>
      <c r="B8" s="79" t="str">
        <f>[5]Hoja1!G2</f>
        <v xml:space="preserve">1-COMITE EJECUTIVO                                                              </v>
      </c>
      <c r="C8" s="80" t="str">
        <f>[5]Hoja1!A2</f>
        <v>LUZ ALBANIA SANCHEZ</v>
      </c>
      <c r="D8" s="147" t="s">
        <v>1088</v>
      </c>
      <c r="E8" s="79" t="str">
        <f>[5]Hoja1!AO2</f>
        <v xml:space="preserve">Femenino  </v>
      </c>
      <c r="F8" s="148">
        <f>[5]Hoja1!L2</f>
        <v>45000</v>
      </c>
      <c r="G8" s="149">
        <f>[5]Hoja1!W2</f>
        <v>1148.33</v>
      </c>
      <c r="H8" s="150">
        <f>[5]Hoja1!W2</f>
        <v>1148.33</v>
      </c>
      <c r="I8" s="151">
        <f>[5]Hoja1!Y2</f>
        <v>1368</v>
      </c>
      <c r="J8" s="84">
        <f>[5]Hoja1!Z2</f>
        <v>0</v>
      </c>
      <c r="K8" s="84">
        <f>[5]Hoja1!AA2</f>
        <v>0</v>
      </c>
      <c r="L8" s="84">
        <f>[6]Hoja1!AF2</f>
        <v>25</v>
      </c>
      <c r="M8" s="84">
        <f>[7]Hoja1!AA2</f>
        <v>0</v>
      </c>
      <c r="N8" s="84">
        <f>[7]Hoja1!AC2</f>
        <v>0</v>
      </c>
      <c r="O8" s="152">
        <f>[5]Hoja1!AL2</f>
        <v>3832.83</v>
      </c>
      <c r="P8" s="152">
        <f>[5]Hoja1!AM2</f>
        <v>41167.17</v>
      </c>
    </row>
    <row r="9" spans="1:44" s="119" customFormat="1">
      <c r="A9" s="146">
        <v>2</v>
      </c>
      <c r="B9" s="79" t="str">
        <f>[5]Hoja1!G3</f>
        <v xml:space="preserve">1-COMITE EJECUTIVO                                                              </v>
      </c>
      <c r="C9" s="80" t="str">
        <f>[5]Hoja1!A3</f>
        <v>RAMON EMILIO VARGAS SANCHEZ</v>
      </c>
      <c r="D9" s="147" t="s">
        <v>1089</v>
      </c>
      <c r="E9" s="79" t="str">
        <f>[5]Hoja1!AO3</f>
        <v xml:space="preserve">Masculino </v>
      </c>
      <c r="F9" s="148">
        <f>[5]Hoja1!L3</f>
        <v>16500</v>
      </c>
      <c r="G9" s="149">
        <f>[5]Hoja1!W3</f>
        <v>0</v>
      </c>
      <c r="H9" s="150">
        <f>[5]Hoja1!W3</f>
        <v>0</v>
      </c>
      <c r="I9" s="151">
        <f>[5]Hoja1!Y3</f>
        <v>501.6</v>
      </c>
      <c r="J9" s="84">
        <f>[5]Hoja1!Z3</f>
        <v>0</v>
      </c>
      <c r="K9" s="84">
        <f>[5]Hoja1!AA3</f>
        <v>0</v>
      </c>
      <c r="L9" s="84">
        <f>[6]Hoja1!AF3</f>
        <v>25</v>
      </c>
      <c r="M9" s="84">
        <f>[7]Hoja1!AA3</f>
        <v>0</v>
      </c>
      <c r="N9" s="84">
        <f>[7]Hoja1!AC3</f>
        <v>0</v>
      </c>
      <c r="O9" s="152">
        <f>[5]Hoja1!AL3</f>
        <v>1000.15</v>
      </c>
      <c r="P9" s="152">
        <f>[5]Hoja1!AM3</f>
        <v>15499.85</v>
      </c>
      <c r="R9"/>
    </row>
    <row r="10" spans="1:44" s="119" customFormat="1">
      <c r="A10" s="146">
        <v>3</v>
      </c>
      <c r="B10" s="79" t="str">
        <f>[5]Hoja1!G4</f>
        <v xml:space="preserve">2-SECRETARIA GENERAL                                                            </v>
      </c>
      <c r="C10" s="80" t="str">
        <f>[5]Hoja1!A4</f>
        <v>ECOLASTICA GUERRERO CASTILLO</v>
      </c>
      <c r="D10" s="147" t="s">
        <v>1089</v>
      </c>
      <c r="E10" s="79" t="str">
        <f>[5]Hoja1!AO4</f>
        <v xml:space="preserve">Femenino  </v>
      </c>
      <c r="F10" s="148">
        <f>[5]Hoja1!L4</f>
        <v>16500</v>
      </c>
      <c r="G10" s="149">
        <f>[5]Hoja1!W4</f>
        <v>0</v>
      </c>
      <c r="H10" s="150">
        <f>[5]Hoja1!W4</f>
        <v>0</v>
      </c>
      <c r="I10" s="151">
        <f>[5]Hoja1!Y4</f>
        <v>501.6</v>
      </c>
      <c r="J10" s="84">
        <f>[5]Hoja1!Z4</f>
        <v>0</v>
      </c>
      <c r="K10" s="84">
        <f>[5]Hoja1!AA4</f>
        <v>0</v>
      </c>
      <c r="L10" s="84">
        <f>[6]Hoja1!AF4</f>
        <v>25</v>
      </c>
      <c r="M10" s="84">
        <f>[7]Hoja1!AA4</f>
        <v>0</v>
      </c>
      <c r="N10" s="84">
        <f>[7]Hoja1!AC4</f>
        <v>0</v>
      </c>
      <c r="O10" s="152">
        <f>[5]Hoja1!AL4</f>
        <v>1000.15</v>
      </c>
      <c r="P10" s="152">
        <f>[5]Hoja1!AM4</f>
        <v>15499.85</v>
      </c>
      <c r="R10"/>
    </row>
    <row r="11" spans="1:44" s="119" customFormat="1">
      <c r="A11" s="146">
        <v>4</v>
      </c>
      <c r="B11" s="79" t="str">
        <f>[5]Hoja1!G5</f>
        <v xml:space="preserve">2-SECRETARIA GENERAL                                                            </v>
      </c>
      <c r="C11" s="80" t="str">
        <f>[5]Hoja1!A5</f>
        <v>JOSE ANT. DE JS. BEATO RODRIGUEZ</v>
      </c>
      <c r="D11" s="147" t="s">
        <v>1089</v>
      </c>
      <c r="E11" s="79" t="str">
        <f>[5]Hoja1!AO5</f>
        <v xml:space="preserve">Masculino </v>
      </c>
      <c r="F11" s="148">
        <f>[5]Hoja1!L5</f>
        <v>31500</v>
      </c>
      <c r="G11" s="149">
        <f>[5]Hoja1!W5</f>
        <v>0</v>
      </c>
      <c r="H11" s="150">
        <f>[5]Hoja1!W5</f>
        <v>0</v>
      </c>
      <c r="I11" s="151">
        <f>[5]Hoja1!Y5</f>
        <v>957.6</v>
      </c>
      <c r="J11" s="84">
        <f>[5]Hoja1!Z5</f>
        <v>0</v>
      </c>
      <c r="K11" s="84">
        <f>[5]Hoja1!AA5</f>
        <v>0</v>
      </c>
      <c r="L11" s="84">
        <f>[6]Hoja1!AF5</f>
        <v>25</v>
      </c>
      <c r="M11" s="84">
        <f>[7]Hoja1!AA5</f>
        <v>0</v>
      </c>
      <c r="N11" s="84">
        <f>[7]Hoja1!AC5</f>
        <v>0</v>
      </c>
      <c r="O11" s="152">
        <f>[5]Hoja1!AL5</f>
        <v>1886.65</v>
      </c>
      <c r="P11" s="152">
        <f>[5]Hoja1!AM5</f>
        <v>29613.35</v>
      </c>
      <c r="R11"/>
      <c r="W11" s="153"/>
      <c r="AG11" s="153"/>
      <c r="AH11" s="153"/>
      <c r="AI11" s="153"/>
      <c r="AQ11" s="153"/>
      <c r="AR11" s="153"/>
    </row>
    <row r="12" spans="1:44" s="119" customFormat="1">
      <c r="A12" s="146">
        <v>5</v>
      </c>
      <c r="B12" s="79" t="str">
        <f>[5]Hoja1!G6</f>
        <v xml:space="preserve">2-SECRETARIA GENERAL                                                            </v>
      </c>
      <c r="C12" s="80" t="str">
        <f>[5]Hoja1!A6</f>
        <v>NERYS SANCHEZ  MATOS</v>
      </c>
      <c r="D12" s="147" t="s">
        <v>1089</v>
      </c>
      <c r="E12" s="79" t="str">
        <f>[5]Hoja1!AO6</f>
        <v xml:space="preserve">Masculino </v>
      </c>
      <c r="F12" s="148">
        <f>[5]Hoja1!L6</f>
        <v>75000</v>
      </c>
      <c r="G12" s="149">
        <f>[5]Hoja1!W6</f>
        <v>6309.35</v>
      </c>
      <c r="H12" s="150">
        <f>[5]Hoja1!W6</f>
        <v>6309.35</v>
      </c>
      <c r="I12" s="151">
        <f>[5]Hoja1!Y6</f>
        <v>2280</v>
      </c>
      <c r="J12" s="84">
        <f>[5]Hoja1!Z6</f>
        <v>0</v>
      </c>
      <c r="K12" s="84">
        <f>[5]Hoja1!AA6</f>
        <v>0</v>
      </c>
      <c r="L12" s="84">
        <f>[6]Hoja1!AF6</f>
        <v>25</v>
      </c>
      <c r="M12" s="84">
        <f>[7]Hoja1!AA6</f>
        <v>0</v>
      </c>
      <c r="N12" s="84">
        <f>[7]Hoja1!AC6</f>
        <v>0</v>
      </c>
      <c r="O12" s="152">
        <f>[5]Hoja1!AL6</f>
        <v>10766.85</v>
      </c>
      <c r="P12" s="152">
        <f>[5]Hoja1!AM6</f>
        <v>64233.15</v>
      </c>
      <c r="R12"/>
      <c r="W12" s="153"/>
      <c r="AR12" s="153"/>
    </row>
    <row r="13" spans="1:44" s="119" customFormat="1">
      <c r="A13" s="146">
        <v>6</v>
      </c>
      <c r="B13" s="79" t="str">
        <f>[5]Hoja1!G7</f>
        <v xml:space="preserve">2-SECRETARIA GENERAL                                                            </v>
      </c>
      <c r="C13" s="80" t="str">
        <f>[5]Hoja1!A7</f>
        <v>RAMON EUCLIDES GOMEZ SANCHEZ</v>
      </c>
      <c r="D13" s="147" t="s">
        <v>1089</v>
      </c>
      <c r="E13" s="79" t="str">
        <f>[5]Hoja1!AO7</f>
        <v xml:space="preserve">Masculino </v>
      </c>
      <c r="F13" s="148">
        <f>[5]Hoja1!L7</f>
        <v>65000</v>
      </c>
      <c r="G13" s="149">
        <f>[5]Hoja1!W7</f>
        <v>4427.55</v>
      </c>
      <c r="H13" s="150">
        <f>[5]Hoja1!W7</f>
        <v>4427.55</v>
      </c>
      <c r="I13" s="151">
        <f>[5]Hoja1!Y7</f>
        <v>1976</v>
      </c>
      <c r="J13" s="84">
        <f>[5]Hoja1!Z7</f>
        <v>0</v>
      </c>
      <c r="K13" s="84">
        <f>[5]Hoja1!AA7</f>
        <v>0</v>
      </c>
      <c r="L13" s="84">
        <f>[6]Hoja1!AF7</f>
        <v>25</v>
      </c>
      <c r="M13" s="84">
        <f>[7]Hoja1!AA7</f>
        <v>0</v>
      </c>
      <c r="N13" s="84">
        <f>[7]Hoja1!AC7</f>
        <v>0</v>
      </c>
      <c r="O13" s="152">
        <f>[5]Hoja1!AL7</f>
        <v>8294.0499999999993</v>
      </c>
      <c r="P13" s="152">
        <f>[5]Hoja1!AM7</f>
        <v>56705.95</v>
      </c>
      <c r="R13"/>
      <c r="W13" s="153"/>
      <c r="AR13" s="153"/>
    </row>
    <row r="14" spans="1:44" s="119" customFormat="1">
      <c r="A14" s="146">
        <v>7</v>
      </c>
      <c r="B14" s="79" t="str">
        <f>[5]Hoja1!G8</f>
        <v xml:space="preserve">3.-DIRECCION JURIDICA                                                           </v>
      </c>
      <c r="C14" s="80" t="str">
        <f>[5]Hoja1!A8</f>
        <v>BELQUIS MARITZA MOTA GUERRERO</v>
      </c>
      <c r="D14" s="147" t="s">
        <v>1089</v>
      </c>
      <c r="E14" s="79" t="str">
        <f>[5]Hoja1!AO8</f>
        <v xml:space="preserve">Femenino  </v>
      </c>
      <c r="F14" s="148">
        <f>[5]Hoja1!L8</f>
        <v>25000</v>
      </c>
      <c r="G14" s="149">
        <f>[5]Hoja1!W8</f>
        <v>0</v>
      </c>
      <c r="H14" s="150">
        <f>[5]Hoja1!W8</f>
        <v>0</v>
      </c>
      <c r="I14" s="151">
        <f>[5]Hoja1!Y8</f>
        <v>760</v>
      </c>
      <c r="J14" s="84">
        <f>[5]Hoja1!Z8</f>
        <v>0</v>
      </c>
      <c r="K14" s="84">
        <f>[5]Hoja1!AA8</f>
        <v>0</v>
      </c>
      <c r="L14" s="84">
        <f>[6]Hoja1!AF8</f>
        <v>25</v>
      </c>
      <c r="M14" s="84">
        <f>[7]Hoja1!AA8</f>
        <v>0</v>
      </c>
      <c r="N14" s="84">
        <f>[7]Hoja1!AC8</f>
        <v>0</v>
      </c>
      <c r="O14" s="152">
        <f>[5]Hoja1!AL8</f>
        <v>1502.5</v>
      </c>
      <c r="P14" s="152">
        <f>[5]Hoja1!AM8</f>
        <v>23497.5</v>
      </c>
      <c r="R14"/>
      <c r="W14" s="153"/>
      <c r="AQ14" s="153"/>
      <c r="AR14" s="153"/>
    </row>
    <row r="15" spans="1:44" s="119" customFormat="1">
      <c r="A15" s="146">
        <v>8</v>
      </c>
      <c r="B15" s="79" t="str">
        <f>[5]Hoja1!G9</f>
        <v xml:space="preserve">3.-DIRECCION JURIDICA                                                           </v>
      </c>
      <c r="C15" s="80" t="str">
        <f>[5]Hoja1!A9</f>
        <v>DARICO ANTONIO CASTILLO CRUCEN</v>
      </c>
      <c r="D15" s="147" t="s">
        <v>1089</v>
      </c>
      <c r="E15" s="79" t="str">
        <f>[5]Hoja1!AO9</f>
        <v xml:space="preserve">Masculino </v>
      </c>
      <c r="F15" s="148">
        <f>[5]Hoja1!L9</f>
        <v>22000</v>
      </c>
      <c r="G15" s="149">
        <f>[5]Hoja1!W9</f>
        <v>0</v>
      </c>
      <c r="H15" s="150">
        <f>[5]Hoja1!W9</f>
        <v>0</v>
      </c>
      <c r="I15" s="151">
        <f>[5]Hoja1!Y9</f>
        <v>668.8</v>
      </c>
      <c r="J15" s="84">
        <f>[5]Hoja1!Z9</f>
        <v>0</v>
      </c>
      <c r="K15" s="84">
        <f>[5]Hoja1!AA9</f>
        <v>0</v>
      </c>
      <c r="L15" s="84">
        <f>[6]Hoja1!AF9</f>
        <v>25</v>
      </c>
      <c r="M15" s="84">
        <f>[7]Hoja1!AA9</f>
        <v>0</v>
      </c>
      <c r="N15" s="84">
        <f>[7]Hoja1!AC9</f>
        <v>0</v>
      </c>
      <c r="O15" s="152">
        <f>[5]Hoja1!AL9</f>
        <v>1325.2</v>
      </c>
      <c r="P15" s="152">
        <f>[5]Hoja1!AM9</f>
        <v>20674.8</v>
      </c>
      <c r="R15"/>
      <c r="W15" s="153"/>
      <c r="AG15" s="153"/>
      <c r="AH15" s="153"/>
      <c r="AI15" s="153"/>
      <c r="AQ15" s="153"/>
      <c r="AR15" s="153"/>
    </row>
    <row r="16" spans="1:44" s="119" customFormat="1">
      <c r="A16" s="146">
        <v>9</v>
      </c>
      <c r="B16" s="79" t="str">
        <f>[5]Hoja1!G10</f>
        <v xml:space="preserve">3.-DIRECCION JURIDICA                                                           </v>
      </c>
      <c r="C16" s="80" t="str">
        <f>[5]Hoja1!A10</f>
        <v>FEDERICO FLORES QUEZADA</v>
      </c>
      <c r="D16" s="147" t="s">
        <v>1089</v>
      </c>
      <c r="E16" s="79" t="str">
        <f>[5]Hoja1!AO10</f>
        <v xml:space="preserve">Masculino </v>
      </c>
      <c r="F16" s="148">
        <f>[5]Hoja1!L10</f>
        <v>58000</v>
      </c>
      <c r="G16" s="149">
        <f>[5]Hoja1!W10</f>
        <v>2726.33</v>
      </c>
      <c r="H16" s="150">
        <f>[5]Hoja1!W10</f>
        <v>2726.33</v>
      </c>
      <c r="I16" s="151">
        <f>[5]Hoja1!Y10</f>
        <v>1763.2</v>
      </c>
      <c r="J16" s="84">
        <f>[5]Hoja1!Z10</f>
        <v>1919.78</v>
      </c>
      <c r="K16" s="84">
        <f>[5]Hoja1!AA10</f>
        <v>0</v>
      </c>
      <c r="L16" s="84">
        <f>[6]Hoja1!AF10</f>
        <v>25</v>
      </c>
      <c r="M16" s="84">
        <f>[7]Hoja1!AA10</f>
        <v>0</v>
      </c>
      <c r="N16" s="84">
        <f>[7]Hoja1!AC10</f>
        <v>0</v>
      </c>
      <c r="O16" s="152">
        <f>[5]Hoja1!AL10</f>
        <v>8098.91</v>
      </c>
      <c r="P16" s="152">
        <f>[5]Hoja1!AM10</f>
        <v>49901.09</v>
      </c>
      <c r="R16"/>
      <c r="W16" s="153"/>
      <c r="AG16" s="153"/>
      <c r="AH16" s="153"/>
      <c r="AI16" s="153"/>
      <c r="AQ16" s="153"/>
      <c r="AR16" s="153"/>
    </row>
    <row r="17" spans="1:49" s="119" customFormat="1">
      <c r="A17" s="146">
        <v>10</v>
      </c>
      <c r="B17" s="79" t="str">
        <f>[5]Hoja1!G11</f>
        <v xml:space="preserve">3.-DIRECCION JURIDICA                                                           </v>
      </c>
      <c r="C17" s="80" t="str">
        <f>[5]Hoja1!A11</f>
        <v>TIRSO SEPULVEDA CONTRERAS</v>
      </c>
      <c r="D17" s="147" t="s">
        <v>1089</v>
      </c>
      <c r="E17" s="79" t="str">
        <f>[5]Hoja1!AO11</f>
        <v xml:space="preserve">Masculino </v>
      </c>
      <c r="F17" s="148">
        <f>[5]Hoja1!L11</f>
        <v>27000</v>
      </c>
      <c r="G17" s="149">
        <f>[5]Hoja1!W11</f>
        <v>0</v>
      </c>
      <c r="H17" s="150">
        <f>[5]Hoja1!W11</f>
        <v>0</v>
      </c>
      <c r="I17" s="151">
        <f>[5]Hoja1!Y11</f>
        <v>820.8</v>
      </c>
      <c r="J17" s="84">
        <f>[5]Hoja1!Z11</f>
        <v>1919.78</v>
      </c>
      <c r="K17" s="84">
        <f>[5]Hoja1!AA11</f>
        <v>0</v>
      </c>
      <c r="L17" s="84">
        <f>[6]Hoja1!AF11</f>
        <v>25</v>
      </c>
      <c r="M17" s="84">
        <f>[7]Hoja1!AA11</f>
        <v>0</v>
      </c>
      <c r="N17" s="84">
        <f>[7]Hoja1!AC11</f>
        <v>0</v>
      </c>
      <c r="O17" s="152">
        <f>[5]Hoja1!AL11</f>
        <v>3540.48</v>
      </c>
      <c r="P17" s="152">
        <f>[5]Hoja1!AM11</f>
        <v>23459.52</v>
      </c>
      <c r="R17"/>
      <c r="W17" s="153"/>
      <c r="AQ17" s="153"/>
      <c r="AR17" s="153"/>
    </row>
    <row r="18" spans="1:49" s="119" customFormat="1">
      <c r="A18" s="146">
        <v>11</v>
      </c>
      <c r="B18" s="79" t="str">
        <f>[5]Hoja1!G12</f>
        <v xml:space="preserve">4.-DIRECCION DE COMUNICACIONES                                                  </v>
      </c>
      <c r="C18" s="80" t="str">
        <f>[5]Hoja1!A12</f>
        <v>BENERO MONTERO</v>
      </c>
      <c r="D18" s="147" t="s">
        <v>1089</v>
      </c>
      <c r="E18" s="79" t="str">
        <f>[5]Hoja1!AO12</f>
        <v xml:space="preserve">Masculino </v>
      </c>
      <c r="F18" s="148">
        <f>[5]Hoja1!L12</f>
        <v>20000</v>
      </c>
      <c r="G18" s="149">
        <f>[5]Hoja1!W12</f>
        <v>0</v>
      </c>
      <c r="H18" s="150">
        <f>[5]Hoja1!W12</f>
        <v>0</v>
      </c>
      <c r="I18" s="151">
        <f>[5]Hoja1!Y12</f>
        <v>608</v>
      </c>
      <c r="J18" s="84">
        <f>[5]Hoja1!Z12</f>
        <v>0</v>
      </c>
      <c r="K18" s="84">
        <f>[5]Hoja1!AA12</f>
        <v>0</v>
      </c>
      <c r="L18" s="84">
        <f>[6]Hoja1!AF12</f>
        <v>25</v>
      </c>
      <c r="M18" s="84">
        <f>[7]Hoja1!AA12</f>
        <v>0</v>
      </c>
      <c r="N18" s="84">
        <f>[7]Hoja1!AC12</f>
        <v>0</v>
      </c>
      <c r="O18" s="152">
        <f>[5]Hoja1!AL12</f>
        <v>1207</v>
      </c>
      <c r="P18" s="152">
        <f>[5]Hoja1!AM12</f>
        <v>18793</v>
      </c>
      <c r="R18"/>
      <c r="W18" s="153"/>
      <c r="AQ18" s="153"/>
      <c r="AR18" s="153"/>
    </row>
    <row r="19" spans="1:49" s="119" customFormat="1">
      <c r="A19" s="146">
        <v>12</v>
      </c>
      <c r="B19" s="79" t="str">
        <f>[5]Hoja1!G13</f>
        <v xml:space="preserve">4.-DIRECCION DE COMUNICACIONES                                                  </v>
      </c>
      <c r="C19" s="80" t="str">
        <f>[5]Hoja1!A13</f>
        <v>JORGE LORENZO MENA</v>
      </c>
      <c r="D19" s="147" t="s">
        <v>1089</v>
      </c>
      <c r="E19" s="79" t="str">
        <f>[5]Hoja1!AO13</f>
        <v xml:space="preserve">Masculino </v>
      </c>
      <c r="F19" s="148">
        <f>[5]Hoja1!L13</f>
        <v>21000</v>
      </c>
      <c r="G19" s="149">
        <f>[5]Hoja1!W13</f>
        <v>0</v>
      </c>
      <c r="H19" s="150">
        <f>[5]Hoja1!W13</f>
        <v>0</v>
      </c>
      <c r="I19" s="151">
        <f>[5]Hoja1!Y13</f>
        <v>638.4</v>
      </c>
      <c r="J19" s="84">
        <f>[5]Hoja1!Z13</f>
        <v>0</v>
      </c>
      <c r="K19" s="84">
        <f>[5]Hoja1!AA13</f>
        <v>0</v>
      </c>
      <c r="L19" s="84">
        <f>[6]Hoja1!AF13</f>
        <v>25</v>
      </c>
      <c r="M19" s="84">
        <f>[7]Hoja1!AA13</f>
        <v>0</v>
      </c>
      <c r="N19" s="84">
        <f>[7]Hoja1!AC13</f>
        <v>0</v>
      </c>
      <c r="O19" s="152">
        <f>[5]Hoja1!AL13</f>
        <v>1266.0999999999999</v>
      </c>
      <c r="P19" s="152">
        <f>[5]Hoja1!AM13</f>
        <v>19733.900000000001</v>
      </c>
      <c r="R19"/>
      <c r="W19" s="153"/>
      <c r="AB19" s="153"/>
      <c r="AG19" s="153"/>
      <c r="AH19" s="153"/>
      <c r="AI19" s="153"/>
      <c r="AJ19" s="153"/>
      <c r="AL19" s="153"/>
      <c r="AM19" s="153"/>
      <c r="AN19" s="153"/>
      <c r="AQ19" s="153"/>
      <c r="AR19" s="153"/>
      <c r="AV19" s="153"/>
      <c r="AW19" s="153"/>
    </row>
    <row r="20" spans="1:49" s="119" customFormat="1">
      <c r="A20" s="146">
        <v>13</v>
      </c>
      <c r="B20" s="79" t="str">
        <f>[5]Hoja1!G14</f>
        <v xml:space="preserve">4.-DIRECCION DE COMUNICACIONES                                                  </v>
      </c>
      <c r="C20" s="80" t="str">
        <f>[5]Hoja1!A14</f>
        <v>LUIS ANTONIO REYES ALVAREZ</v>
      </c>
      <c r="D20" s="147" t="s">
        <v>1089</v>
      </c>
      <c r="E20" s="79" t="str">
        <f>[5]Hoja1!AO14</f>
        <v xml:space="preserve">Masculino </v>
      </c>
      <c r="F20" s="148">
        <f>[5]Hoja1!L14</f>
        <v>27000</v>
      </c>
      <c r="G20" s="149">
        <f>[5]Hoja1!W14</f>
        <v>0</v>
      </c>
      <c r="H20" s="150">
        <f>[5]Hoja1!W14</f>
        <v>0</v>
      </c>
      <c r="I20" s="151">
        <f>[5]Hoja1!Y14</f>
        <v>820.8</v>
      </c>
      <c r="J20" s="84">
        <f>[5]Hoja1!Z14</f>
        <v>0</v>
      </c>
      <c r="K20" s="84">
        <f>[5]Hoja1!AA14</f>
        <v>0</v>
      </c>
      <c r="L20" s="84">
        <f>[6]Hoja1!AF14</f>
        <v>25</v>
      </c>
      <c r="M20" s="84">
        <f>[7]Hoja1!AA14</f>
        <v>0</v>
      </c>
      <c r="N20" s="84">
        <f>[7]Hoja1!AC14</f>
        <v>0</v>
      </c>
      <c r="O20" s="152">
        <f>[5]Hoja1!AL14</f>
        <v>1620.7</v>
      </c>
      <c r="P20" s="152">
        <f>[5]Hoja1!AM14</f>
        <v>25379.3</v>
      </c>
      <c r="R20"/>
      <c r="W20" s="153"/>
      <c r="AJ20" s="153"/>
      <c r="AQ20" s="153"/>
      <c r="AR20" s="153"/>
    </row>
    <row r="21" spans="1:49" s="119" customFormat="1">
      <c r="A21" s="146">
        <v>14</v>
      </c>
      <c r="B21" s="79" t="str">
        <f>[5]Hoja1!G15</f>
        <v xml:space="preserve">6-DIRECCION DE RECURSOS HUMANOS                                                 </v>
      </c>
      <c r="C21" s="80" t="str">
        <f>[5]Hoja1!A15</f>
        <v>FERNANDO DE LA CRUZ DE LACRUZ</v>
      </c>
      <c r="D21" s="147" t="s">
        <v>1089</v>
      </c>
      <c r="E21" s="79" t="str">
        <f>[5]Hoja1!AO15</f>
        <v xml:space="preserve">Masculino </v>
      </c>
      <c r="F21" s="148">
        <f>[5]Hoja1!L15</f>
        <v>21000</v>
      </c>
      <c r="G21" s="149">
        <f>[5]Hoja1!W15</f>
        <v>0</v>
      </c>
      <c r="H21" s="150">
        <f>[5]Hoja1!W15</f>
        <v>0</v>
      </c>
      <c r="I21" s="151">
        <f>[5]Hoja1!Y15</f>
        <v>638.4</v>
      </c>
      <c r="J21" s="84">
        <f>[5]Hoja1!Z15</f>
        <v>0</v>
      </c>
      <c r="K21" s="84">
        <f>[5]Hoja1!AA15</f>
        <v>0</v>
      </c>
      <c r="L21" s="84">
        <f>[6]Hoja1!AF15</f>
        <v>25</v>
      </c>
      <c r="M21" s="84">
        <f>[7]Hoja1!AA15</f>
        <v>0</v>
      </c>
      <c r="N21" s="84">
        <f>[7]Hoja1!AC15</f>
        <v>0</v>
      </c>
      <c r="O21" s="152">
        <f>[5]Hoja1!AL15</f>
        <v>1266.0999999999999</v>
      </c>
      <c r="P21" s="152">
        <f>[5]Hoja1!AM15</f>
        <v>19733.900000000001</v>
      </c>
      <c r="R21"/>
      <c r="W21" s="153"/>
      <c r="AQ21" s="153"/>
      <c r="AR21" s="153"/>
    </row>
    <row r="22" spans="1:49" s="119" customFormat="1">
      <c r="A22" s="146">
        <v>15</v>
      </c>
      <c r="B22" s="79" t="str">
        <f>[5]Hoja1!G16</f>
        <v xml:space="preserve">6-DIRECCION DE RECURSOS HUMANOS                                                 </v>
      </c>
      <c r="C22" s="80" t="str">
        <f>[5]Hoja1!A16</f>
        <v>FRANCISCA NELLY SANTANA VARELA</v>
      </c>
      <c r="D22" s="147" t="s">
        <v>1089</v>
      </c>
      <c r="E22" s="79" t="str">
        <f>[5]Hoja1!AO16</f>
        <v xml:space="preserve">Femenino  </v>
      </c>
      <c r="F22" s="148">
        <f>[5]Hoja1!L16</f>
        <v>19800</v>
      </c>
      <c r="G22" s="149">
        <f>[5]Hoja1!W16</f>
        <v>0</v>
      </c>
      <c r="H22" s="150">
        <f>[5]Hoja1!W16</f>
        <v>0</v>
      </c>
      <c r="I22" s="151">
        <f>[5]Hoja1!Y16</f>
        <v>601.91999999999996</v>
      </c>
      <c r="J22" s="84">
        <f>[5]Hoja1!Z16</f>
        <v>0</v>
      </c>
      <c r="K22" s="84">
        <f>[5]Hoja1!AA16</f>
        <v>0</v>
      </c>
      <c r="L22" s="84">
        <f>[6]Hoja1!AF16</f>
        <v>25</v>
      </c>
      <c r="M22" s="84">
        <f>[7]Hoja1!AA16</f>
        <v>0</v>
      </c>
      <c r="N22" s="84">
        <f>[7]Hoja1!AC16</f>
        <v>0</v>
      </c>
      <c r="O22" s="152">
        <f>[5]Hoja1!AL16</f>
        <v>1195.18</v>
      </c>
      <c r="P22" s="152">
        <f>[5]Hoja1!AM16</f>
        <v>18604.82</v>
      </c>
      <c r="R22"/>
      <c r="W22" s="153"/>
      <c r="AQ22" s="153"/>
      <c r="AR22" s="153"/>
    </row>
    <row r="23" spans="1:49" s="119" customFormat="1">
      <c r="A23" s="146">
        <v>16</v>
      </c>
      <c r="B23" s="79" t="str">
        <f>[5]Hoja1!G17</f>
        <v xml:space="preserve">6-DIRECCION DE RECURSOS HUMANOS                                                 </v>
      </c>
      <c r="C23" s="80" t="str">
        <f>[5]Hoja1!A17</f>
        <v>MARIA JULIANA ABREU</v>
      </c>
      <c r="D23" s="147" t="s">
        <v>1089</v>
      </c>
      <c r="E23" s="79" t="str">
        <f>[5]Hoja1!AO17</f>
        <v xml:space="preserve">Femenino  </v>
      </c>
      <c r="F23" s="148">
        <f>[5]Hoja1!L17</f>
        <v>23000</v>
      </c>
      <c r="G23" s="149">
        <f>[5]Hoja1!W17</f>
        <v>0</v>
      </c>
      <c r="H23" s="150">
        <f>[5]Hoja1!W17</f>
        <v>0</v>
      </c>
      <c r="I23" s="151">
        <f>[5]Hoja1!Y17</f>
        <v>699.2</v>
      </c>
      <c r="J23" s="84">
        <f>[5]Hoja1!Z17</f>
        <v>0</v>
      </c>
      <c r="K23" s="84">
        <f>[5]Hoja1!AA17</f>
        <v>0</v>
      </c>
      <c r="L23" s="84">
        <f>[6]Hoja1!AF17</f>
        <v>25</v>
      </c>
      <c r="M23" s="84">
        <f>[7]Hoja1!AA17</f>
        <v>0</v>
      </c>
      <c r="N23" s="84">
        <f>[7]Hoja1!AC17</f>
        <v>0</v>
      </c>
      <c r="O23" s="152">
        <f>[5]Hoja1!AL17</f>
        <v>1384.3</v>
      </c>
      <c r="P23" s="152">
        <f>[5]Hoja1!AM17</f>
        <v>21615.7</v>
      </c>
      <c r="R23"/>
      <c r="W23" s="153"/>
      <c r="AQ23" s="153"/>
      <c r="AR23" s="153"/>
    </row>
    <row r="24" spans="1:49" s="119" customFormat="1">
      <c r="A24" s="146">
        <v>17</v>
      </c>
      <c r="B24" s="79" t="str">
        <f>[5]Hoja1!G18</f>
        <v xml:space="preserve">6-DIRECCION DE RECURSOS HUMANOS                                                 </v>
      </c>
      <c r="C24" s="80" t="str">
        <f>[5]Hoja1!A18</f>
        <v>SANTA ELISA BREA MARTINEZ</v>
      </c>
      <c r="D24" s="147" t="s">
        <v>1089</v>
      </c>
      <c r="E24" s="79" t="str">
        <f>[5]Hoja1!AO18</f>
        <v xml:space="preserve">Femenino  </v>
      </c>
      <c r="F24" s="148">
        <f>[5]Hoja1!L18</f>
        <v>15400</v>
      </c>
      <c r="G24" s="149">
        <f>[5]Hoja1!W18</f>
        <v>0</v>
      </c>
      <c r="H24" s="150">
        <f>[5]Hoja1!W18</f>
        <v>0</v>
      </c>
      <c r="I24" s="151">
        <f>[5]Hoja1!Y18</f>
        <v>468.16</v>
      </c>
      <c r="J24" s="84">
        <f>[5]Hoja1!Z18</f>
        <v>1919.78</v>
      </c>
      <c r="K24" s="84">
        <f>[5]Hoja1!AA18</f>
        <v>0</v>
      </c>
      <c r="L24" s="84">
        <f>[6]Hoja1!AF18</f>
        <v>25</v>
      </c>
      <c r="M24" s="84">
        <f>[7]Hoja1!AA18</f>
        <v>0</v>
      </c>
      <c r="N24" s="84">
        <f>[7]Hoja1!AC18</f>
        <v>0</v>
      </c>
      <c r="O24" s="152">
        <f>[5]Hoja1!AL18</f>
        <v>2854.92</v>
      </c>
      <c r="P24" s="152">
        <f>[5]Hoja1!AM18</f>
        <v>12545.08</v>
      </c>
      <c r="R24"/>
      <c r="W24" s="153"/>
      <c r="AJ24" s="153"/>
      <c r="AQ24" s="153"/>
      <c r="AR24" s="153"/>
    </row>
    <row r="25" spans="1:49" s="119" customFormat="1">
      <c r="A25" s="146">
        <v>18</v>
      </c>
      <c r="B25" s="79" t="str">
        <f>[5]Hoja1!G19</f>
        <v xml:space="preserve">6-DIRECCION DE RECURSOS HUMANOS                                                 </v>
      </c>
      <c r="C25" s="80" t="str">
        <f>[5]Hoja1!A19</f>
        <v>SONIA VALDEZ ALCEQUIES</v>
      </c>
      <c r="D25" s="147" t="s">
        <v>1089</v>
      </c>
      <c r="E25" s="79" t="str">
        <f>[5]Hoja1!AO19</f>
        <v xml:space="preserve">Femenino  </v>
      </c>
      <c r="F25" s="148">
        <f>[5]Hoja1!L19</f>
        <v>18000</v>
      </c>
      <c r="G25" s="149">
        <f>[5]Hoja1!W19</f>
        <v>0</v>
      </c>
      <c r="H25" s="150">
        <f>[5]Hoja1!W19</f>
        <v>0</v>
      </c>
      <c r="I25" s="151">
        <f>[5]Hoja1!Y19</f>
        <v>547.20000000000005</v>
      </c>
      <c r="J25" s="84">
        <f>[5]Hoja1!Z19</f>
        <v>0</v>
      </c>
      <c r="K25" s="84">
        <f>[5]Hoja1!AA19</f>
        <v>0</v>
      </c>
      <c r="L25" s="84">
        <f>[6]Hoja1!AF19</f>
        <v>25</v>
      </c>
      <c r="M25" s="84">
        <f>[7]Hoja1!AA19</f>
        <v>0</v>
      </c>
      <c r="N25" s="84">
        <f>[7]Hoja1!AC19</f>
        <v>0</v>
      </c>
      <c r="O25" s="152">
        <f>[5]Hoja1!AL19</f>
        <v>1088.8</v>
      </c>
      <c r="P25" s="152">
        <f>[5]Hoja1!AM19</f>
        <v>16911.2</v>
      </c>
      <c r="R25"/>
      <c r="W25" s="153"/>
      <c r="AQ25" s="153"/>
      <c r="AR25" s="153"/>
    </row>
    <row r="26" spans="1:49" s="119" customFormat="1">
      <c r="A26" s="146">
        <v>19</v>
      </c>
      <c r="B26" s="79" t="str">
        <f>[5]Hoja1!G20</f>
        <v xml:space="preserve">7-SUB-SEC. DE PLAN. Y DES. INSTITUCIONAL                                        </v>
      </c>
      <c r="C26" s="80" t="str">
        <f>[5]Hoja1!A20</f>
        <v>MILAGROS BONILLA ALMONTE</v>
      </c>
      <c r="D26" s="147" t="s">
        <v>1089</v>
      </c>
      <c r="E26" s="79" t="str">
        <f>[5]Hoja1!AO20</f>
        <v xml:space="preserve">Femenino  </v>
      </c>
      <c r="F26" s="148">
        <f>[5]Hoja1!L20</f>
        <v>35000</v>
      </c>
      <c r="G26" s="149">
        <f>[5]Hoja1!W20</f>
        <v>0</v>
      </c>
      <c r="H26" s="150">
        <f>[5]Hoja1!W20</f>
        <v>0</v>
      </c>
      <c r="I26" s="151">
        <f>[5]Hoja1!Y20</f>
        <v>1064</v>
      </c>
      <c r="J26" s="84">
        <f>[5]Hoja1!Z20</f>
        <v>1919.78</v>
      </c>
      <c r="K26" s="84">
        <f>[5]Hoja1!AA20</f>
        <v>0</v>
      </c>
      <c r="L26" s="84">
        <f>[6]Hoja1!AF20</f>
        <v>25</v>
      </c>
      <c r="M26" s="84">
        <f>[7]Hoja1!AA20</f>
        <v>0</v>
      </c>
      <c r="N26" s="84">
        <f>[7]Hoja1!AC20</f>
        <v>0</v>
      </c>
      <c r="O26" s="152">
        <f>[5]Hoja1!AL20</f>
        <v>4013.28</v>
      </c>
      <c r="P26" s="152">
        <f>[5]Hoja1!AM20</f>
        <v>30986.720000000001</v>
      </c>
      <c r="R26"/>
      <c r="W26" s="153"/>
      <c r="AQ26" s="153"/>
      <c r="AR26" s="153"/>
    </row>
    <row r="27" spans="1:49" s="119" customFormat="1">
      <c r="A27" s="146">
        <v>20</v>
      </c>
      <c r="B27" s="79" t="str">
        <f>[5]Hoja1!G21</f>
        <v xml:space="preserve">7-SUB-SEC. DE PLAN. Y DES. INSTITUCIONAL                                        </v>
      </c>
      <c r="C27" s="80" t="str">
        <f>[5]Hoja1!A21</f>
        <v>SOCRATES REYES MONTAS</v>
      </c>
      <c r="D27" s="147" t="s">
        <v>1089</v>
      </c>
      <c r="E27" s="79" t="str">
        <f>[5]Hoja1!AO21</f>
        <v xml:space="preserve">Masculino </v>
      </c>
      <c r="F27" s="148">
        <f>[5]Hoja1!L21</f>
        <v>16500</v>
      </c>
      <c r="G27" s="149">
        <f>[5]Hoja1!W21</f>
        <v>0</v>
      </c>
      <c r="H27" s="150">
        <f>[5]Hoja1!W21</f>
        <v>0</v>
      </c>
      <c r="I27" s="151">
        <f>[5]Hoja1!Y21</f>
        <v>501.6</v>
      </c>
      <c r="J27" s="84">
        <f>[5]Hoja1!Z21</f>
        <v>0</v>
      </c>
      <c r="K27" s="84">
        <f>[5]Hoja1!AA21</f>
        <v>0</v>
      </c>
      <c r="L27" s="84">
        <f>[6]Hoja1!AF21</f>
        <v>25</v>
      </c>
      <c r="M27" s="84">
        <f>[7]Hoja1!AA21</f>
        <v>0</v>
      </c>
      <c r="N27" s="84">
        <f>[7]Hoja1!AC21</f>
        <v>0</v>
      </c>
      <c r="O27" s="152">
        <f>[5]Hoja1!AL21</f>
        <v>1000.15</v>
      </c>
      <c r="P27" s="152">
        <f>[5]Hoja1!AM21</f>
        <v>15499.85</v>
      </c>
      <c r="R27"/>
      <c r="W27" s="153"/>
      <c r="AQ27" s="153"/>
      <c r="AR27" s="153"/>
    </row>
    <row r="28" spans="1:49" s="119" customFormat="1">
      <c r="A28" s="146">
        <v>21</v>
      </c>
      <c r="B28" s="79" t="str">
        <f>[5]Hoja1!G22</f>
        <v xml:space="preserve">7-SUB-SEC. DE PLAN. Y DES. INSTITUCIONAL                                        </v>
      </c>
      <c r="C28" s="80" t="str">
        <f>[5]Hoja1!A22</f>
        <v>TAMARA CELINA SOSA</v>
      </c>
      <c r="D28" s="147" t="s">
        <v>1089</v>
      </c>
      <c r="E28" s="79" t="str">
        <f>[5]Hoja1!AO22</f>
        <v xml:space="preserve">Femenino  </v>
      </c>
      <c r="F28" s="148">
        <f>[5]Hoja1!L22</f>
        <v>120000</v>
      </c>
      <c r="G28" s="149">
        <f>[5]Hoja1!W22</f>
        <v>16809.939999999999</v>
      </c>
      <c r="H28" s="150">
        <f>[5]Hoja1!W22</f>
        <v>16809.939999999999</v>
      </c>
      <c r="I28" s="151">
        <f>[5]Hoja1!Y22</f>
        <v>3648</v>
      </c>
      <c r="J28" s="84">
        <f>[5]Hoja1!Z22</f>
        <v>0</v>
      </c>
      <c r="K28" s="84">
        <f>[5]Hoja1!AA22</f>
        <v>3895.2</v>
      </c>
      <c r="L28" s="84">
        <f>[6]Hoja1!AF22</f>
        <v>25</v>
      </c>
      <c r="M28" s="84">
        <f>[7]Hoja1!AA22</f>
        <v>0</v>
      </c>
      <c r="N28" s="84">
        <f>[7]Hoja1!AC22</f>
        <v>0</v>
      </c>
      <c r="O28" s="152">
        <f>[5]Hoja1!AL22</f>
        <v>27822.14</v>
      </c>
      <c r="P28" s="152">
        <f>[5]Hoja1!AM22</f>
        <v>92177.86</v>
      </c>
      <c r="R28"/>
      <c r="W28" s="153"/>
      <c r="AJ28" s="153"/>
      <c r="AQ28" s="153"/>
      <c r="AR28" s="153"/>
    </row>
    <row r="29" spans="1:49" s="119" customFormat="1">
      <c r="A29" s="146">
        <v>22</v>
      </c>
      <c r="B29" s="79" t="str">
        <f>[5]Hoja1!G23</f>
        <v xml:space="preserve">10-SUB-SEC. DE GEST. Y ASIST. TEC. MNCPL                                        </v>
      </c>
      <c r="C29" s="80" t="str">
        <f>[5]Hoja1!A23</f>
        <v>GREGORIO CRUZ CABRERA</v>
      </c>
      <c r="D29" s="147" t="s">
        <v>1089</v>
      </c>
      <c r="E29" s="79" t="str">
        <f>[5]Hoja1!AO23</f>
        <v xml:space="preserve">Masculino </v>
      </c>
      <c r="F29" s="148">
        <f>[5]Hoja1!L23</f>
        <v>120000</v>
      </c>
      <c r="G29" s="149">
        <f>[5]Hoja1!W23</f>
        <v>16809.939999999999</v>
      </c>
      <c r="H29" s="150">
        <f>[5]Hoja1!W23</f>
        <v>16809.939999999999</v>
      </c>
      <c r="I29" s="151">
        <f>[5]Hoja1!Y23</f>
        <v>3648</v>
      </c>
      <c r="J29" s="84">
        <f>[5]Hoja1!Z23</f>
        <v>0</v>
      </c>
      <c r="K29" s="84">
        <f>[5]Hoja1!AA23</f>
        <v>0</v>
      </c>
      <c r="L29" s="84">
        <f>[6]Hoja1!AF23</f>
        <v>25</v>
      </c>
      <c r="M29" s="84">
        <f>[7]Hoja1!AA23</f>
        <v>0</v>
      </c>
      <c r="N29" s="84">
        <f>[7]Hoja1!AC23</f>
        <v>0</v>
      </c>
      <c r="O29" s="152">
        <f>[5]Hoja1!AL23</f>
        <v>23926.94</v>
      </c>
      <c r="P29" s="152">
        <f>[5]Hoja1!AM23</f>
        <v>96073.06</v>
      </c>
      <c r="R29"/>
      <c r="W29" s="153"/>
      <c r="AQ29" s="153"/>
      <c r="AR29" s="153"/>
    </row>
    <row r="30" spans="1:49" s="119" customFormat="1">
      <c r="A30" s="146">
        <v>23</v>
      </c>
      <c r="B30" s="79" t="str">
        <f>[5]Hoja1!G24</f>
        <v xml:space="preserve">10-SUB-SEC. DE GEST. Y ASIST. TEC. MNCPL                                        </v>
      </c>
      <c r="C30" s="80" t="str">
        <f>[5]Hoja1!A24</f>
        <v>JOSE ASENCIO CARMONA</v>
      </c>
      <c r="D30" s="147" t="s">
        <v>1089</v>
      </c>
      <c r="E30" s="79" t="str">
        <f>[5]Hoja1!AO24</f>
        <v xml:space="preserve">Masculino </v>
      </c>
      <c r="F30" s="148">
        <f>[5]Hoja1!L24</f>
        <v>30450</v>
      </c>
      <c r="G30" s="149">
        <f>[5]Hoja1!W24</f>
        <v>0</v>
      </c>
      <c r="H30" s="150">
        <f>[5]Hoja1!W24</f>
        <v>0</v>
      </c>
      <c r="I30" s="151">
        <f>[5]Hoja1!Y24</f>
        <v>925.68</v>
      </c>
      <c r="J30" s="84">
        <f>[5]Hoja1!Z24</f>
        <v>0</v>
      </c>
      <c r="K30" s="84">
        <f>[5]Hoja1!AA24</f>
        <v>0</v>
      </c>
      <c r="L30" s="84">
        <f>[6]Hoja1!AF24</f>
        <v>25</v>
      </c>
      <c r="M30" s="84">
        <f>[7]Hoja1!AA24</f>
        <v>0</v>
      </c>
      <c r="N30" s="84">
        <f>[7]Hoja1!AC24</f>
        <v>0</v>
      </c>
      <c r="O30" s="152">
        <f>[5]Hoja1!AL24</f>
        <v>1824.6</v>
      </c>
      <c r="P30" s="152">
        <f>[5]Hoja1!AM24</f>
        <v>28625.4</v>
      </c>
      <c r="R30"/>
      <c r="W30" s="153"/>
      <c r="AH30" s="153"/>
      <c r="AI30" s="153"/>
      <c r="AQ30" s="153"/>
      <c r="AR30" s="153"/>
    </row>
    <row r="31" spans="1:49" s="119" customFormat="1">
      <c r="A31" s="146">
        <v>24</v>
      </c>
      <c r="B31" s="79" t="str">
        <f>[5]Hoja1!G25</f>
        <v xml:space="preserve">10-SUB-SEC. DE GEST. Y ASIST. TEC. MNCPL                                        </v>
      </c>
      <c r="C31" s="80" t="str">
        <f>[5]Hoja1!A25</f>
        <v>LUIS BRITO</v>
      </c>
      <c r="D31" s="147" t="s">
        <v>1089</v>
      </c>
      <c r="E31" s="79" t="str">
        <f>[5]Hoja1!AO25</f>
        <v xml:space="preserve">Masculino </v>
      </c>
      <c r="F31" s="148">
        <f>[5]Hoja1!L25</f>
        <v>29400</v>
      </c>
      <c r="G31" s="149">
        <f>[5]Hoja1!W25</f>
        <v>0</v>
      </c>
      <c r="H31" s="150">
        <f>[5]Hoja1!W25</f>
        <v>0</v>
      </c>
      <c r="I31" s="151">
        <f>[5]Hoja1!Y25</f>
        <v>893.76</v>
      </c>
      <c r="J31" s="84">
        <f>[5]Hoja1!Z25</f>
        <v>0</v>
      </c>
      <c r="K31" s="84">
        <f>[5]Hoja1!AA25</f>
        <v>0</v>
      </c>
      <c r="L31" s="84">
        <f>[6]Hoja1!AF25</f>
        <v>25</v>
      </c>
      <c r="M31" s="84">
        <f>[7]Hoja1!AA25</f>
        <v>0</v>
      </c>
      <c r="N31" s="84">
        <f>[7]Hoja1!AC25</f>
        <v>0</v>
      </c>
      <c r="O31" s="152">
        <f>[5]Hoja1!AL25</f>
        <v>1762.54</v>
      </c>
      <c r="P31" s="152">
        <f>[5]Hoja1!AM25</f>
        <v>27637.46</v>
      </c>
      <c r="R31"/>
      <c r="W31" s="153"/>
      <c r="AR31" s="153"/>
    </row>
    <row r="32" spans="1:49" s="119" customFormat="1">
      <c r="A32" s="146">
        <v>25</v>
      </c>
      <c r="B32" s="79" t="str">
        <f>[5]Hoja1!G26</f>
        <v xml:space="preserve">10-SUB-SEC. DE GEST. Y ASIST. TEC. MNCPL                                        </v>
      </c>
      <c r="C32" s="80" t="str">
        <f>[5]Hoja1!A26</f>
        <v>MARCELINA FIORDALIZA DE JESUS C.</v>
      </c>
      <c r="D32" s="147" t="s">
        <v>1089</v>
      </c>
      <c r="E32" s="79" t="str">
        <f>[5]Hoja1!AO26</f>
        <v xml:space="preserve">Femenino  </v>
      </c>
      <c r="F32" s="148">
        <f>[5]Hoja1!L26</f>
        <v>41000</v>
      </c>
      <c r="G32" s="149">
        <f>[5]Hoja1!W26</f>
        <v>583.79</v>
      </c>
      <c r="H32" s="150">
        <f>[5]Hoja1!W26</f>
        <v>583.79</v>
      </c>
      <c r="I32" s="151">
        <f>[5]Hoja1!Y26</f>
        <v>1246.4000000000001</v>
      </c>
      <c r="J32" s="84">
        <f>[5]Hoja1!Z26</f>
        <v>0</v>
      </c>
      <c r="K32" s="84">
        <f>[5]Hoja1!AA26</f>
        <v>0</v>
      </c>
      <c r="L32" s="84">
        <f>[6]Hoja1!AF26</f>
        <v>25</v>
      </c>
      <c r="M32" s="84">
        <f>[7]Hoja1!AA26</f>
        <v>0</v>
      </c>
      <c r="N32" s="84">
        <f>[7]Hoja1!AC26</f>
        <v>0</v>
      </c>
      <c r="O32" s="152">
        <f>[5]Hoja1!AL26</f>
        <v>3031.89</v>
      </c>
      <c r="P32" s="152">
        <f>[5]Hoja1!AM26</f>
        <v>37968.11</v>
      </c>
      <c r="R32"/>
      <c r="W32" s="153"/>
      <c r="AG32" s="153"/>
      <c r="AH32" s="153"/>
      <c r="AI32" s="153"/>
      <c r="AQ32" s="153"/>
      <c r="AR32" s="153"/>
    </row>
    <row r="33" spans="1:44" s="119" customFormat="1">
      <c r="A33" s="146">
        <v>26</v>
      </c>
      <c r="B33" s="79" t="str">
        <f>[5]Hoja1!G27</f>
        <v xml:space="preserve">10-SUB-SEC. DE GEST. Y ASIST. TEC. MNCPL                                        </v>
      </c>
      <c r="C33" s="80" t="str">
        <f>[5]Hoja1!A27</f>
        <v>MARIA DEL CARMEN REYNOSO</v>
      </c>
      <c r="D33" s="147" t="s">
        <v>1089</v>
      </c>
      <c r="E33" s="79" t="str">
        <f>[5]Hoja1!AO27</f>
        <v xml:space="preserve">Femenino  </v>
      </c>
      <c r="F33" s="148">
        <f>[5]Hoja1!L27</f>
        <v>45000</v>
      </c>
      <c r="G33" s="149">
        <f>[5]Hoja1!W27</f>
        <v>860.36</v>
      </c>
      <c r="H33" s="150">
        <f>[5]Hoja1!W27</f>
        <v>860.36</v>
      </c>
      <c r="I33" s="151">
        <f>[5]Hoja1!Y27</f>
        <v>1368</v>
      </c>
      <c r="J33" s="84">
        <f>[5]Hoja1!Z27</f>
        <v>1919.78</v>
      </c>
      <c r="K33" s="84">
        <f>[5]Hoja1!AA27</f>
        <v>0</v>
      </c>
      <c r="L33" s="84">
        <f>[6]Hoja1!AF27</f>
        <v>25</v>
      </c>
      <c r="M33" s="84">
        <f>[7]Hoja1!AA27</f>
        <v>0</v>
      </c>
      <c r="N33" s="84">
        <f>[7]Hoja1!AC27</f>
        <v>0</v>
      </c>
      <c r="O33" s="152">
        <f>[5]Hoja1!AL27</f>
        <v>5464.64</v>
      </c>
      <c r="P33" s="152">
        <f>[5]Hoja1!AM27</f>
        <v>39535.360000000001</v>
      </c>
      <c r="R33"/>
      <c r="W33" s="153"/>
      <c r="AG33" s="153"/>
      <c r="AH33" s="153"/>
      <c r="AI33" s="153"/>
      <c r="AQ33" s="153"/>
      <c r="AR33" s="153"/>
    </row>
    <row r="34" spans="1:44" s="119" customFormat="1">
      <c r="A34" s="146">
        <v>27</v>
      </c>
      <c r="B34" s="79" t="str">
        <f>[5]Hoja1!G28</f>
        <v xml:space="preserve">10-SUB-SEC. DE GEST. Y ASIST. TEC. MNCPL                                        </v>
      </c>
      <c r="C34" s="80" t="str">
        <f>[5]Hoja1!A28</f>
        <v>MONICA ALTAGRACIA NAVARRO VILLAVISAR</v>
      </c>
      <c r="D34" s="147" t="s">
        <v>1089</v>
      </c>
      <c r="E34" s="79" t="str">
        <f>[5]Hoja1!AO28</f>
        <v xml:space="preserve">Femenino  </v>
      </c>
      <c r="F34" s="148">
        <f>[5]Hoja1!L28</f>
        <v>40000</v>
      </c>
      <c r="G34" s="149">
        <f>[5]Hoja1!W28</f>
        <v>154.68</v>
      </c>
      <c r="H34" s="150">
        <f>[5]Hoja1!W28</f>
        <v>154.68</v>
      </c>
      <c r="I34" s="151">
        <f>[5]Hoja1!Y28</f>
        <v>1216</v>
      </c>
      <c r="J34" s="84">
        <f>[5]Hoja1!Z28</f>
        <v>1919.78</v>
      </c>
      <c r="K34" s="84">
        <f>[5]Hoja1!AA28</f>
        <v>0</v>
      </c>
      <c r="L34" s="84">
        <f>[6]Hoja1!AF28</f>
        <v>25</v>
      </c>
      <c r="M34" s="84">
        <f>[7]Hoja1!AA28</f>
        <v>0</v>
      </c>
      <c r="N34" s="84">
        <f>[7]Hoja1!AC28</f>
        <v>0</v>
      </c>
      <c r="O34" s="152">
        <f>[5]Hoja1!AL28</f>
        <v>4463.46</v>
      </c>
      <c r="P34" s="152">
        <f>[5]Hoja1!AM28</f>
        <v>35536.54</v>
      </c>
      <c r="R34"/>
      <c r="W34" s="153"/>
      <c r="AQ34" s="153"/>
      <c r="AR34" s="153"/>
    </row>
    <row r="35" spans="1:44" s="119" customFormat="1">
      <c r="A35" s="146">
        <v>28</v>
      </c>
      <c r="B35" s="79" t="str">
        <f>[5]Hoja1!G29</f>
        <v xml:space="preserve">10-SUB-SEC. DE GEST. Y ASIST. TEC. MNCPL                                        </v>
      </c>
      <c r="C35" s="80" t="str">
        <f>[5]Hoja1!A29</f>
        <v>RAFAEL DE JESUS FRIAS ABREU</v>
      </c>
      <c r="D35" s="147" t="s">
        <v>1089</v>
      </c>
      <c r="E35" s="79" t="str">
        <f>[5]Hoja1!AO29</f>
        <v xml:space="preserve">Masculino </v>
      </c>
      <c r="F35" s="148">
        <f>[5]Hoja1!L29</f>
        <v>35000</v>
      </c>
      <c r="G35" s="149">
        <f>[5]Hoja1!W29</f>
        <v>0</v>
      </c>
      <c r="H35" s="150">
        <f>[5]Hoja1!W29</f>
        <v>0</v>
      </c>
      <c r="I35" s="151">
        <f>[5]Hoja1!Y29</f>
        <v>1064</v>
      </c>
      <c r="J35" s="84">
        <f>[5]Hoja1!Z29</f>
        <v>0</v>
      </c>
      <c r="K35" s="84">
        <f>[5]Hoja1!AA29</f>
        <v>0</v>
      </c>
      <c r="L35" s="84">
        <f>[6]Hoja1!AF29</f>
        <v>25</v>
      </c>
      <c r="M35" s="84">
        <f>[7]Hoja1!AA29</f>
        <v>0</v>
      </c>
      <c r="N35" s="84">
        <f>[7]Hoja1!AC29</f>
        <v>0</v>
      </c>
      <c r="O35" s="152">
        <f>[5]Hoja1!AL29</f>
        <v>2093.5</v>
      </c>
      <c r="P35" s="152">
        <f>[5]Hoja1!AM29</f>
        <v>32906.5</v>
      </c>
      <c r="R35"/>
      <c r="W35" s="153"/>
      <c r="AQ35" s="153"/>
      <c r="AR35" s="153"/>
    </row>
    <row r="36" spans="1:44" s="119" customFormat="1">
      <c r="A36" s="146">
        <v>29</v>
      </c>
      <c r="B36" s="79" t="str">
        <f>[5]Hoja1!G30</f>
        <v xml:space="preserve">10.3.1-SECCION DE ASIST. TECNICA ESP. EN POLICIA MUNICIPAL Y CUERPO DE BOMBEROS </v>
      </c>
      <c r="C36" s="80" t="str">
        <f>[5]Hoja1!A30</f>
        <v>FEDERICO JOSE ARES GERMAN</v>
      </c>
      <c r="D36" s="147" t="s">
        <v>1089</v>
      </c>
      <c r="E36" s="79" t="str">
        <f>[5]Hoja1!AO30</f>
        <v xml:space="preserve">Masculino </v>
      </c>
      <c r="F36" s="148">
        <f>[5]Hoja1!L30</f>
        <v>85000</v>
      </c>
      <c r="G36" s="149">
        <f>[5]Hoja1!W30</f>
        <v>8577.06</v>
      </c>
      <c r="H36" s="150">
        <f>[5]Hoja1!W30</f>
        <v>8577.06</v>
      </c>
      <c r="I36" s="151">
        <f>[5]Hoja1!Y30</f>
        <v>2584</v>
      </c>
      <c r="J36" s="84">
        <f>[5]Hoja1!Z30</f>
        <v>0</v>
      </c>
      <c r="K36" s="84">
        <f>[5]Hoja1!AA30</f>
        <v>0</v>
      </c>
      <c r="L36" s="84">
        <f>[6]Hoja1!AF30</f>
        <v>25</v>
      </c>
      <c r="M36" s="84">
        <f>[7]Hoja1!AA30</f>
        <v>0</v>
      </c>
      <c r="N36" s="84">
        <f>[7]Hoja1!AC30</f>
        <v>0</v>
      </c>
      <c r="O36" s="152">
        <f>[5]Hoja1!AL30</f>
        <v>13625.56</v>
      </c>
      <c r="P36" s="152">
        <f>[5]Hoja1!AM30</f>
        <v>71374.44</v>
      </c>
      <c r="R36"/>
      <c r="W36" s="153"/>
      <c r="AH36" s="153"/>
      <c r="AI36" s="153"/>
      <c r="AQ36" s="153"/>
      <c r="AR36" s="153"/>
    </row>
    <row r="37" spans="1:44" s="119" customFormat="1">
      <c r="A37" s="146">
        <v>30</v>
      </c>
      <c r="B37" s="79" t="str">
        <f>[5]Hoja1!G31</f>
        <v xml:space="preserve">10.3.2-SECCION DE APOYO A LA GESTION AMBIENTAL Y DE RIESGO                      </v>
      </c>
      <c r="C37" s="80" t="str">
        <f>[5]Hoja1!A31</f>
        <v>MARIA CASTILLO GUERRERO</v>
      </c>
      <c r="D37" s="147" t="s">
        <v>1089</v>
      </c>
      <c r="E37" s="79" t="str">
        <f>[5]Hoja1!AO31</f>
        <v xml:space="preserve">Femenino  </v>
      </c>
      <c r="F37" s="148">
        <f>[5]Hoja1!L31</f>
        <v>16500</v>
      </c>
      <c r="G37" s="149">
        <f>[5]Hoja1!W31</f>
        <v>0</v>
      </c>
      <c r="H37" s="150">
        <f>[5]Hoja1!W31</f>
        <v>0</v>
      </c>
      <c r="I37" s="151">
        <f>[5]Hoja1!Y31</f>
        <v>501.6</v>
      </c>
      <c r="J37" s="84">
        <f>[5]Hoja1!Z31</f>
        <v>0</v>
      </c>
      <c r="K37" s="84">
        <f>[5]Hoja1!AA31</f>
        <v>0</v>
      </c>
      <c r="L37" s="84">
        <f>[6]Hoja1!AF31</f>
        <v>25</v>
      </c>
      <c r="M37" s="84">
        <f>[7]Hoja1!AA31</f>
        <v>0</v>
      </c>
      <c r="N37" s="84">
        <f>[7]Hoja1!AC31</f>
        <v>0</v>
      </c>
      <c r="O37" s="152">
        <f>[5]Hoja1!AL31</f>
        <v>1000.15</v>
      </c>
      <c r="P37" s="152">
        <f>[5]Hoja1!AM31</f>
        <v>15499.85</v>
      </c>
      <c r="R37"/>
      <c r="W37" s="153"/>
      <c r="AH37" s="153"/>
      <c r="AI37" s="153"/>
      <c r="AJ37" s="153"/>
      <c r="AQ37" s="153"/>
      <c r="AR37" s="153"/>
    </row>
    <row r="38" spans="1:44" s="119" customFormat="1">
      <c r="A38" s="146">
        <v>31</v>
      </c>
      <c r="B38" s="79" t="str">
        <f>[5]Hoja1!G32</f>
        <v xml:space="preserve">10.3.2-SECCION DE APOYO A LA GESTION AMBIENTAL Y DE RIESGO                      </v>
      </c>
      <c r="C38" s="80" t="str">
        <f>[5]Hoja1!A32</f>
        <v>MARTIN FRANCO PEREZ</v>
      </c>
      <c r="D38" s="147" t="s">
        <v>1089</v>
      </c>
      <c r="E38" s="79" t="str">
        <f>[5]Hoja1!AO32</f>
        <v xml:space="preserve">Masculino </v>
      </c>
      <c r="F38" s="148">
        <f>[5]Hoja1!L32</f>
        <v>11000</v>
      </c>
      <c r="G38" s="149">
        <f>[5]Hoja1!W32</f>
        <v>0</v>
      </c>
      <c r="H38" s="150">
        <f>[5]Hoja1!W32</f>
        <v>0</v>
      </c>
      <c r="I38" s="151">
        <f>[5]Hoja1!Y32</f>
        <v>334.4</v>
      </c>
      <c r="J38" s="84">
        <f>[5]Hoja1!Z32</f>
        <v>0</v>
      </c>
      <c r="K38" s="84">
        <f>[5]Hoja1!AA32</f>
        <v>0</v>
      </c>
      <c r="L38" s="84">
        <f>[6]Hoja1!AF32</f>
        <v>25</v>
      </c>
      <c r="M38" s="84">
        <f>[7]Hoja1!AA32</f>
        <v>0</v>
      </c>
      <c r="N38" s="84">
        <f>[7]Hoja1!AC32</f>
        <v>0</v>
      </c>
      <c r="O38" s="152">
        <f>[5]Hoja1!AL32</f>
        <v>675.1</v>
      </c>
      <c r="P38" s="152">
        <f>[5]Hoja1!AM32</f>
        <v>10324.9</v>
      </c>
      <c r="R38"/>
      <c r="W38" s="153"/>
      <c r="AH38" s="153"/>
      <c r="AI38" s="153"/>
      <c r="AJ38" s="153"/>
      <c r="AQ38" s="153"/>
      <c r="AR38" s="153"/>
    </row>
    <row r="39" spans="1:44" s="119" customFormat="1">
      <c r="A39" s="146">
        <v>32</v>
      </c>
      <c r="B39" s="79" t="str">
        <f>[5]Hoja1!G33</f>
        <v xml:space="preserve">10.4-DPTO. DE PROG. ESP. PARA LOS GOB.LOC. Y COORD. DEL PROYECTO DE TITULACION  </v>
      </c>
      <c r="C39" s="80" t="str">
        <f>[5]Hoja1!A33</f>
        <v>CARLOS ANTONIO SANTOS CONCEPCION</v>
      </c>
      <c r="D39" s="147" t="s">
        <v>1089</v>
      </c>
      <c r="E39" s="79" t="str">
        <f>[5]Hoja1!AO33</f>
        <v xml:space="preserve">Masculino </v>
      </c>
      <c r="F39" s="148">
        <f>[5]Hoja1!L33</f>
        <v>22000</v>
      </c>
      <c r="G39" s="149">
        <f>[5]Hoja1!W33</f>
        <v>0</v>
      </c>
      <c r="H39" s="150">
        <f>[5]Hoja1!W33</f>
        <v>0</v>
      </c>
      <c r="I39" s="151">
        <f>[5]Hoja1!Y33</f>
        <v>668.8</v>
      </c>
      <c r="J39" s="84">
        <f>[5]Hoja1!Z33</f>
        <v>0</v>
      </c>
      <c r="K39" s="84">
        <f>[5]Hoja1!AA33</f>
        <v>0</v>
      </c>
      <c r="L39" s="84">
        <f>[6]Hoja1!AF33</f>
        <v>25</v>
      </c>
      <c r="M39" s="84">
        <f>[7]Hoja1!AA33</f>
        <v>0</v>
      </c>
      <c r="N39" s="84">
        <f>[7]Hoja1!AC33</f>
        <v>0</v>
      </c>
      <c r="O39" s="152">
        <f>[5]Hoja1!AL33</f>
        <v>1325.2</v>
      </c>
      <c r="P39" s="152">
        <f>[5]Hoja1!AM33</f>
        <v>20674.8</v>
      </c>
      <c r="R39"/>
      <c r="W39" s="153"/>
      <c r="AH39" s="153"/>
      <c r="AI39" s="153"/>
      <c r="AQ39" s="153"/>
      <c r="AR39" s="153"/>
    </row>
    <row r="40" spans="1:44" s="119" customFormat="1">
      <c r="A40" s="146">
        <v>33</v>
      </c>
      <c r="B40" s="79" t="str">
        <f>[5]Hoja1!G34</f>
        <v xml:space="preserve">12.1-SUB-SEC. ADM. Y FINANCIERA                                                 </v>
      </c>
      <c r="C40" s="80" t="str">
        <f>[5]Hoja1!A34</f>
        <v>ALTAGRACIA CASTILLO BERROA</v>
      </c>
      <c r="D40" s="147" t="s">
        <v>1089</v>
      </c>
      <c r="E40" s="79" t="str">
        <f>[5]Hoja1!AO34</f>
        <v xml:space="preserve">Femenino  </v>
      </c>
      <c r="F40" s="148">
        <f>[5]Hoja1!L34</f>
        <v>45000</v>
      </c>
      <c r="G40" s="149">
        <f>[5]Hoja1!W34</f>
        <v>1148.33</v>
      </c>
      <c r="H40" s="150">
        <f>[5]Hoja1!W34</f>
        <v>1148.33</v>
      </c>
      <c r="I40" s="151">
        <f>[5]Hoja1!Y34</f>
        <v>1368</v>
      </c>
      <c r="J40" s="84">
        <f>[5]Hoja1!Z34</f>
        <v>0</v>
      </c>
      <c r="K40" s="84">
        <f>[5]Hoja1!AA34</f>
        <v>0</v>
      </c>
      <c r="L40" s="84">
        <f>[6]Hoja1!AF34</f>
        <v>25</v>
      </c>
      <c r="M40" s="84">
        <f>[7]Hoja1!AA34</f>
        <v>0</v>
      </c>
      <c r="N40" s="84">
        <f>[7]Hoja1!AC34</f>
        <v>0</v>
      </c>
      <c r="O40" s="152">
        <f>[5]Hoja1!AL34</f>
        <v>3832.83</v>
      </c>
      <c r="P40" s="152">
        <f>[5]Hoja1!AM34</f>
        <v>41167.17</v>
      </c>
      <c r="R40"/>
      <c r="W40" s="153"/>
      <c r="AG40" s="153"/>
      <c r="AH40" s="153"/>
      <c r="AI40" s="153"/>
      <c r="AQ40" s="153"/>
      <c r="AR40" s="153"/>
    </row>
    <row r="41" spans="1:44" s="119" customFormat="1">
      <c r="A41" s="146">
        <v>34</v>
      </c>
      <c r="B41" s="79" t="str">
        <f>[5]Hoja1!G35</f>
        <v xml:space="preserve">13-DIRECCION FINANCIERA                                                         </v>
      </c>
      <c r="C41" s="80" t="str">
        <f>[5]Hoja1!A35</f>
        <v>EMILIA RIJO SANTANA</v>
      </c>
      <c r="D41" s="147" t="s">
        <v>1089</v>
      </c>
      <c r="E41" s="79" t="str">
        <f>[5]Hoja1!AO35</f>
        <v xml:space="preserve">Femenino  </v>
      </c>
      <c r="F41" s="148">
        <f>[5]Hoja1!L35</f>
        <v>37000</v>
      </c>
      <c r="G41" s="149">
        <f>[5]Hoja1!W35</f>
        <v>19.25</v>
      </c>
      <c r="H41" s="150">
        <f>[5]Hoja1!W35</f>
        <v>19.25</v>
      </c>
      <c r="I41" s="151">
        <f>[5]Hoja1!Y35</f>
        <v>1124.8</v>
      </c>
      <c r="J41" s="84">
        <f>[5]Hoja1!Z35</f>
        <v>0</v>
      </c>
      <c r="K41" s="84">
        <f>[5]Hoja1!AA35</f>
        <v>0</v>
      </c>
      <c r="L41" s="84">
        <f>[6]Hoja1!AF35</f>
        <v>25</v>
      </c>
      <c r="M41" s="84">
        <f>[7]Hoja1!AA35</f>
        <v>0</v>
      </c>
      <c r="N41" s="84">
        <f>[7]Hoja1!AC35</f>
        <v>0</v>
      </c>
      <c r="O41" s="152">
        <f>[5]Hoja1!AL35</f>
        <v>2230.9499999999998</v>
      </c>
      <c r="P41" s="152">
        <f>[5]Hoja1!AM35</f>
        <v>34769.050000000003</v>
      </c>
      <c r="R41"/>
      <c r="W41" s="153"/>
      <c r="AG41" s="153"/>
      <c r="AH41" s="153"/>
      <c r="AI41" s="153"/>
      <c r="AQ41" s="153"/>
      <c r="AR41" s="153"/>
    </row>
    <row r="42" spans="1:44" s="119" customFormat="1">
      <c r="A42" s="146">
        <v>35</v>
      </c>
      <c r="B42" s="79" t="str">
        <f>[5]Hoja1!G36</f>
        <v xml:space="preserve">13-DIRECCION FINANCIERA                                                         </v>
      </c>
      <c r="C42" s="80" t="str">
        <f>[5]Hoja1!A36</f>
        <v>JOSEFINA ALTAGACIA RAMOS CABRERA</v>
      </c>
      <c r="D42" s="147" t="s">
        <v>1089</v>
      </c>
      <c r="E42" s="79" t="str">
        <f>[5]Hoja1!AO36</f>
        <v xml:space="preserve">Femenino  </v>
      </c>
      <c r="F42" s="148">
        <f>[5]Hoja1!L36</f>
        <v>125000</v>
      </c>
      <c r="G42" s="149">
        <f>[5]Hoja1!W36</f>
        <v>17986.060000000001</v>
      </c>
      <c r="H42" s="150">
        <f>[5]Hoja1!W36</f>
        <v>17986.060000000001</v>
      </c>
      <c r="I42" s="151">
        <f>[5]Hoja1!Y36</f>
        <v>3800</v>
      </c>
      <c r="J42" s="84">
        <f>[5]Hoja1!Z36</f>
        <v>0</v>
      </c>
      <c r="K42" s="84">
        <f>[5]Hoja1!AA36</f>
        <v>0</v>
      </c>
      <c r="L42" s="84">
        <f>[6]Hoja1!AF36</f>
        <v>25</v>
      </c>
      <c r="M42" s="84">
        <f>[7]Hoja1!AA36</f>
        <v>0</v>
      </c>
      <c r="N42" s="84">
        <f>[7]Hoja1!AC36</f>
        <v>0</v>
      </c>
      <c r="O42" s="152">
        <f>[5]Hoja1!AL36</f>
        <v>25398.560000000001</v>
      </c>
      <c r="P42" s="152">
        <f>[5]Hoja1!AM36</f>
        <v>99601.44</v>
      </c>
      <c r="R42"/>
      <c r="W42" s="153"/>
      <c r="AR42" s="153"/>
    </row>
    <row r="43" spans="1:44" s="119" customFormat="1">
      <c r="A43" s="146">
        <v>36</v>
      </c>
      <c r="B43" s="79" t="str">
        <f>[5]Hoja1!G37</f>
        <v xml:space="preserve">13.1-DEPARTAMENTO DE CONTABILIDAD                                               </v>
      </c>
      <c r="C43" s="80" t="str">
        <f>[5]Hoja1!A37</f>
        <v>DAYSE MORILLO ENCARNACION</v>
      </c>
      <c r="D43" s="147" t="s">
        <v>1089</v>
      </c>
      <c r="E43" s="79" t="str">
        <f>[5]Hoja1!AO37</f>
        <v xml:space="preserve">Femenino  </v>
      </c>
      <c r="F43" s="148">
        <f>[5]Hoja1!L37</f>
        <v>40000</v>
      </c>
      <c r="G43" s="149">
        <f>[5]Hoja1!W37</f>
        <v>442.65</v>
      </c>
      <c r="H43" s="150">
        <f>[5]Hoja1!W37</f>
        <v>442.65</v>
      </c>
      <c r="I43" s="151">
        <f>[5]Hoja1!Y37</f>
        <v>1216</v>
      </c>
      <c r="J43" s="84">
        <f>[5]Hoja1!Z37</f>
        <v>0</v>
      </c>
      <c r="K43" s="84">
        <f>[5]Hoja1!AA37</f>
        <v>0</v>
      </c>
      <c r="L43" s="84">
        <f>[6]Hoja1!AF37</f>
        <v>25</v>
      </c>
      <c r="M43" s="84">
        <f>[7]Hoja1!AA37</f>
        <v>0</v>
      </c>
      <c r="N43" s="84">
        <f>[7]Hoja1!AC37</f>
        <v>0</v>
      </c>
      <c r="O43" s="152">
        <f>[5]Hoja1!AL37</f>
        <v>2831.65</v>
      </c>
      <c r="P43" s="152">
        <f>[5]Hoja1!AM37</f>
        <v>37168.35</v>
      </c>
      <c r="R43"/>
      <c r="W43" s="153"/>
      <c r="AR43" s="153"/>
    </row>
    <row r="44" spans="1:44" s="119" customFormat="1">
      <c r="A44" s="146">
        <v>37</v>
      </c>
      <c r="B44" s="79" t="str">
        <f>[5]Hoja1!G38</f>
        <v xml:space="preserve">13.1-DEPARTAMENTO DE CONTABILIDAD                                               </v>
      </c>
      <c r="C44" s="80" t="str">
        <f>[5]Hoja1!A38</f>
        <v>KATTIS YAZMIN PEREZ VOLQUEZ</v>
      </c>
      <c r="D44" s="147" t="s">
        <v>1089</v>
      </c>
      <c r="E44" s="79" t="str">
        <f>[5]Hoja1!AO38</f>
        <v xml:space="preserve">Femenino  </v>
      </c>
      <c r="F44" s="148">
        <f>[5]Hoja1!L38</f>
        <v>23000</v>
      </c>
      <c r="G44" s="149">
        <f>[5]Hoja1!W38</f>
        <v>0</v>
      </c>
      <c r="H44" s="150">
        <f>[5]Hoja1!W38</f>
        <v>0</v>
      </c>
      <c r="I44" s="151">
        <f>[5]Hoja1!Y38</f>
        <v>699.2</v>
      </c>
      <c r="J44" s="84">
        <f>[5]Hoja1!Z38</f>
        <v>0</v>
      </c>
      <c r="K44" s="84">
        <f>[5]Hoja1!AA38</f>
        <v>0</v>
      </c>
      <c r="L44" s="84">
        <f>[6]Hoja1!AF38</f>
        <v>25</v>
      </c>
      <c r="M44" s="84">
        <f>[7]Hoja1!AA38</f>
        <v>0</v>
      </c>
      <c r="N44" s="84">
        <f>[7]Hoja1!AC38</f>
        <v>0</v>
      </c>
      <c r="O44" s="152">
        <f>[5]Hoja1!AL38</f>
        <v>1384.3</v>
      </c>
      <c r="P44" s="152">
        <f>[5]Hoja1!AM38</f>
        <v>21615.7</v>
      </c>
      <c r="R44"/>
      <c r="W44" s="153"/>
      <c r="AQ44" s="153"/>
      <c r="AR44" s="153"/>
    </row>
    <row r="45" spans="1:44" s="119" customFormat="1">
      <c r="A45" s="146">
        <v>38</v>
      </c>
      <c r="B45" s="79" t="str">
        <f>[5]Hoja1!G39</f>
        <v xml:space="preserve">13.1-DEPARTAMENTO DE CONTABILIDAD                                               </v>
      </c>
      <c r="C45" s="80" t="str">
        <f>[5]Hoja1!A39</f>
        <v>LUIS JOSE MAYANS ESCOVAR</v>
      </c>
      <c r="D45" s="147" t="s">
        <v>1089</v>
      </c>
      <c r="E45" s="79" t="str">
        <f>[5]Hoja1!AO39</f>
        <v xml:space="preserve">Masculino </v>
      </c>
      <c r="F45" s="148">
        <f>[5]Hoja1!L39</f>
        <v>35000</v>
      </c>
      <c r="G45" s="149">
        <f>[5]Hoja1!W39</f>
        <v>0</v>
      </c>
      <c r="H45" s="150">
        <f>[5]Hoja1!W39</f>
        <v>0</v>
      </c>
      <c r="I45" s="151">
        <f>[5]Hoja1!Y39</f>
        <v>1064</v>
      </c>
      <c r="J45" s="84">
        <f>[5]Hoja1!Z39</f>
        <v>0</v>
      </c>
      <c r="K45" s="84">
        <f>[5]Hoja1!AA39</f>
        <v>0</v>
      </c>
      <c r="L45" s="84">
        <f>[6]Hoja1!AF39</f>
        <v>25</v>
      </c>
      <c r="M45" s="84">
        <f>[7]Hoja1!AA39</f>
        <v>0</v>
      </c>
      <c r="N45" s="84">
        <f>[7]Hoja1!AC39</f>
        <v>0</v>
      </c>
      <c r="O45" s="152">
        <f>[5]Hoja1!AL39</f>
        <v>2093.5</v>
      </c>
      <c r="P45" s="152">
        <f>[5]Hoja1!AM39</f>
        <v>32906.5</v>
      </c>
      <c r="R45"/>
      <c r="W45" s="153"/>
      <c r="AG45" s="153"/>
      <c r="AH45" s="153"/>
      <c r="AI45" s="153"/>
      <c r="AQ45" s="153"/>
      <c r="AR45" s="153"/>
    </row>
    <row r="46" spans="1:44" s="119" customFormat="1">
      <c r="A46" s="146">
        <v>39</v>
      </c>
      <c r="B46" s="79" t="str">
        <f>[5]Hoja1!G40</f>
        <v xml:space="preserve">13.1-DEPARTAMENTO DE CONTABILIDAD                                               </v>
      </c>
      <c r="C46" s="80" t="str">
        <f>[5]Hoja1!A40</f>
        <v>SECUNDINA CASTILLO MARTINEZ</v>
      </c>
      <c r="D46" s="147" t="s">
        <v>1089</v>
      </c>
      <c r="E46" s="79" t="str">
        <f>[5]Hoja1!AO40</f>
        <v xml:space="preserve">Femenino  </v>
      </c>
      <c r="F46" s="148">
        <f>[5]Hoja1!L40</f>
        <v>60000</v>
      </c>
      <c r="G46" s="149">
        <f>[5]Hoja1!W40</f>
        <v>3486.65</v>
      </c>
      <c r="H46" s="150">
        <f>[5]Hoja1!W40</f>
        <v>3486.65</v>
      </c>
      <c r="I46" s="151">
        <f>[5]Hoja1!Y40</f>
        <v>1824</v>
      </c>
      <c r="J46" s="84">
        <f>[5]Hoja1!Z40</f>
        <v>0</v>
      </c>
      <c r="K46" s="84">
        <f>[5]Hoja1!AA40</f>
        <v>0</v>
      </c>
      <c r="L46" s="84">
        <f>[6]Hoja1!AF40</f>
        <v>25</v>
      </c>
      <c r="M46" s="84">
        <f>[7]Hoja1!AA40</f>
        <v>0</v>
      </c>
      <c r="N46" s="84">
        <f>[7]Hoja1!AC40</f>
        <v>0</v>
      </c>
      <c r="O46" s="152">
        <f>[5]Hoja1!AL40</f>
        <v>7057.65</v>
      </c>
      <c r="P46" s="152">
        <f>[5]Hoja1!AM40</f>
        <v>52942.35</v>
      </c>
      <c r="R46"/>
      <c r="W46" s="153"/>
      <c r="AH46" s="153"/>
      <c r="AI46" s="153"/>
      <c r="AQ46" s="153"/>
      <c r="AR46" s="153"/>
    </row>
    <row r="47" spans="1:44" s="119" customFormat="1">
      <c r="A47" s="146">
        <v>40</v>
      </c>
      <c r="B47" s="79" t="str">
        <f>[5]Hoja1!G41</f>
        <v xml:space="preserve">14.1-DPTO. DE SEGURIDAD                                                         </v>
      </c>
      <c r="C47" s="80" t="str">
        <f>[5]Hoja1!A41</f>
        <v>BERNABE GREGORIO PEÑA HERRERA</v>
      </c>
      <c r="D47" s="147" t="s">
        <v>1089</v>
      </c>
      <c r="E47" s="79" t="str">
        <f>[5]Hoja1!AO41</f>
        <v xml:space="preserve">Masculino </v>
      </c>
      <c r="F47" s="148">
        <f>[5]Hoja1!L41</f>
        <v>16500</v>
      </c>
      <c r="G47" s="149">
        <f>[5]Hoja1!W41</f>
        <v>0</v>
      </c>
      <c r="H47" s="150">
        <f>[5]Hoja1!W41</f>
        <v>0</v>
      </c>
      <c r="I47" s="151">
        <f>[5]Hoja1!Y41</f>
        <v>501.6</v>
      </c>
      <c r="J47" s="84">
        <f>[5]Hoja1!Z41</f>
        <v>0</v>
      </c>
      <c r="K47" s="84">
        <f>[5]Hoja1!AA41</f>
        <v>0</v>
      </c>
      <c r="L47" s="84">
        <f>[6]Hoja1!AF41</f>
        <v>25</v>
      </c>
      <c r="M47" s="84">
        <f>[7]Hoja1!AA41</f>
        <v>0</v>
      </c>
      <c r="N47" s="84">
        <f>[7]Hoja1!AC41</f>
        <v>0</v>
      </c>
      <c r="O47" s="152">
        <f>[5]Hoja1!AL41</f>
        <v>1000.15</v>
      </c>
      <c r="P47" s="152">
        <f>[5]Hoja1!AM41</f>
        <v>15499.85</v>
      </c>
      <c r="R47"/>
      <c r="W47" s="153"/>
      <c r="AG47" s="153"/>
      <c r="AH47" s="153"/>
      <c r="AI47" s="153"/>
      <c r="AQ47" s="153"/>
      <c r="AR47" s="153"/>
    </row>
    <row r="48" spans="1:44" s="119" customFormat="1">
      <c r="A48" s="146">
        <v>41</v>
      </c>
      <c r="B48" s="79" t="str">
        <f>[5]Hoja1!G42</f>
        <v xml:space="preserve">14.1-DPTO. DE SEGURIDAD                                                         </v>
      </c>
      <c r="C48" s="80" t="str">
        <f>[5]Hoja1!A42</f>
        <v>FRANCISCO HERRERA</v>
      </c>
      <c r="D48" s="147" t="s">
        <v>1089</v>
      </c>
      <c r="E48" s="79" t="str">
        <f>[5]Hoja1!AO42</f>
        <v xml:space="preserve">Masculino </v>
      </c>
      <c r="F48" s="148">
        <f>[5]Hoja1!L42</f>
        <v>13200</v>
      </c>
      <c r="G48" s="149">
        <f>[5]Hoja1!W42</f>
        <v>0</v>
      </c>
      <c r="H48" s="150">
        <f>[5]Hoja1!W42</f>
        <v>0</v>
      </c>
      <c r="I48" s="151">
        <f>[5]Hoja1!Y42</f>
        <v>401.28</v>
      </c>
      <c r="J48" s="84">
        <f>[5]Hoja1!Z42</f>
        <v>0</v>
      </c>
      <c r="K48" s="84">
        <f>[5]Hoja1!AA42</f>
        <v>0</v>
      </c>
      <c r="L48" s="84">
        <f>[6]Hoja1!AF42</f>
        <v>25</v>
      </c>
      <c r="M48" s="84">
        <f>[7]Hoja1!AA42</f>
        <v>0</v>
      </c>
      <c r="N48" s="84">
        <f>[7]Hoja1!AC42</f>
        <v>0</v>
      </c>
      <c r="O48" s="152">
        <f>[5]Hoja1!AL42</f>
        <v>805.12</v>
      </c>
      <c r="P48" s="152">
        <f>[5]Hoja1!AM42</f>
        <v>12394.88</v>
      </c>
      <c r="R48"/>
      <c r="W48" s="153"/>
      <c r="AH48" s="153"/>
      <c r="AI48" s="153"/>
      <c r="AQ48" s="153"/>
      <c r="AR48" s="153"/>
    </row>
    <row r="49" spans="1:44" s="119" customFormat="1">
      <c r="A49" s="146">
        <v>42</v>
      </c>
      <c r="B49" s="79" t="str">
        <f>[5]Hoja1!G43</f>
        <v xml:space="preserve">14.1-DPTO. DE SEGURIDAD                                                         </v>
      </c>
      <c r="C49" s="80" t="str">
        <f>[5]Hoja1!A43</f>
        <v>HECTOR RAFAEL UREÑA ESTEVEZ</v>
      </c>
      <c r="D49" s="147" t="s">
        <v>1089</v>
      </c>
      <c r="E49" s="79" t="str">
        <f>[5]Hoja1!AO43</f>
        <v xml:space="preserve">Masculino </v>
      </c>
      <c r="F49" s="148">
        <f>[5]Hoja1!L43</f>
        <v>21000</v>
      </c>
      <c r="G49" s="149">
        <f>[5]Hoja1!W43</f>
        <v>0</v>
      </c>
      <c r="H49" s="150">
        <f>[5]Hoja1!W43</f>
        <v>0</v>
      </c>
      <c r="I49" s="151">
        <f>[5]Hoja1!Y43</f>
        <v>638.4</v>
      </c>
      <c r="J49" s="84">
        <f>[5]Hoja1!Z43</f>
        <v>0</v>
      </c>
      <c r="K49" s="84">
        <f>[5]Hoja1!AA43</f>
        <v>0</v>
      </c>
      <c r="L49" s="84">
        <f>[6]Hoja1!AF43</f>
        <v>25</v>
      </c>
      <c r="M49" s="84">
        <f>[7]Hoja1!AA43</f>
        <v>0</v>
      </c>
      <c r="N49" s="84">
        <f>[7]Hoja1!AC43</f>
        <v>0</v>
      </c>
      <c r="O49" s="152">
        <f>[5]Hoja1!AL43</f>
        <v>1266.0999999999999</v>
      </c>
      <c r="P49" s="152">
        <f>[5]Hoja1!AM43</f>
        <v>19733.900000000001</v>
      </c>
      <c r="R49"/>
      <c r="W49" s="153"/>
      <c r="AQ49" s="153"/>
      <c r="AR49" s="153"/>
    </row>
    <row r="50" spans="1:44" s="119" customFormat="1">
      <c r="A50" s="146">
        <v>43</v>
      </c>
      <c r="B50" s="79" t="str">
        <f>[5]Hoja1!G44</f>
        <v xml:space="preserve">14.1-DPTO. DE SEGURIDAD                                                         </v>
      </c>
      <c r="C50" s="80" t="str">
        <f>[5]Hoja1!A44</f>
        <v>JUAN ISIDRO GRATEREAUX BAEZ</v>
      </c>
      <c r="D50" s="147" t="s">
        <v>1089</v>
      </c>
      <c r="E50" s="79" t="str">
        <f>[5]Hoja1!AO44</f>
        <v xml:space="preserve">Masculino </v>
      </c>
      <c r="F50" s="148">
        <f>[5]Hoja1!L44</f>
        <v>14000</v>
      </c>
      <c r="G50" s="149">
        <f>[5]Hoja1!W44</f>
        <v>0</v>
      </c>
      <c r="H50" s="150">
        <f>[5]Hoja1!W44</f>
        <v>0</v>
      </c>
      <c r="I50" s="151">
        <f>[5]Hoja1!Y44</f>
        <v>425.6</v>
      </c>
      <c r="J50" s="84">
        <f>[5]Hoja1!Z44</f>
        <v>0</v>
      </c>
      <c r="K50" s="84">
        <f>[5]Hoja1!AA44</f>
        <v>0</v>
      </c>
      <c r="L50" s="84">
        <f>[6]Hoja1!AF44</f>
        <v>25</v>
      </c>
      <c r="M50" s="84">
        <f>[7]Hoja1!AA44</f>
        <v>0</v>
      </c>
      <c r="N50" s="84">
        <f>[7]Hoja1!AC44</f>
        <v>0</v>
      </c>
      <c r="O50" s="152">
        <f>[5]Hoja1!AL44</f>
        <v>852.4</v>
      </c>
      <c r="P50" s="152">
        <f>[5]Hoja1!AM44</f>
        <v>13147.6</v>
      </c>
      <c r="R50"/>
      <c r="W50" s="153"/>
      <c r="AH50" s="153"/>
      <c r="AI50" s="153"/>
      <c r="AQ50" s="153"/>
      <c r="AR50" s="153"/>
    </row>
    <row r="51" spans="1:44" s="119" customFormat="1">
      <c r="A51" s="146">
        <v>44</v>
      </c>
      <c r="B51" s="79" t="str">
        <f>[5]Hoja1!G45</f>
        <v xml:space="preserve">14.1-DPTO. DE SEGURIDAD                                                         </v>
      </c>
      <c r="C51" s="80" t="str">
        <f>[5]Hoja1!A45</f>
        <v>RAFAEL OCTAVIO JIMENEZ</v>
      </c>
      <c r="D51" s="147" t="s">
        <v>1089</v>
      </c>
      <c r="E51" s="79" t="str">
        <f>[5]Hoja1!AO45</f>
        <v xml:space="preserve">Masculino </v>
      </c>
      <c r="F51" s="148">
        <f>[5]Hoja1!L45</f>
        <v>30000</v>
      </c>
      <c r="G51" s="149">
        <f>[5]Hoja1!W45</f>
        <v>0</v>
      </c>
      <c r="H51" s="150">
        <f>[5]Hoja1!W45</f>
        <v>0</v>
      </c>
      <c r="I51" s="151">
        <f>[5]Hoja1!Y45</f>
        <v>912</v>
      </c>
      <c r="J51" s="84">
        <f>[5]Hoja1!Z45</f>
        <v>0</v>
      </c>
      <c r="K51" s="84">
        <f>[5]Hoja1!AA45</f>
        <v>0</v>
      </c>
      <c r="L51" s="84">
        <f>[6]Hoja1!AF45</f>
        <v>25</v>
      </c>
      <c r="M51" s="84">
        <f>[7]Hoja1!AA45</f>
        <v>0</v>
      </c>
      <c r="N51" s="84">
        <f>[7]Hoja1!AC45</f>
        <v>0</v>
      </c>
      <c r="O51" s="152">
        <f>[5]Hoja1!AL45</f>
        <v>1798</v>
      </c>
      <c r="P51" s="152">
        <f>[5]Hoja1!AM45</f>
        <v>28202</v>
      </c>
      <c r="R51"/>
      <c r="W51" s="153"/>
      <c r="AG51" s="153"/>
      <c r="AH51" s="153"/>
      <c r="AI51" s="153"/>
      <c r="AQ51" s="153"/>
      <c r="AR51" s="153"/>
    </row>
    <row r="52" spans="1:44" s="119" customFormat="1">
      <c r="A52" s="146">
        <v>45</v>
      </c>
      <c r="B52" s="79" t="str">
        <f>[5]Hoja1!G46</f>
        <v xml:space="preserve">14.1-DPTO. DE SEGURIDAD                                                         </v>
      </c>
      <c r="C52" s="80" t="str">
        <f>[5]Hoja1!A46</f>
        <v>ZENON MONTERO PINEDA</v>
      </c>
      <c r="D52" s="147" t="s">
        <v>1089</v>
      </c>
      <c r="E52" s="79" t="str">
        <f>[5]Hoja1!AO46</f>
        <v xml:space="preserve">Masculino </v>
      </c>
      <c r="F52" s="148">
        <f>[5]Hoja1!L46</f>
        <v>21000</v>
      </c>
      <c r="G52" s="149">
        <f>[5]Hoja1!W46</f>
        <v>0</v>
      </c>
      <c r="H52" s="150">
        <f>[5]Hoja1!W46</f>
        <v>0</v>
      </c>
      <c r="I52" s="151">
        <f>[5]Hoja1!Y46</f>
        <v>638.4</v>
      </c>
      <c r="J52" s="84">
        <f>[5]Hoja1!Z46</f>
        <v>0</v>
      </c>
      <c r="K52" s="84">
        <f>[5]Hoja1!AA46</f>
        <v>0</v>
      </c>
      <c r="L52" s="84">
        <f>[6]Hoja1!AF46</f>
        <v>25</v>
      </c>
      <c r="M52" s="84">
        <f>[7]Hoja1!AA46</f>
        <v>0</v>
      </c>
      <c r="N52" s="84">
        <f>[7]Hoja1!AC46</f>
        <v>0</v>
      </c>
      <c r="O52" s="152">
        <f>[5]Hoja1!AL46</f>
        <v>1266.0999999999999</v>
      </c>
      <c r="P52" s="152">
        <f>[5]Hoja1!AM46</f>
        <v>19733.900000000001</v>
      </c>
      <c r="R52"/>
      <c r="W52" s="153"/>
      <c r="AR52" s="153"/>
    </row>
    <row r="53" spans="1:44" s="119" customFormat="1">
      <c r="A53" s="146">
        <v>46</v>
      </c>
      <c r="B53" s="79" t="str">
        <f>[5]Hoja1!G47</f>
        <v xml:space="preserve">14.2-DPTO. SERVICIOS GENERALES                                                  </v>
      </c>
      <c r="C53" s="80" t="str">
        <f>[5]Hoja1!A47</f>
        <v>ANDREA ABAD CABRERA</v>
      </c>
      <c r="D53" s="147" t="s">
        <v>1089</v>
      </c>
      <c r="E53" s="79" t="str">
        <f>[5]Hoja1!AO47</f>
        <v xml:space="preserve">Femenino  </v>
      </c>
      <c r="F53" s="148">
        <f>[5]Hoja1!L47</f>
        <v>20700</v>
      </c>
      <c r="G53" s="149">
        <f>[5]Hoja1!W47</f>
        <v>0</v>
      </c>
      <c r="H53" s="150">
        <f>[5]Hoja1!W47</f>
        <v>0</v>
      </c>
      <c r="I53" s="151">
        <f>[5]Hoja1!Y47</f>
        <v>629.28</v>
      </c>
      <c r="J53" s="84">
        <f>[5]Hoja1!Z47</f>
        <v>0</v>
      </c>
      <c r="K53" s="84">
        <f>[5]Hoja1!AA47</f>
        <v>0</v>
      </c>
      <c r="L53" s="84">
        <f>[6]Hoja1!AF47</f>
        <v>25</v>
      </c>
      <c r="M53" s="84">
        <f>[7]Hoja1!AA47</f>
        <v>0</v>
      </c>
      <c r="N53" s="84">
        <f>[7]Hoja1!AC47</f>
        <v>0</v>
      </c>
      <c r="O53" s="152">
        <f>[5]Hoja1!AL47</f>
        <v>1248.3699999999999</v>
      </c>
      <c r="P53" s="152">
        <f>[5]Hoja1!AM47</f>
        <v>19451.63</v>
      </c>
      <c r="R53"/>
      <c r="W53" s="153"/>
      <c r="AR53" s="153"/>
    </row>
    <row r="54" spans="1:44" s="119" customFormat="1">
      <c r="A54" s="146">
        <v>47</v>
      </c>
      <c r="B54" s="79" t="str">
        <f>[5]Hoja1!G48</f>
        <v xml:space="preserve">14.2-DPTO. SERVICIOS GENERALES                                                  </v>
      </c>
      <c r="C54" s="80" t="str">
        <f>[5]Hoja1!A48</f>
        <v>BARTOLA ALTAGRACIA VENTURA</v>
      </c>
      <c r="D54" s="147" t="s">
        <v>1089</v>
      </c>
      <c r="E54" s="79" t="str">
        <f>[5]Hoja1!AO48</f>
        <v xml:space="preserve">Femenino  </v>
      </c>
      <c r="F54" s="148">
        <f>[5]Hoja1!L48</f>
        <v>10000</v>
      </c>
      <c r="G54" s="149">
        <f>[5]Hoja1!W48</f>
        <v>0</v>
      </c>
      <c r="H54" s="150">
        <f>[5]Hoja1!W48</f>
        <v>0</v>
      </c>
      <c r="I54" s="151">
        <f>[5]Hoja1!Y48</f>
        <v>304</v>
      </c>
      <c r="J54" s="84">
        <f>[5]Hoja1!Z48</f>
        <v>0</v>
      </c>
      <c r="K54" s="84">
        <f>[5]Hoja1!AA48</f>
        <v>0</v>
      </c>
      <c r="L54" s="84">
        <f>[6]Hoja1!AF48</f>
        <v>25</v>
      </c>
      <c r="M54" s="84">
        <f>[7]Hoja1!AA48</f>
        <v>0</v>
      </c>
      <c r="N54" s="84">
        <f>[7]Hoja1!AC48</f>
        <v>0</v>
      </c>
      <c r="O54" s="152">
        <f>[5]Hoja1!AL48</f>
        <v>616</v>
      </c>
      <c r="P54" s="152">
        <f>[5]Hoja1!AM48</f>
        <v>9384</v>
      </c>
      <c r="R54"/>
      <c r="W54" s="153"/>
      <c r="AQ54" s="153"/>
      <c r="AR54" s="153"/>
    </row>
    <row r="55" spans="1:44" s="119" customFormat="1">
      <c r="A55" s="146">
        <v>48</v>
      </c>
      <c r="B55" s="79" t="str">
        <f>[5]Hoja1!G49</f>
        <v xml:space="preserve">14.2-DPTO. SERVICIOS GENERALES                                                  </v>
      </c>
      <c r="C55" s="80" t="str">
        <f>[5]Hoja1!A49</f>
        <v>BELARMINIO PEREZ CONTRERAS</v>
      </c>
      <c r="D55" s="147" t="s">
        <v>1089</v>
      </c>
      <c r="E55" s="79" t="str">
        <f>[5]Hoja1!AO49</f>
        <v xml:space="preserve">Masculino </v>
      </c>
      <c r="F55" s="148">
        <f>[5]Hoja1!L49</f>
        <v>15400</v>
      </c>
      <c r="G55" s="149">
        <f>[5]Hoja1!W49</f>
        <v>0</v>
      </c>
      <c r="H55" s="150">
        <f>[5]Hoja1!W49</f>
        <v>0</v>
      </c>
      <c r="I55" s="151">
        <f>[5]Hoja1!Y49</f>
        <v>468.16</v>
      </c>
      <c r="J55" s="84">
        <f>[5]Hoja1!Z49</f>
        <v>0</v>
      </c>
      <c r="K55" s="84">
        <f>[5]Hoja1!AA49</f>
        <v>0</v>
      </c>
      <c r="L55" s="84">
        <f>[6]Hoja1!AF49</f>
        <v>25</v>
      </c>
      <c r="M55" s="84">
        <f>[7]Hoja1!AA49</f>
        <v>0</v>
      </c>
      <c r="N55" s="84">
        <f>[7]Hoja1!AC49</f>
        <v>0</v>
      </c>
      <c r="O55" s="152">
        <f>[5]Hoja1!AL49</f>
        <v>935.14</v>
      </c>
      <c r="P55" s="152">
        <f>[5]Hoja1!AM49</f>
        <v>14464.86</v>
      </c>
      <c r="R55"/>
      <c r="W55" s="153"/>
      <c r="AR55" s="153"/>
    </row>
    <row r="56" spans="1:44" s="119" customFormat="1">
      <c r="A56" s="146">
        <v>49</v>
      </c>
      <c r="B56" s="79" t="str">
        <f>[5]Hoja1!G50</f>
        <v xml:space="preserve">14.2-DPTO. SERVICIOS GENERALES                                                  </v>
      </c>
      <c r="C56" s="80" t="str">
        <f>[5]Hoja1!A50</f>
        <v>LEONARDO SOLANO MARRERO</v>
      </c>
      <c r="D56" s="147" t="s">
        <v>1089</v>
      </c>
      <c r="E56" s="79" t="str">
        <f>[5]Hoja1!AO50</f>
        <v xml:space="preserve">Masculino </v>
      </c>
      <c r="F56" s="148">
        <f>[5]Hoja1!L50</f>
        <v>15400</v>
      </c>
      <c r="G56" s="149">
        <f>[5]Hoja1!W50</f>
        <v>0</v>
      </c>
      <c r="H56" s="150">
        <f>[5]Hoja1!W50</f>
        <v>0</v>
      </c>
      <c r="I56" s="151">
        <f>[5]Hoja1!Y50</f>
        <v>468.16</v>
      </c>
      <c r="J56" s="84">
        <f>[5]Hoja1!Z50</f>
        <v>0</v>
      </c>
      <c r="K56" s="84">
        <f>[5]Hoja1!AA50</f>
        <v>0</v>
      </c>
      <c r="L56" s="84">
        <f>[6]Hoja1!AF50</f>
        <v>25</v>
      </c>
      <c r="M56" s="84">
        <f>[7]Hoja1!AA50</f>
        <v>0</v>
      </c>
      <c r="N56" s="84">
        <f>[7]Hoja1!AC50</f>
        <v>0</v>
      </c>
      <c r="O56" s="152">
        <f>[5]Hoja1!AL50</f>
        <v>935.14</v>
      </c>
      <c r="P56" s="152">
        <f>[5]Hoja1!AM50</f>
        <v>14464.86</v>
      </c>
      <c r="R56"/>
      <c r="W56" s="153"/>
      <c r="AQ56" s="153"/>
      <c r="AR56" s="153"/>
    </row>
    <row r="57" spans="1:44" s="119" customFormat="1">
      <c r="A57" s="146">
        <v>50</v>
      </c>
      <c r="B57" s="79" t="str">
        <f>[5]Hoja1!G51</f>
        <v xml:space="preserve">14.2-DPTO. SERVICIOS GENERALES                                                  </v>
      </c>
      <c r="C57" s="80" t="str">
        <f>[5]Hoja1!A51</f>
        <v>MARIA FRANCISCA AGRAMONTE DISLA</v>
      </c>
      <c r="D57" s="147" t="s">
        <v>1089</v>
      </c>
      <c r="E57" s="79" t="str">
        <f>[5]Hoja1!AO51</f>
        <v xml:space="preserve">Femenino  </v>
      </c>
      <c r="F57" s="148">
        <f>[5]Hoja1!L51</f>
        <v>21000</v>
      </c>
      <c r="G57" s="149">
        <f>[5]Hoja1!W51</f>
        <v>0</v>
      </c>
      <c r="H57" s="150">
        <f>[5]Hoja1!W51</f>
        <v>0</v>
      </c>
      <c r="I57" s="151">
        <f>[5]Hoja1!Y51</f>
        <v>638.4</v>
      </c>
      <c r="J57" s="84">
        <f>[5]Hoja1!Z51</f>
        <v>0</v>
      </c>
      <c r="K57" s="84">
        <f>[5]Hoja1!AA51</f>
        <v>0</v>
      </c>
      <c r="L57" s="84">
        <f>[6]Hoja1!AF51</f>
        <v>25</v>
      </c>
      <c r="M57" s="84">
        <f>[7]Hoja1!AA51</f>
        <v>0</v>
      </c>
      <c r="N57" s="84">
        <f>[7]Hoja1!AC51</f>
        <v>0</v>
      </c>
      <c r="O57" s="152">
        <f>[5]Hoja1!AL51</f>
        <v>1266.0999999999999</v>
      </c>
      <c r="P57" s="152">
        <f>[5]Hoja1!AM51</f>
        <v>19733.900000000001</v>
      </c>
      <c r="R57"/>
      <c r="W57" s="153"/>
      <c r="AQ57" s="153"/>
      <c r="AR57" s="153"/>
    </row>
    <row r="58" spans="1:44" s="119" customFormat="1">
      <c r="A58" s="146">
        <v>51</v>
      </c>
      <c r="B58" s="79" t="str">
        <f>[5]Hoja1!G52</f>
        <v xml:space="preserve">14.2-DPTO. SERVICIOS GENERALES                                                  </v>
      </c>
      <c r="C58" s="80" t="str">
        <f>[5]Hoja1!A52</f>
        <v>MELANIA ARIAS</v>
      </c>
      <c r="D58" s="147" t="s">
        <v>1089</v>
      </c>
      <c r="E58" s="79" t="str">
        <f>[5]Hoja1!AO52</f>
        <v xml:space="preserve">Femenino  </v>
      </c>
      <c r="F58" s="148">
        <f>[5]Hoja1!L52</f>
        <v>15400</v>
      </c>
      <c r="G58" s="149">
        <f>[5]Hoja1!W52</f>
        <v>0</v>
      </c>
      <c r="H58" s="150">
        <f>[5]Hoja1!W52</f>
        <v>0</v>
      </c>
      <c r="I58" s="151">
        <f>[5]Hoja1!Y52</f>
        <v>468.16</v>
      </c>
      <c r="J58" s="84">
        <f>[5]Hoja1!Z52</f>
        <v>0</v>
      </c>
      <c r="K58" s="84">
        <f>[5]Hoja1!AA52</f>
        <v>0</v>
      </c>
      <c r="L58" s="84">
        <f>[6]Hoja1!AF52</f>
        <v>25</v>
      </c>
      <c r="M58" s="84">
        <f>[7]Hoja1!AA52</f>
        <v>0</v>
      </c>
      <c r="N58" s="84">
        <f>[7]Hoja1!AC52</f>
        <v>0</v>
      </c>
      <c r="O58" s="152">
        <f>[5]Hoja1!AL52</f>
        <v>935.14</v>
      </c>
      <c r="P58" s="152">
        <f>[5]Hoja1!AM52</f>
        <v>14464.86</v>
      </c>
      <c r="R58"/>
      <c r="W58" s="153"/>
      <c r="AQ58" s="153"/>
      <c r="AR58" s="153"/>
    </row>
    <row r="59" spans="1:44" s="119" customFormat="1">
      <c r="A59" s="146">
        <v>52</v>
      </c>
      <c r="B59" s="79" t="str">
        <f>[5]Hoja1!G53</f>
        <v xml:space="preserve">14.2-DPTO. SERVICIOS GENERALES                                                  </v>
      </c>
      <c r="C59" s="80" t="str">
        <f>[5]Hoja1!A53</f>
        <v>URSULA COLOMBINA GUZMAN</v>
      </c>
      <c r="D59" s="147" t="s">
        <v>1089</v>
      </c>
      <c r="E59" s="79" t="str">
        <f>[5]Hoja1!AO53</f>
        <v xml:space="preserve">Femenino  </v>
      </c>
      <c r="F59" s="148">
        <f>[5]Hoja1!L53</f>
        <v>16500</v>
      </c>
      <c r="G59" s="149">
        <f>[5]Hoja1!W53</f>
        <v>0</v>
      </c>
      <c r="H59" s="150">
        <f>[5]Hoja1!W53</f>
        <v>0</v>
      </c>
      <c r="I59" s="151">
        <f>[5]Hoja1!Y53</f>
        <v>501.6</v>
      </c>
      <c r="J59" s="84">
        <f>[5]Hoja1!Z53</f>
        <v>0</v>
      </c>
      <c r="K59" s="84">
        <f>[5]Hoja1!AA53</f>
        <v>0</v>
      </c>
      <c r="L59" s="84">
        <f>[6]Hoja1!AF53</f>
        <v>25</v>
      </c>
      <c r="M59" s="84">
        <f>[7]Hoja1!AA53</f>
        <v>0</v>
      </c>
      <c r="N59" s="84">
        <f>[7]Hoja1!AC53</f>
        <v>0</v>
      </c>
      <c r="O59" s="152">
        <f>[5]Hoja1!AL53</f>
        <v>1000.15</v>
      </c>
      <c r="P59" s="152">
        <f>[5]Hoja1!AM53</f>
        <v>15499.85</v>
      </c>
      <c r="R59"/>
      <c r="W59" s="153"/>
      <c r="AR59" s="153"/>
    </row>
    <row r="60" spans="1:44" s="119" customFormat="1">
      <c r="A60" s="146">
        <v>53</v>
      </c>
      <c r="B60" s="79" t="str">
        <f>[5]Hoja1!G54</f>
        <v xml:space="preserve">14.2-DPTO. SERVICIOS GENERALES                                                  </v>
      </c>
      <c r="C60" s="80" t="str">
        <f>[5]Hoja1!A54</f>
        <v>WILSON SORIANO</v>
      </c>
      <c r="D60" s="147" t="s">
        <v>1089</v>
      </c>
      <c r="E60" s="79" t="str">
        <f>[5]Hoja1!AO54</f>
        <v xml:space="preserve">Masculino </v>
      </c>
      <c r="F60" s="148">
        <f>[5]Hoja1!L54</f>
        <v>12000</v>
      </c>
      <c r="G60" s="149">
        <f>[5]Hoja1!W54</f>
        <v>0</v>
      </c>
      <c r="H60" s="150">
        <f>[5]Hoja1!W54</f>
        <v>0</v>
      </c>
      <c r="I60" s="151">
        <f>[5]Hoja1!Y54</f>
        <v>364.8</v>
      </c>
      <c r="J60" s="84">
        <f>[5]Hoja1!Z54</f>
        <v>0</v>
      </c>
      <c r="K60" s="84">
        <f>[5]Hoja1!AA54</f>
        <v>0</v>
      </c>
      <c r="L60" s="84">
        <f>[6]Hoja1!AF54</f>
        <v>25</v>
      </c>
      <c r="M60" s="84">
        <f>[7]Hoja1!AA54</f>
        <v>0</v>
      </c>
      <c r="N60" s="84">
        <f>[7]Hoja1!AC54</f>
        <v>0</v>
      </c>
      <c r="O60" s="152">
        <f>[5]Hoja1!AL54</f>
        <v>734.2</v>
      </c>
      <c r="P60" s="152">
        <f>[5]Hoja1!AM54</f>
        <v>11265.8</v>
      </c>
      <c r="R60"/>
      <c r="W60" s="153"/>
      <c r="AR60" s="153"/>
    </row>
    <row r="61" spans="1:44" s="119" customFormat="1">
      <c r="A61" s="146">
        <v>54</v>
      </c>
      <c r="B61" s="79" t="str">
        <f>[5]Hoja1!G55</f>
        <v xml:space="preserve">14.2-DPTO. SERVICIOS GENERALES                                                  </v>
      </c>
      <c r="C61" s="80" t="str">
        <f>[5]Hoja1!A55</f>
        <v>YNOSENCIO MATOS</v>
      </c>
      <c r="D61" s="147" t="s">
        <v>1089</v>
      </c>
      <c r="E61" s="79" t="str">
        <f>[5]Hoja1!AO55</f>
        <v xml:space="preserve">Masculino </v>
      </c>
      <c r="F61" s="148">
        <f>[5]Hoja1!L55</f>
        <v>15400</v>
      </c>
      <c r="G61" s="149">
        <f>[5]Hoja1!W55</f>
        <v>0</v>
      </c>
      <c r="H61" s="150">
        <f>[5]Hoja1!W55</f>
        <v>0</v>
      </c>
      <c r="I61" s="151">
        <f>[5]Hoja1!Y55</f>
        <v>468.16</v>
      </c>
      <c r="J61" s="84">
        <f>[5]Hoja1!Z55</f>
        <v>0</v>
      </c>
      <c r="K61" s="84">
        <f>[5]Hoja1!AA55</f>
        <v>0</v>
      </c>
      <c r="L61" s="84">
        <f>[6]Hoja1!AF55</f>
        <v>25</v>
      </c>
      <c r="M61" s="84">
        <f>[7]Hoja1!AA55</f>
        <v>0</v>
      </c>
      <c r="N61" s="84">
        <f>[7]Hoja1!AC55</f>
        <v>0</v>
      </c>
      <c r="O61" s="152">
        <f>[5]Hoja1!AL55</f>
        <v>935.14</v>
      </c>
      <c r="P61" s="152">
        <f>[5]Hoja1!AM55</f>
        <v>14464.86</v>
      </c>
      <c r="R61"/>
      <c r="W61" s="153"/>
      <c r="AR61" s="153"/>
    </row>
    <row r="62" spans="1:44" s="119" customFormat="1">
      <c r="A62" s="146">
        <v>55</v>
      </c>
      <c r="B62" s="79" t="str">
        <f>[5]Hoja1!G56</f>
        <v xml:space="preserve">14.2.2-SECCION DE ALMACEN Y SUMINISTRO                                          </v>
      </c>
      <c r="C62" s="80" t="str">
        <f>[5]Hoja1!A56</f>
        <v>RAFAEL AUGUSTO SANZ CRUZ</v>
      </c>
      <c r="D62" s="147" t="s">
        <v>1089</v>
      </c>
      <c r="E62" s="79" t="str">
        <f>[5]Hoja1!AO56</f>
        <v xml:space="preserve">Masculino </v>
      </c>
      <c r="F62" s="148">
        <f>[5]Hoja1!L56</f>
        <v>15400</v>
      </c>
      <c r="G62" s="149">
        <f>[5]Hoja1!W56</f>
        <v>0</v>
      </c>
      <c r="H62" s="150">
        <f>[5]Hoja1!W56</f>
        <v>0</v>
      </c>
      <c r="I62" s="151">
        <f>[5]Hoja1!Y56</f>
        <v>468.16</v>
      </c>
      <c r="J62" s="84">
        <f>[5]Hoja1!Z56</f>
        <v>0</v>
      </c>
      <c r="K62" s="84">
        <f>[5]Hoja1!AA56</f>
        <v>0</v>
      </c>
      <c r="L62" s="84">
        <f>[6]Hoja1!AF56</f>
        <v>25</v>
      </c>
      <c r="M62" s="84">
        <f>[7]Hoja1!AA56</f>
        <v>0</v>
      </c>
      <c r="N62" s="84">
        <f>[7]Hoja1!AC56</f>
        <v>0</v>
      </c>
      <c r="O62" s="152">
        <f>[5]Hoja1!AL56</f>
        <v>935.14</v>
      </c>
      <c r="P62" s="152">
        <f>[5]Hoja1!AM56</f>
        <v>14464.86</v>
      </c>
      <c r="R62"/>
      <c r="W62" s="153"/>
      <c r="AQ62" s="153"/>
      <c r="AR62" s="153"/>
    </row>
    <row r="63" spans="1:44" s="119" customFormat="1">
      <c r="A63" s="146">
        <v>56</v>
      </c>
      <c r="B63" s="79" t="str">
        <f>[5]Hoja1!G57</f>
        <v xml:space="preserve">14.2.3-SECCION DE ARCHIVO Y CORRESP.                                            </v>
      </c>
      <c r="C63" s="80" t="str">
        <f>[5]Hoja1!A57</f>
        <v>ARCADIO RAFAEL NUNEZ RAMOS</v>
      </c>
      <c r="D63" s="147" t="s">
        <v>1089</v>
      </c>
      <c r="E63" s="79" t="str">
        <f>[5]Hoja1!AO57</f>
        <v xml:space="preserve">Masculino </v>
      </c>
      <c r="F63" s="148">
        <f>[5]Hoja1!L57</f>
        <v>13200</v>
      </c>
      <c r="G63" s="149">
        <f>[5]Hoja1!W57</f>
        <v>0</v>
      </c>
      <c r="H63" s="150">
        <f>[5]Hoja1!W57</f>
        <v>0</v>
      </c>
      <c r="I63" s="151">
        <f>[5]Hoja1!Y57</f>
        <v>401.28</v>
      </c>
      <c r="J63" s="84">
        <f>[5]Hoja1!Z57</f>
        <v>0</v>
      </c>
      <c r="K63" s="84">
        <f>[5]Hoja1!AA57</f>
        <v>0</v>
      </c>
      <c r="L63" s="84">
        <f>[6]Hoja1!AF57</f>
        <v>25</v>
      </c>
      <c r="M63" s="84">
        <f>[7]Hoja1!AA57</f>
        <v>0</v>
      </c>
      <c r="N63" s="84">
        <f>[7]Hoja1!AC57</f>
        <v>0</v>
      </c>
      <c r="O63" s="152">
        <f>[5]Hoja1!AL57</f>
        <v>805.12</v>
      </c>
      <c r="P63" s="152">
        <f>[5]Hoja1!AM57</f>
        <v>12394.88</v>
      </c>
      <c r="R63"/>
      <c r="W63" s="153"/>
      <c r="AR63" s="153"/>
    </row>
    <row r="64" spans="1:44" s="119" customFormat="1">
      <c r="A64" s="146">
        <v>57</v>
      </c>
      <c r="B64" s="79" t="str">
        <f>[5]Hoja1!G58</f>
        <v xml:space="preserve">14.2.3-SECCION DE ARCHIVO Y CORRESP.                                            </v>
      </c>
      <c r="C64" s="80" t="str">
        <f>[5]Hoja1!A58</f>
        <v>CACIANO ANTONIO GARCIA VENTURA</v>
      </c>
      <c r="D64" s="147" t="s">
        <v>1089</v>
      </c>
      <c r="E64" s="79" t="str">
        <f>[5]Hoja1!AO58</f>
        <v xml:space="preserve">Masculino </v>
      </c>
      <c r="F64" s="148">
        <f>[5]Hoja1!L58</f>
        <v>23100</v>
      </c>
      <c r="G64" s="149">
        <f>[5]Hoja1!W58</f>
        <v>0</v>
      </c>
      <c r="H64" s="150">
        <f>[5]Hoja1!W58</f>
        <v>0</v>
      </c>
      <c r="I64" s="151">
        <f>[5]Hoja1!Y58</f>
        <v>702.24</v>
      </c>
      <c r="J64" s="84">
        <f>[5]Hoja1!Z58</f>
        <v>0</v>
      </c>
      <c r="K64" s="84">
        <f>[5]Hoja1!AA58</f>
        <v>0</v>
      </c>
      <c r="L64" s="84">
        <f>[6]Hoja1!AF58</f>
        <v>25</v>
      </c>
      <c r="M64" s="84">
        <f>[7]Hoja1!AA58</f>
        <v>0</v>
      </c>
      <c r="N64" s="84">
        <f>[7]Hoja1!AC58</f>
        <v>0</v>
      </c>
      <c r="O64" s="152">
        <f>[5]Hoja1!AL58</f>
        <v>1390.21</v>
      </c>
      <c r="P64" s="152">
        <f>[5]Hoja1!AM58</f>
        <v>21709.79</v>
      </c>
      <c r="R64"/>
      <c r="W64" s="153"/>
      <c r="AR64" s="153"/>
    </row>
    <row r="65" spans="1:44" s="119" customFormat="1">
      <c r="A65" s="146">
        <v>58</v>
      </c>
      <c r="B65" s="79" t="str">
        <f>[5]Hoja1!G59</f>
        <v xml:space="preserve">14.2.3-SECCION DE ARCHIVO Y CORRESP.                                            </v>
      </c>
      <c r="C65" s="80" t="str">
        <f>[5]Hoja1!A59</f>
        <v>MARIA ARACELIS A ROJAS CAMPUSANO</v>
      </c>
      <c r="D65" s="147" t="s">
        <v>1089</v>
      </c>
      <c r="E65" s="79" t="str">
        <f>[5]Hoja1!AO59</f>
        <v xml:space="preserve">Femenino  </v>
      </c>
      <c r="F65" s="148">
        <f>[5]Hoja1!L59</f>
        <v>29000</v>
      </c>
      <c r="G65" s="149">
        <f>[5]Hoja1!W59</f>
        <v>0</v>
      </c>
      <c r="H65" s="150">
        <f>[5]Hoja1!W59</f>
        <v>0</v>
      </c>
      <c r="I65" s="151">
        <f>[5]Hoja1!Y59</f>
        <v>881.6</v>
      </c>
      <c r="J65" s="84">
        <f>[5]Hoja1!Z59</f>
        <v>0</v>
      </c>
      <c r="K65" s="84">
        <f>[5]Hoja1!AA59</f>
        <v>0</v>
      </c>
      <c r="L65" s="84">
        <f>[6]Hoja1!AF59</f>
        <v>25</v>
      </c>
      <c r="M65" s="84">
        <f>[7]Hoja1!AA59</f>
        <v>0</v>
      </c>
      <c r="N65" s="84">
        <f>[7]Hoja1!AC59</f>
        <v>0</v>
      </c>
      <c r="O65" s="152">
        <f>[5]Hoja1!AL59</f>
        <v>1738.9</v>
      </c>
      <c r="P65" s="152">
        <f>[5]Hoja1!AM59</f>
        <v>27261.1</v>
      </c>
      <c r="R65"/>
      <c r="W65" s="153"/>
      <c r="AR65" s="153"/>
    </row>
    <row r="66" spans="1:44" s="119" customFormat="1">
      <c r="A66" s="146">
        <v>59</v>
      </c>
      <c r="B66" s="79" t="str">
        <f>[5]Hoja1!G60</f>
        <v xml:space="preserve">14.2.3-SECCION DE ARCHIVO Y CORRESP.                                            </v>
      </c>
      <c r="C66" s="80" t="str">
        <f>[5]Hoja1!A60</f>
        <v>RAMON ALBERTO FELIZ FAMILIA</v>
      </c>
      <c r="D66" s="147" t="s">
        <v>1089</v>
      </c>
      <c r="E66" s="79" t="str">
        <f>[5]Hoja1!AO60</f>
        <v xml:space="preserve">Masculino </v>
      </c>
      <c r="F66" s="148">
        <f>[5]Hoja1!L60</f>
        <v>18000</v>
      </c>
      <c r="G66" s="149">
        <f>[5]Hoja1!W60</f>
        <v>0</v>
      </c>
      <c r="H66" s="150">
        <f>[5]Hoja1!W60</f>
        <v>0</v>
      </c>
      <c r="I66" s="151">
        <f>[5]Hoja1!Y60</f>
        <v>547.20000000000005</v>
      </c>
      <c r="J66" s="84">
        <f>[5]Hoja1!Z60</f>
        <v>0</v>
      </c>
      <c r="K66" s="84">
        <f>[5]Hoja1!AA60</f>
        <v>0</v>
      </c>
      <c r="L66" s="84">
        <f>[6]Hoja1!AF60</f>
        <v>25</v>
      </c>
      <c r="M66" s="84">
        <f>[7]Hoja1!AA60</f>
        <v>0</v>
      </c>
      <c r="N66" s="84">
        <f>[7]Hoja1!AC60</f>
        <v>0</v>
      </c>
      <c r="O66" s="152">
        <f>[5]Hoja1!AL60</f>
        <v>1088.8</v>
      </c>
      <c r="P66" s="152">
        <f>[5]Hoja1!AM60</f>
        <v>16911.2</v>
      </c>
      <c r="R66"/>
      <c r="W66" s="153"/>
      <c r="AR66" s="153"/>
    </row>
    <row r="67" spans="1:44" s="119" customFormat="1">
      <c r="A67" s="146">
        <v>60</v>
      </c>
      <c r="B67" s="79" t="str">
        <f>[5]Hoja1!G61</f>
        <v xml:space="preserve">14.2.3-SECCION DE ARCHIVO Y CORRESP.                                            </v>
      </c>
      <c r="C67" s="80" t="str">
        <f>[5]Hoja1!A61</f>
        <v>THELMA DOLORES PEREZ ROBLES</v>
      </c>
      <c r="D67" s="147" t="s">
        <v>1089</v>
      </c>
      <c r="E67" s="79" t="str">
        <f>[5]Hoja1!AO61</f>
        <v xml:space="preserve">Femenino  </v>
      </c>
      <c r="F67" s="148">
        <f>[5]Hoja1!L61</f>
        <v>22000</v>
      </c>
      <c r="G67" s="149">
        <f>[5]Hoja1!W61</f>
        <v>0</v>
      </c>
      <c r="H67" s="150">
        <f>[5]Hoja1!W61</f>
        <v>0</v>
      </c>
      <c r="I67" s="151">
        <f>[5]Hoja1!Y61</f>
        <v>668.8</v>
      </c>
      <c r="J67" s="84">
        <f>[5]Hoja1!Z61</f>
        <v>0</v>
      </c>
      <c r="K67" s="84">
        <f>[5]Hoja1!AA61</f>
        <v>0</v>
      </c>
      <c r="L67" s="84">
        <f>[6]Hoja1!AF61</f>
        <v>25</v>
      </c>
      <c r="M67" s="84">
        <f>[7]Hoja1!AA61</f>
        <v>0</v>
      </c>
      <c r="N67" s="84">
        <f>[7]Hoja1!AC61</f>
        <v>0</v>
      </c>
      <c r="O67" s="152">
        <f>[5]Hoja1!AL61</f>
        <v>1325.2</v>
      </c>
      <c r="P67" s="152">
        <f>[5]Hoja1!AM61</f>
        <v>20674.8</v>
      </c>
      <c r="R67"/>
      <c r="W67" s="153"/>
      <c r="AR67" s="153"/>
    </row>
    <row r="68" spans="1:44" s="119" customFormat="1">
      <c r="A68" s="146">
        <v>61</v>
      </c>
      <c r="B68" s="79" t="str">
        <f>[5]Hoja1!G62</f>
        <v xml:space="preserve">14.2.3-SECCION DE ARCHIVO Y CORRESP.                                            </v>
      </c>
      <c r="C68" s="80" t="str">
        <f>[5]Hoja1!A62</f>
        <v>YIRDA TEODORA MONTERO CANARIO</v>
      </c>
      <c r="D68" s="147" t="s">
        <v>1089</v>
      </c>
      <c r="E68" s="79" t="str">
        <f>[5]Hoja1!AO62</f>
        <v xml:space="preserve">Femenino  </v>
      </c>
      <c r="F68" s="148">
        <f>[5]Hoja1!L62</f>
        <v>16500</v>
      </c>
      <c r="G68" s="149">
        <f>[5]Hoja1!W62</f>
        <v>0</v>
      </c>
      <c r="H68" s="150">
        <f>[5]Hoja1!W62</f>
        <v>0</v>
      </c>
      <c r="I68" s="151">
        <f>[5]Hoja1!Y62</f>
        <v>501.6</v>
      </c>
      <c r="J68" s="84">
        <f>[5]Hoja1!Z62</f>
        <v>0</v>
      </c>
      <c r="K68" s="84">
        <f>[5]Hoja1!AA62</f>
        <v>0</v>
      </c>
      <c r="L68" s="84">
        <f>[6]Hoja1!AF62</f>
        <v>25</v>
      </c>
      <c r="M68" s="84">
        <f>[7]Hoja1!AA62</f>
        <v>0</v>
      </c>
      <c r="N68" s="84">
        <f>[7]Hoja1!AC62</f>
        <v>0</v>
      </c>
      <c r="O68" s="152">
        <f>[5]Hoja1!AL62</f>
        <v>1000.15</v>
      </c>
      <c r="P68" s="152">
        <f>[5]Hoja1!AM62</f>
        <v>15499.85</v>
      </c>
      <c r="R68"/>
      <c r="W68" s="153"/>
      <c r="AR68" s="153"/>
    </row>
    <row r="69" spans="1:44" s="119" customFormat="1">
      <c r="A69" s="146">
        <v>62</v>
      </c>
      <c r="B69" s="79" t="str">
        <f>[5]Hoja1!G63</f>
        <v xml:space="preserve">14.4-DPTO. DE TRANSPORTACION                                                    </v>
      </c>
      <c r="C69" s="80" t="str">
        <f>[5]Hoja1!A63</f>
        <v>ANTONIO CORDOVA MACARRULLA</v>
      </c>
      <c r="D69" s="147" t="s">
        <v>1089</v>
      </c>
      <c r="E69" s="79" t="str">
        <f>[5]Hoja1!AO63</f>
        <v xml:space="preserve">Masculino </v>
      </c>
      <c r="F69" s="148">
        <f>[5]Hoja1!L63</f>
        <v>27000</v>
      </c>
      <c r="G69" s="149">
        <f>[5]Hoja1!W63</f>
        <v>0</v>
      </c>
      <c r="H69" s="150">
        <f>[5]Hoja1!W63</f>
        <v>0</v>
      </c>
      <c r="I69" s="151">
        <f>[5]Hoja1!Y63</f>
        <v>820.8</v>
      </c>
      <c r="J69" s="84">
        <f>[5]Hoja1!Z63</f>
        <v>0</v>
      </c>
      <c r="K69" s="84">
        <f>[5]Hoja1!AA63</f>
        <v>0</v>
      </c>
      <c r="L69" s="84">
        <f>[6]Hoja1!AF63</f>
        <v>25</v>
      </c>
      <c r="M69" s="84">
        <f>[7]Hoja1!AA63</f>
        <v>0</v>
      </c>
      <c r="N69" s="84">
        <f>[7]Hoja1!AC63</f>
        <v>0</v>
      </c>
      <c r="O69" s="152">
        <f>[5]Hoja1!AL63</f>
        <v>1620.7</v>
      </c>
      <c r="P69" s="152">
        <f>[5]Hoja1!AM63</f>
        <v>25379.3</v>
      </c>
      <c r="R69"/>
      <c r="W69" s="153"/>
      <c r="AQ69" s="153"/>
      <c r="AR69" s="153"/>
    </row>
    <row r="70" spans="1:44" s="119" customFormat="1">
      <c r="A70" s="146">
        <v>63</v>
      </c>
      <c r="B70" s="79" t="str">
        <f>[5]Hoja1!G64</f>
        <v xml:space="preserve">14.4-DPTO. DE TRANSPORTACION                                                    </v>
      </c>
      <c r="C70" s="80" t="str">
        <f>[5]Hoja1!A64</f>
        <v>PABLO ANTONIO SOSA</v>
      </c>
      <c r="D70" s="147" t="s">
        <v>1089</v>
      </c>
      <c r="E70" s="79" t="str">
        <f>[5]Hoja1!AO64</f>
        <v xml:space="preserve">Masculino </v>
      </c>
      <c r="F70" s="148">
        <f>[5]Hoja1!L64</f>
        <v>16500</v>
      </c>
      <c r="G70" s="149">
        <f>[5]Hoja1!W64</f>
        <v>0</v>
      </c>
      <c r="H70" s="150">
        <f>[5]Hoja1!W64</f>
        <v>0</v>
      </c>
      <c r="I70" s="151">
        <f>[5]Hoja1!Y64</f>
        <v>501.6</v>
      </c>
      <c r="J70" s="84">
        <f>[5]Hoja1!Z64</f>
        <v>0</v>
      </c>
      <c r="K70" s="84">
        <f>[5]Hoja1!AA64</f>
        <v>0</v>
      </c>
      <c r="L70" s="84">
        <f>[6]Hoja1!AF64</f>
        <v>25</v>
      </c>
      <c r="M70" s="84">
        <f>[7]Hoja1!AA64</f>
        <v>0</v>
      </c>
      <c r="N70" s="84">
        <f>[7]Hoja1!AC64</f>
        <v>0</v>
      </c>
      <c r="O70" s="152">
        <f>[5]Hoja1!AL64</f>
        <v>1000.15</v>
      </c>
      <c r="P70" s="152">
        <f>[5]Hoja1!AM64</f>
        <v>15499.85</v>
      </c>
      <c r="R70"/>
      <c r="W70" s="153"/>
      <c r="AQ70" s="153"/>
      <c r="AR70" s="153"/>
    </row>
    <row r="71" spans="1:44" s="119" customFormat="1">
      <c r="A71" s="146">
        <v>64</v>
      </c>
      <c r="B71" s="79" t="str">
        <f>[5]Hoja1!G65</f>
        <v xml:space="preserve">14.4-DPTO. DE TRANSPORTACION                                                    </v>
      </c>
      <c r="C71" s="80" t="str">
        <f>[5]Hoja1!A65</f>
        <v>SANTIAGO BUENO PUNTIEL</v>
      </c>
      <c r="D71" s="147" t="s">
        <v>1089</v>
      </c>
      <c r="E71" s="79" t="str">
        <f>[5]Hoja1!AO65</f>
        <v xml:space="preserve">Masculino </v>
      </c>
      <c r="F71" s="148">
        <f>[5]Hoja1!L65</f>
        <v>16000</v>
      </c>
      <c r="G71" s="149">
        <f>[5]Hoja1!W65</f>
        <v>0</v>
      </c>
      <c r="H71" s="150">
        <f>[5]Hoja1!W65</f>
        <v>0</v>
      </c>
      <c r="I71" s="151">
        <f>[5]Hoja1!Y65</f>
        <v>486.4</v>
      </c>
      <c r="J71" s="84">
        <f>[5]Hoja1!Z65</f>
        <v>0</v>
      </c>
      <c r="K71" s="84">
        <f>[5]Hoja1!AA65</f>
        <v>0</v>
      </c>
      <c r="L71" s="84">
        <f>[6]Hoja1!AF65</f>
        <v>25</v>
      </c>
      <c r="M71" s="84">
        <f>[7]Hoja1!AA65</f>
        <v>0</v>
      </c>
      <c r="N71" s="84">
        <f>[7]Hoja1!AC65</f>
        <v>0</v>
      </c>
      <c r="O71" s="152">
        <f>[5]Hoja1!AL65</f>
        <v>970.6</v>
      </c>
      <c r="P71" s="152">
        <f>[5]Hoja1!AM65</f>
        <v>15029.4</v>
      </c>
      <c r="R71"/>
      <c r="W71" s="153"/>
      <c r="AQ71" s="153"/>
      <c r="AR71" s="153"/>
    </row>
    <row r="72" spans="1:44" s="119" customFormat="1">
      <c r="A72" s="146">
        <v>65</v>
      </c>
      <c r="B72" s="79" t="str">
        <f>[5]Hoja1!G66</f>
        <v xml:space="preserve">15-SUB-SEC. DE APOYO MNCPL AL DES. SOC.                                         </v>
      </c>
      <c r="C72" s="80" t="str">
        <f>[5]Hoja1!A66</f>
        <v>JULIAN ROA</v>
      </c>
      <c r="D72" s="147" t="s">
        <v>1089</v>
      </c>
      <c r="E72" s="79" t="str">
        <f>[5]Hoja1!AO66</f>
        <v xml:space="preserve">Masculino </v>
      </c>
      <c r="F72" s="148">
        <f>[5]Hoja1!L66</f>
        <v>190000</v>
      </c>
      <c r="G72" s="149">
        <f>[5]Hoja1!W66</f>
        <v>33275.69</v>
      </c>
      <c r="H72" s="150">
        <f>[5]Hoja1!W66</f>
        <v>33275.69</v>
      </c>
      <c r="I72" s="151">
        <f>[5]Hoja1!Y66</f>
        <v>5776</v>
      </c>
      <c r="J72" s="84">
        <f>[5]Hoja1!Z66</f>
        <v>0</v>
      </c>
      <c r="K72" s="84">
        <f>[5]Hoja1!AA66</f>
        <v>0</v>
      </c>
      <c r="L72" s="84">
        <f>[6]Hoja1!AF66</f>
        <v>25</v>
      </c>
      <c r="M72" s="84">
        <f>[7]Hoja1!AA66</f>
        <v>0</v>
      </c>
      <c r="N72" s="84">
        <f>[7]Hoja1!AC66</f>
        <v>0</v>
      </c>
      <c r="O72" s="152">
        <f>[5]Hoja1!AL66</f>
        <v>44529.69</v>
      </c>
      <c r="P72" s="152">
        <f>[5]Hoja1!AM66</f>
        <v>145470.31</v>
      </c>
      <c r="R72"/>
      <c r="W72" s="153"/>
      <c r="AQ72" s="153"/>
      <c r="AR72" s="153"/>
    </row>
    <row r="73" spans="1:44" s="119" customFormat="1">
      <c r="A73" s="146">
        <v>66</v>
      </c>
      <c r="B73" s="79" t="str">
        <f>[5]Hoja1!G67</f>
        <v xml:space="preserve">15.3-DEPARTAMENTO DE CULTURA                                                    </v>
      </c>
      <c r="C73" s="80" t="str">
        <f>[5]Hoja1!A67</f>
        <v>DASEA CRISTINA RAMIREZ DEL CARMEN</v>
      </c>
      <c r="D73" s="147" t="s">
        <v>1089</v>
      </c>
      <c r="E73" s="79" t="str">
        <f>[5]Hoja1!AO67</f>
        <v xml:space="preserve">Femenino  </v>
      </c>
      <c r="F73" s="148">
        <f>[5]Hoja1!L67</f>
        <v>80000</v>
      </c>
      <c r="G73" s="149">
        <f>[5]Hoja1!W67</f>
        <v>7400.94</v>
      </c>
      <c r="H73" s="150">
        <f>[5]Hoja1!W67</f>
        <v>7400.94</v>
      </c>
      <c r="I73" s="151">
        <f>[5]Hoja1!Y67</f>
        <v>2432</v>
      </c>
      <c r="J73" s="84">
        <f>[5]Hoja1!Z67</f>
        <v>0</v>
      </c>
      <c r="K73" s="84">
        <f>[5]Hoja1!AA67</f>
        <v>0</v>
      </c>
      <c r="L73" s="84">
        <f>[6]Hoja1!AF67</f>
        <v>25</v>
      </c>
      <c r="M73" s="84">
        <f>[7]Hoja1!AA67</f>
        <v>0</v>
      </c>
      <c r="N73" s="84">
        <f>[7]Hoja1!AC67</f>
        <v>0</v>
      </c>
      <c r="O73" s="152">
        <f>[5]Hoja1!AL67</f>
        <v>12153.94</v>
      </c>
      <c r="P73" s="152">
        <f>[5]Hoja1!AM67</f>
        <v>67846.06</v>
      </c>
      <c r="R73"/>
      <c r="W73" s="153"/>
      <c r="AR73" s="153"/>
    </row>
    <row r="74" spans="1:44" s="119" customFormat="1">
      <c r="A74" s="146">
        <v>67</v>
      </c>
      <c r="B74" s="79" t="str">
        <f>[5]Hoja1!G68</f>
        <v xml:space="preserve">17.1-DPTO. DE ASESORIA CONST. MNCPLS                                            </v>
      </c>
      <c r="C74" s="80" t="str">
        <f>[5]Hoja1!A68</f>
        <v>CLARISA ALTAGRACIA SURIEL</v>
      </c>
      <c r="D74" s="147" t="s">
        <v>1089</v>
      </c>
      <c r="E74" s="79" t="str">
        <f>[5]Hoja1!AO68</f>
        <v xml:space="preserve">Femenino  </v>
      </c>
      <c r="F74" s="148">
        <f>[5]Hoja1!L68</f>
        <v>19000</v>
      </c>
      <c r="G74" s="149">
        <f>[5]Hoja1!W68</f>
        <v>0</v>
      </c>
      <c r="H74" s="150">
        <f>[5]Hoja1!W68</f>
        <v>0</v>
      </c>
      <c r="I74" s="151">
        <f>[5]Hoja1!Y68</f>
        <v>577.6</v>
      </c>
      <c r="J74" s="84">
        <f>[5]Hoja1!Z68</f>
        <v>1919.78</v>
      </c>
      <c r="K74" s="84">
        <f>[5]Hoja1!AA68</f>
        <v>0</v>
      </c>
      <c r="L74" s="84">
        <f>[6]Hoja1!AF68</f>
        <v>25</v>
      </c>
      <c r="M74" s="84">
        <f>[7]Hoja1!AA68</f>
        <v>0</v>
      </c>
      <c r="N74" s="84">
        <f>[7]Hoja1!AC68</f>
        <v>0</v>
      </c>
      <c r="O74" s="152">
        <f>[5]Hoja1!AL68</f>
        <v>3067.68</v>
      </c>
      <c r="P74" s="152">
        <f>[5]Hoja1!AM68</f>
        <v>15932.32</v>
      </c>
      <c r="R74"/>
      <c r="W74" s="153"/>
      <c r="AQ74" s="153"/>
      <c r="AR74" s="153"/>
    </row>
    <row r="75" spans="1:44" s="119" customFormat="1">
      <c r="A75" s="146">
        <v>68</v>
      </c>
      <c r="B75" s="79" t="str">
        <f>[5]Hoja1!G69</f>
        <v xml:space="preserve">17.1-DPTO. DE ASESORIA CONST. MNCPLS                                            </v>
      </c>
      <c r="C75" s="80" t="str">
        <f>[5]Hoja1!A69</f>
        <v>CORA JOSEFINA RODRIGUEZ SOTO</v>
      </c>
      <c r="D75" s="147" t="s">
        <v>1089</v>
      </c>
      <c r="E75" s="79" t="str">
        <f>[5]Hoja1!AO69</f>
        <v xml:space="preserve">Femenino  </v>
      </c>
      <c r="F75" s="148">
        <f>[5]Hoja1!L69</f>
        <v>40000</v>
      </c>
      <c r="G75" s="149">
        <f>[5]Hoja1!W69</f>
        <v>442.65</v>
      </c>
      <c r="H75" s="150">
        <f>[5]Hoja1!W69</f>
        <v>442.65</v>
      </c>
      <c r="I75" s="151">
        <f>[5]Hoja1!Y69</f>
        <v>1216</v>
      </c>
      <c r="J75" s="84">
        <f>[5]Hoja1!Z69</f>
        <v>0</v>
      </c>
      <c r="K75" s="84">
        <f>[5]Hoja1!AA69</f>
        <v>0</v>
      </c>
      <c r="L75" s="84">
        <f>[6]Hoja1!AF69</f>
        <v>25</v>
      </c>
      <c r="M75" s="84">
        <f>[7]Hoja1!AA69</f>
        <v>0</v>
      </c>
      <c r="N75" s="84">
        <f>[7]Hoja1!AC69</f>
        <v>0</v>
      </c>
      <c r="O75" s="152">
        <f>[5]Hoja1!AL69</f>
        <v>2831.65</v>
      </c>
      <c r="P75" s="152">
        <f>[5]Hoja1!AM69</f>
        <v>37168.35</v>
      </c>
      <c r="R75"/>
      <c r="W75" s="153"/>
      <c r="AR75" s="153"/>
    </row>
    <row r="76" spans="1:44" s="119" customFormat="1">
      <c r="A76" s="146">
        <v>69</v>
      </c>
      <c r="B76" s="79" t="str">
        <f>[5]Hoja1!G70</f>
        <v xml:space="preserve">17.1-DPTO. DE ASESORIA CONST. MNCPLS                                            </v>
      </c>
      <c r="C76" s="80" t="str">
        <f>[5]Hoja1!A70</f>
        <v>JOSE GOMERA GARCIA</v>
      </c>
      <c r="D76" s="147" t="s">
        <v>1089</v>
      </c>
      <c r="E76" s="79" t="str">
        <f>[5]Hoja1!AO70</f>
        <v xml:space="preserve">Masculino </v>
      </c>
      <c r="F76" s="148">
        <f>[5]Hoja1!L70</f>
        <v>17600</v>
      </c>
      <c r="G76" s="149">
        <f>[5]Hoja1!W70</f>
        <v>0</v>
      </c>
      <c r="H76" s="150">
        <f>[5]Hoja1!W70</f>
        <v>0</v>
      </c>
      <c r="I76" s="151">
        <f>[5]Hoja1!Y70</f>
        <v>535.04</v>
      </c>
      <c r="J76" s="84">
        <f>[5]Hoja1!Z70</f>
        <v>0</v>
      </c>
      <c r="K76" s="84">
        <f>[5]Hoja1!AA70</f>
        <v>0</v>
      </c>
      <c r="L76" s="84">
        <f>[6]Hoja1!AF70</f>
        <v>25</v>
      </c>
      <c r="M76" s="84">
        <f>[7]Hoja1!AA70</f>
        <v>0</v>
      </c>
      <c r="N76" s="84">
        <f>[7]Hoja1!AC70</f>
        <v>0</v>
      </c>
      <c r="O76" s="152">
        <f>[5]Hoja1!AL70</f>
        <v>1065.1600000000001</v>
      </c>
      <c r="P76" s="152">
        <f>[5]Hoja1!AM70</f>
        <v>16534.84</v>
      </c>
      <c r="R76"/>
      <c r="W76" s="153"/>
      <c r="AR76" s="153"/>
    </row>
    <row r="77" spans="1:44" s="119" customFormat="1">
      <c r="A77" s="146">
        <v>70</v>
      </c>
      <c r="B77" s="79" t="str">
        <f>[5]Hoja1!G71</f>
        <v xml:space="preserve">17.1-DPTO. DE ASESORIA CONST. MNCPLS                                            </v>
      </c>
      <c r="C77" s="80" t="str">
        <f>[5]Hoja1!A71</f>
        <v>VICTOR UNGRIA MEJIA FAMILIA</v>
      </c>
      <c r="D77" s="147" t="s">
        <v>1089</v>
      </c>
      <c r="E77" s="79" t="str">
        <f>[5]Hoja1!AO71</f>
        <v xml:space="preserve">Masculino </v>
      </c>
      <c r="F77" s="148">
        <f>[5]Hoja1!L71</f>
        <v>90000</v>
      </c>
      <c r="G77" s="149">
        <f>[5]Hoja1!W71</f>
        <v>9753.19</v>
      </c>
      <c r="H77" s="150">
        <f>[5]Hoja1!W71</f>
        <v>9753.19</v>
      </c>
      <c r="I77" s="151">
        <f>[5]Hoja1!Y71</f>
        <v>2736</v>
      </c>
      <c r="J77" s="84">
        <f>[5]Hoja1!Z71</f>
        <v>0</v>
      </c>
      <c r="K77" s="84">
        <f>[5]Hoja1!AA71</f>
        <v>0</v>
      </c>
      <c r="L77" s="84">
        <f>[6]Hoja1!AF71</f>
        <v>25</v>
      </c>
      <c r="M77" s="84">
        <f>[7]Hoja1!AA71</f>
        <v>0</v>
      </c>
      <c r="N77" s="84">
        <f>[7]Hoja1!AC71</f>
        <v>0</v>
      </c>
      <c r="O77" s="152">
        <f>[5]Hoja1!AL71</f>
        <v>15097.19</v>
      </c>
      <c r="P77" s="152">
        <f>[5]Hoja1!AM71</f>
        <v>74902.81</v>
      </c>
      <c r="R77"/>
      <c r="W77" s="153"/>
      <c r="AG77" s="153"/>
      <c r="AH77" s="153"/>
      <c r="AI77" s="153"/>
      <c r="AQ77" s="153"/>
      <c r="AR77" s="153"/>
    </row>
    <row r="78" spans="1:44" s="119" customFormat="1">
      <c r="A78" s="146">
        <v>71</v>
      </c>
      <c r="B78" s="79" t="str">
        <f>[5]Hoja1!G72</f>
        <v xml:space="preserve">17.1.2-SECCION DE DIS. PRESUPUESTO Y CUB.                                       </v>
      </c>
      <c r="C78" s="80" t="str">
        <f>[5]Hoja1!A72</f>
        <v>HENRY DANIEL PATRONE FERMIN</v>
      </c>
      <c r="D78" s="147" t="s">
        <v>1089</v>
      </c>
      <c r="E78" s="79" t="str">
        <f>[5]Hoja1!AO72</f>
        <v xml:space="preserve">Masculino </v>
      </c>
      <c r="F78" s="148">
        <f>[5]Hoja1!L72</f>
        <v>75000</v>
      </c>
      <c r="G78" s="149">
        <f>[5]Hoja1!W72</f>
        <v>6309.35</v>
      </c>
      <c r="H78" s="150">
        <f>[5]Hoja1!W72</f>
        <v>6309.35</v>
      </c>
      <c r="I78" s="151">
        <f>[5]Hoja1!Y72</f>
        <v>2280</v>
      </c>
      <c r="J78" s="84">
        <f>[5]Hoja1!Z72</f>
        <v>0</v>
      </c>
      <c r="K78" s="84">
        <f>[5]Hoja1!AA72</f>
        <v>0</v>
      </c>
      <c r="L78" s="84">
        <f>[6]Hoja1!AF72</f>
        <v>25</v>
      </c>
      <c r="M78" s="84">
        <f>[7]Hoja1!AA72</f>
        <v>0</v>
      </c>
      <c r="N78" s="84">
        <f>[7]Hoja1!AC72</f>
        <v>0</v>
      </c>
      <c r="O78" s="152">
        <f>[5]Hoja1!AL72</f>
        <v>10766.85</v>
      </c>
      <c r="P78" s="152">
        <f>[5]Hoja1!AM72</f>
        <v>64233.15</v>
      </c>
      <c r="R78"/>
      <c r="W78" s="153"/>
      <c r="AG78" s="153"/>
      <c r="AH78" s="153"/>
      <c r="AI78" s="153"/>
      <c r="AQ78" s="153"/>
      <c r="AR78" s="153"/>
    </row>
    <row r="79" spans="1:44" s="119" customFormat="1">
      <c r="A79" s="146">
        <v>72</v>
      </c>
      <c r="B79" s="79" t="str">
        <f>[5]Hoja1!G73</f>
        <v xml:space="preserve">17.2-DPTO. DE APOYO TECNICO EN PLANEAMIENTO URBANO Y ORD. TERRITORIAL           </v>
      </c>
      <c r="C79" s="80" t="str">
        <f>[5]Hoja1!A73</f>
        <v>ADA NILZA JIMENEZ MERCEDES</v>
      </c>
      <c r="D79" s="147" t="s">
        <v>1089</v>
      </c>
      <c r="E79" s="79" t="str">
        <f>[5]Hoja1!AO73</f>
        <v xml:space="preserve">Femenino  </v>
      </c>
      <c r="F79" s="148">
        <f>[5]Hoja1!L73</f>
        <v>22000</v>
      </c>
      <c r="G79" s="149">
        <f>[5]Hoja1!W73</f>
        <v>0</v>
      </c>
      <c r="H79" s="150">
        <f>[5]Hoja1!W73</f>
        <v>0</v>
      </c>
      <c r="I79" s="151">
        <f>[5]Hoja1!Y73</f>
        <v>668.8</v>
      </c>
      <c r="J79" s="84">
        <f>[5]Hoja1!Z73</f>
        <v>0</v>
      </c>
      <c r="K79" s="84">
        <f>[5]Hoja1!AA73</f>
        <v>0</v>
      </c>
      <c r="L79" s="84">
        <f>[6]Hoja1!AF73</f>
        <v>25</v>
      </c>
      <c r="M79" s="84">
        <f>[7]Hoja1!AA73</f>
        <v>0</v>
      </c>
      <c r="N79" s="84">
        <f>[7]Hoja1!AC73</f>
        <v>0</v>
      </c>
      <c r="O79" s="152">
        <f>[5]Hoja1!AL73</f>
        <v>1325.2</v>
      </c>
      <c r="P79" s="152">
        <f>[5]Hoja1!AM73</f>
        <v>20674.8</v>
      </c>
      <c r="R79"/>
      <c r="W79" s="153"/>
      <c r="AJ79" s="153"/>
      <c r="AQ79" s="153"/>
      <c r="AR79" s="153"/>
    </row>
    <row r="80" spans="1:44" s="119" customFormat="1">
      <c r="A80" s="146">
        <v>73</v>
      </c>
      <c r="B80" s="79" t="str">
        <f>[5]Hoja1!G74</f>
        <v xml:space="preserve">17.2-DPTO. DE APOYO TECNICO EN PLANEAMIENTO URBANO Y ORD. TERRITORIAL           </v>
      </c>
      <c r="C80" s="80" t="str">
        <f>[5]Hoja1!A74</f>
        <v>BANESA HOWLEY DE OLEO</v>
      </c>
      <c r="D80" s="147" t="s">
        <v>1089</v>
      </c>
      <c r="E80" s="79" t="str">
        <f>[5]Hoja1!AO74</f>
        <v xml:space="preserve">Femenino  </v>
      </c>
      <c r="F80" s="148">
        <f>[5]Hoja1!L74</f>
        <v>70000</v>
      </c>
      <c r="G80" s="149">
        <f>[5]Hoja1!W74</f>
        <v>5368.45</v>
      </c>
      <c r="H80" s="150">
        <f>[5]Hoja1!W74</f>
        <v>5368.45</v>
      </c>
      <c r="I80" s="151">
        <f>[5]Hoja1!Y74</f>
        <v>2128</v>
      </c>
      <c r="J80" s="84">
        <f>[5]Hoja1!Z74</f>
        <v>0</v>
      </c>
      <c r="K80" s="84">
        <f>[5]Hoja1!AA74</f>
        <v>0</v>
      </c>
      <c r="L80" s="84">
        <f>[6]Hoja1!AF74</f>
        <v>25</v>
      </c>
      <c r="M80" s="84">
        <f>[7]Hoja1!AA74</f>
        <v>0</v>
      </c>
      <c r="N80" s="84">
        <f>[7]Hoja1!AC74</f>
        <v>0</v>
      </c>
      <c r="O80" s="152">
        <f>[5]Hoja1!AL74</f>
        <v>9530.4500000000007</v>
      </c>
      <c r="P80" s="152">
        <f>[5]Hoja1!AM74</f>
        <v>60469.55</v>
      </c>
      <c r="R80"/>
      <c r="W80" s="153"/>
      <c r="AH80" s="153"/>
      <c r="AI80" s="153"/>
      <c r="AQ80" s="153"/>
      <c r="AR80" s="153"/>
    </row>
    <row r="81" spans="1:44" s="119" customFormat="1">
      <c r="A81" s="123" t="s">
        <v>1085</v>
      </c>
      <c r="B81" s="123"/>
      <c r="C81" s="123"/>
      <c r="D81" s="123"/>
      <c r="E81" s="123"/>
      <c r="F81" s="154">
        <f t="shared" ref="F81:P81" si="0">SUM(F8:F80)</f>
        <v>2616350</v>
      </c>
      <c r="G81" s="155">
        <f t="shared" si="0"/>
        <v>144040.54</v>
      </c>
      <c r="H81" s="155">
        <f t="shared" si="0"/>
        <v>144040.54</v>
      </c>
      <c r="I81" s="154">
        <f t="shared" si="0"/>
        <v>79537.040000000008</v>
      </c>
      <c r="J81" s="155">
        <f t="shared" si="0"/>
        <v>13438.460000000001</v>
      </c>
      <c r="K81" s="156">
        <f t="shared" si="0"/>
        <v>3895.2</v>
      </c>
      <c r="L81" s="156">
        <f>SUM(L8:L80)</f>
        <v>1825</v>
      </c>
      <c r="M81" s="124">
        <f t="shared" si="0"/>
        <v>0</v>
      </c>
      <c r="N81" s="124">
        <f t="shared" si="0"/>
        <v>0</v>
      </c>
      <c r="O81" s="154">
        <f t="shared" si="0"/>
        <v>317825.49000000005</v>
      </c>
      <c r="P81" s="124">
        <f t="shared" si="0"/>
        <v>2298524.5100000007</v>
      </c>
      <c r="R81"/>
      <c r="W81" s="153"/>
      <c r="AQ81" s="153"/>
      <c r="AR81" s="153"/>
    </row>
    <row r="82" spans="1:44">
      <c r="F82" s="1"/>
      <c r="W82" s="2"/>
      <c r="AG82" s="2"/>
      <c r="AH82" s="2"/>
      <c r="AI82" s="2"/>
      <c r="AQ82" s="2"/>
      <c r="AR82" s="2"/>
    </row>
    <row r="83" spans="1:44">
      <c r="B83" s="157"/>
      <c r="C83" s="158"/>
      <c r="D83" s="159"/>
      <c r="E83" s="159"/>
      <c r="F83" s="132"/>
      <c r="G83" s="160"/>
      <c r="H83" s="161"/>
      <c r="I83" s="162"/>
      <c r="J83" s="163"/>
      <c r="K83" s="163"/>
      <c r="L83" s="163"/>
      <c r="M83" s="163"/>
      <c r="N83" s="163"/>
      <c r="O83" s="162"/>
    </row>
    <row r="84" spans="1:44">
      <c r="B84" s="164"/>
      <c r="C84" s="49" t="s">
        <v>1052</v>
      </c>
      <c r="D84" s="49"/>
      <c r="E84" s="159"/>
      <c r="F84" s="132"/>
      <c r="G84" s="133"/>
      <c r="H84" s="133"/>
      <c r="I84" s="133"/>
      <c r="J84" s="50" t="s">
        <v>1053</v>
      </c>
      <c r="K84" s="50"/>
      <c r="L84" s="50"/>
      <c r="M84" s="50"/>
      <c r="N84" s="50"/>
      <c r="O84" s="165"/>
    </row>
    <row r="85" spans="1:44">
      <c r="B85" s="164"/>
      <c r="C85" s="43" t="s">
        <v>1054</v>
      </c>
      <c r="D85" s="43"/>
      <c r="E85" s="159"/>
      <c r="F85" s="132"/>
      <c r="G85" s="133"/>
      <c r="H85" s="133"/>
      <c r="I85" s="133"/>
      <c r="J85" s="44" t="s">
        <v>1055</v>
      </c>
      <c r="K85" s="44"/>
      <c r="L85" s="44"/>
      <c r="M85" s="44"/>
      <c r="N85" s="44"/>
      <c r="O85" s="165"/>
    </row>
    <row r="86" spans="1:44">
      <c r="F86" s="1"/>
    </row>
    <row r="87" spans="1:44">
      <c r="F87" s="1"/>
    </row>
    <row r="89" spans="1:44">
      <c r="F89" s="1"/>
      <c r="O89" s="2"/>
      <c r="P89" s="2"/>
      <c r="Z89" s="2"/>
      <c r="AA89" s="2"/>
      <c r="AB89" s="2"/>
      <c r="AJ89" s="2"/>
      <c r="AK89" s="2"/>
    </row>
    <row r="90" spans="1:44">
      <c r="F90" s="1"/>
      <c r="O90" s="2"/>
      <c r="P90" s="2"/>
      <c r="AK90" s="2"/>
    </row>
    <row r="91" spans="1:44">
      <c r="F91" s="1"/>
      <c r="O91" s="2"/>
      <c r="P91" s="2"/>
      <c r="AK91" s="2"/>
    </row>
    <row r="92" spans="1:44">
      <c r="O92" s="2"/>
      <c r="P92" s="2"/>
      <c r="AJ92" s="2"/>
      <c r="AK92" s="2"/>
    </row>
    <row r="93" spans="1:44">
      <c r="F93" s="1"/>
      <c r="O93" s="2"/>
      <c r="P93" s="2"/>
      <c r="Z93" s="2"/>
      <c r="AA93" s="2"/>
      <c r="AB93" s="2"/>
      <c r="AJ93" s="2"/>
      <c r="AK93" s="2"/>
    </row>
    <row r="94" spans="1:44">
      <c r="F94" s="1"/>
      <c r="O94" s="2"/>
      <c r="P94" s="2"/>
      <c r="Z94" s="2"/>
      <c r="AA94" s="2"/>
      <c r="AB94" s="2"/>
      <c r="AJ94" s="2"/>
      <c r="AK94" s="2"/>
    </row>
    <row r="95" spans="1:44">
      <c r="O95" s="2"/>
      <c r="P95" s="2"/>
      <c r="AJ95" s="2"/>
      <c r="AK95" s="2"/>
    </row>
    <row r="96" spans="1:44">
      <c r="F96" s="1"/>
      <c r="O96" s="2"/>
      <c r="P96" s="2"/>
      <c r="AJ96" s="2"/>
      <c r="AK96" s="2"/>
    </row>
    <row r="97" spans="3:37">
      <c r="F97" s="1"/>
      <c r="O97" s="2"/>
      <c r="P97" s="2"/>
      <c r="Z97" s="2"/>
      <c r="AA97" s="2"/>
      <c r="AB97" s="2"/>
      <c r="AC97" s="2"/>
      <c r="AJ97" s="2"/>
      <c r="AK97" s="2"/>
    </row>
    <row r="98" spans="3:37">
      <c r="C98" s="166"/>
      <c r="F98" s="1"/>
      <c r="O98" s="2"/>
      <c r="P98" s="2"/>
      <c r="AC98" s="2"/>
      <c r="AJ98" s="2"/>
      <c r="AK98" s="2"/>
    </row>
    <row r="99" spans="3:37">
      <c r="F99" s="1"/>
      <c r="O99" s="2"/>
      <c r="P99" s="2"/>
      <c r="AJ99" s="2"/>
      <c r="AK99" s="2"/>
    </row>
    <row r="100" spans="3:37">
      <c r="O100" s="2"/>
      <c r="P100" s="2"/>
      <c r="AJ100" s="2"/>
      <c r="AK100" s="2"/>
    </row>
    <row r="101" spans="3:37">
      <c r="F101" s="1"/>
      <c r="O101" s="2"/>
      <c r="P101" s="2"/>
      <c r="AJ101" s="2"/>
      <c r="AK101" s="2"/>
    </row>
    <row r="102" spans="3:37">
      <c r="F102" s="1"/>
      <c r="O102" s="2"/>
      <c r="P102" s="2"/>
      <c r="AC102" s="2"/>
      <c r="AJ102" s="2"/>
      <c r="AK102" s="2"/>
    </row>
    <row r="103" spans="3:37">
      <c r="F103" s="1"/>
      <c r="O103" s="2"/>
      <c r="P103" s="2"/>
      <c r="AJ103" s="2"/>
      <c r="AK103" s="2"/>
    </row>
    <row r="104" spans="3:37">
      <c r="F104" s="1"/>
      <c r="O104" s="2"/>
      <c r="P104" s="2"/>
      <c r="AJ104" s="2"/>
      <c r="AK104" s="2"/>
    </row>
    <row r="105" spans="3:37">
      <c r="O105" s="2"/>
      <c r="P105" s="2"/>
      <c r="AJ105" s="2"/>
      <c r="AK105" s="2"/>
    </row>
    <row r="106" spans="3:37">
      <c r="F106" s="1"/>
      <c r="O106" s="2"/>
      <c r="P106" s="2"/>
      <c r="AC106" s="2"/>
      <c r="AJ106" s="2"/>
      <c r="AK106" s="2"/>
    </row>
    <row r="107" spans="3:37">
      <c r="O107" s="2"/>
      <c r="P107" s="2"/>
      <c r="AJ107" s="2"/>
      <c r="AK107" s="2"/>
    </row>
    <row r="108" spans="3:37">
      <c r="O108" s="2"/>
      <c r="P108" s="2"/>
      <c r="AA108" s="2"/>
      <c r="AB108" s="2"/>
      <c r="AJ108" s="2"/>
      <c r="AK108" s="2"/>
    </row>
    <row r="109" spans="3:37">
      <c r="O109" s="2"/>
      <c r="P109" s="2"/>
      <c r="AK109" s="2"/>
    </row>
    <row r="110" spans="3:37">
      <c r="F110" s="1"/>
      <c r="O110" s="2"/>
      <c r="P110" s="2"/>
      <c r="Z110" s="2"/>
      <c r="AA110" s="2"/>
      <c r="AB110" s="2"/>
      <c r="AJ110" s="2"/>
      <c r="AK110" s="2"/>
    </row>
    <row r="111" spans="3:37">
      <c r="O111" s="2"/>
      <c r="P111" s="2"/>
      <c r="Z111" s="2"/>
      <c r="AA111" s="2"/>
      <c r="AB111" s="2"/>
      <c r="AJ111" s="2"/>
      <c r="AK111" s="2"/>
    </row>
    <row r="112" spans="3:37">
      <c r="O112" s="2"/>
      <c r="P112" s="2"/>
      <c r="AJ112" s="2"/>
      <c r="AK112" s="2"/>
    </row>
    <row r="113" spans="6:37">
      <c r="F113" s="1"/>
      <c r="O113" s="2"/>
      <c r="P113" s="2"/>
      <c r="AJ113" s="2"/>
      <c r="AK113" s="2"/>
    </row>
    <row r="114" spans="6:37">
      <c r="O114" s="2"/>
      <c r="P114" s="2"/>
      <c r="AA114" s="2"/>
      <c r="AB114" s="2"/>
      <c r="AJ114" s="2"/>
      <c r="AK114" s="2"/>
    </row>
    <row r="115" spans="6:37">
      <c r="F115" s="1"/>
      <c r="O115" s="2"/>
      <c r="P115" s="2"/>
      <c r="AA115" s="2"/>
      <c r="AB115" s="2"/>
      <c r="AC115" s="2"/>
      <c r="AJ115" s="2"/>
      <c r="AK115" s="2"/>
    </row>
    <row r="116" spans="6:37">
      <c r="F116" s="1"/>
      <c r="O116" s="2"/>
      <c r="P116" s="2"/>
      <c r="AA116" s="2"/>
      <c r="AB116" s="2"/>
      <c r="AC116" s="2"/>
      <c r="AJ116" s="2"/>
      <c r="AK116" s="2"/>
    </row>
    <row r="117" spans="6:37">
      <c r="F117" s="1"/>
      <c r="O117" s="2"/>
      <c r="P117" s="2"/>
      <c r="AA117" s="2"/>
      <c r="AB117" s="2"/>
      <c r="AJ117" s="2"/>
      <c r="AK117" s="2"/>
    </row>
    <row r="118" spans="6:37">
      <c r="F118" s="1"/>
      <c r="O118" s="2"/>
      <c r="P118" s="2"/>
      <c r="Z118" s="2"/>
      <c r="AA118" s="2"/>
      <c r="AB118" s="2"/>
      <c r="AJ118" s="2"/>
      <c r="AK118" s="2"/>
    </row>
    <row r="119" spans="6:37">
      <c r="F119" s="1"/>
      <c r="O119" s="2"/>
      <c r="P119" s="2"/>
      <c r="Z119" s="2"/>
      <c r="AA119" s="2"/>
      <c r="AB119" s="2"/>
      <c r="AJ119" s="2"/>
      <c r="AK119" s="2"/>
    </row>
    <row r="120" spans="6:37">
      <c r="F120" s="1"/>
      <c r="O120" s="2"/>
      <c r="P120" s="2"/>
      <c r="AK120" s="2"/>
    </row>
    <row r="121" spans="6:37">
      <c r="F121" s="1"/>
      <c r="O121" s="2"/>
      <c r="P121" s="2"/>
      <c r="AK121" s="2"/>
    </row>
    <row r="122" spans="6:37">
      <c r="O122" s="2"/>
      <c r="P122" s="2"/>
      <c r="AJ122" s="2"/>
      <c r="AK122" s="2"/>
    </row>
    <row r="123" spans="6:37">
      <c r="F123" s="1"/>
      <c r="O123" s="2"/>
      <c r="P123" s="2"/>
      <c r="Z123" s="2"/>
      <c r="AA123" s="2"/>
      <c r="AB123" s="2"/>
      <c r="AJ123" s="2"/>
      <c r="AK123" s="2"/>
    </row>
    <row r="124" spans="6:37">
      <c r="F124" s="1"/>
      <c r="O124" s="2"/>
      <c r="P124" s="2"/>
      <c r="AA124" s="2"/>
      <c r="AB124" s="2"/>
      <c r="AJ124" s="2"/>
      <c r="AK124" s="2"/>
    </row>
    <row r="125" spans="6:37">
      <c r="F125" s="1"/>
      <c r="O125" s="2"/>
      <c r="P125" s="2"/>
      <c r="Z125" s="2"/>
      <c r="AA125" s="2"/>
      <c r="AB125" s="2"/>
      <c r="AJ125" s="2"/>
      <c r="AK125" s="2"/>
    </row>
    <row r="126" spans="6:37">
      <c r="O126" s="2"/>
      <c r="P126" s="2"/>
      <c r="AA126" s="2"/>
      <c r="AB126" s="2"/>
      <c r="AJ126" s="2"/>
      <c r="AK126" s="2"/>
    </row>
    <row r="127" spans="6:37">
      <c r="F127" s="1"/>
      <c r="O127" s="2"/>
      <c r="P127" s="2"/>
      <c r="AJ127" s="2"/>
      <c r="AK127" s="2"/>
    </row>
    <row r="128" spans="6:37">
      <c r="F128" s="1"/>
      <c r="O128" s="2"/>
      <c r="P128" s="2"/>
      <c r="AA128" s="2"/>
      <c r="AB128" s="2"/>
      <c r="AJ128" s="2"/>
      <c r="AK128" s="2"/>
    </row>
    <row r="129" spans="6:37">
      <c r="F129" s="1"/>
      <c r="O129" s="2"/>
      <c r="P129" s="2"/>
      <c r="Z129" s="2"/>
      <c r="AA129" s="2"/>
      <c r="AB129" s="2"/>
      <c r="AJ129" s="2"/>
      <c r="AK129" s="2"/>
    </row>
    <row r="130" spans="6:37">
      <c r="F130" s="1"/>
      <c r="O130" s="2"/>
      <c r="P130" s="2"/>
      <c r="AK130" s="2"/>
    </row>
    <row r="131" spans="6:37">
      <c r="F131" s="1"/>
      <c r="O131" s="2"/>
      <c r="P131" s="2"/>
      <c r="AK131" s="2"/>
    </row>
    <row r="132" spans="6:37">
      <c r="F132" s="1"/>
      <c r="O132" s="2"/>
      <c r="P132" s="2"/>
      <c r="AJ132" s="2"/>
      <c r="AK132" s="2"/>
    </row>
    <row r="133" spans="6:37">
      <c r="O133" s="2"/>
      <c r="P133" s="2"/>
      <c r="AK133" s="2"/>
    </row>
    <row r="134" spans="6:37">
      <c r="F134" s="1"/>
      <c r="O134" s="2"/>
      <c r="P134" s="2"/>
      <c r="AJ134" s="2"/>
      <c r="AK134" s="2"/>
    </row>
    <row r="135" spans="6:37">
      <c r="F135" s="1"/>
      <c r="O135" s="2"/>
      <c r="P135" s="2"/>
      <c r="AJ135" s="2"/>
      <c r="AK135" s="2"/>
    </row>
    <row r="136" spans="6:37">
      <c r="O136" s="2"/>
      <c r="P136" s="2"/>
      <c r="AJ136" s="2"/>
      <c r="AK136" s="2"/>
    </row>
    <row r="137" spans="6:37">
      <c r="F137" s="1"/>
      <c r="O137" s="2"/>
      <c r="P137" s="2"/>
      <c r="AK137" s="2"/>
    </row>
    <row r="138" spans="6:37">
      <c r="F138" s="1"/>
      <c r="O138" s="2"/>
      <c r="P138" s="2"/>
      <c r="AK138" s="2"/>
    </row>
    <row r="139" spans="6:37">
      <c r="O139" s="2"/>
      <c r="P139" s="2"/>
      <c r="AK139" s="2"/>
    </row>
    <row r="140" spans="6:37">
      <c r="F140" s="1"/>
      <c r="O140" s="2"/>
      <c r="P140" s="2"/>
      <c r="AJ140" s="2"/>
      <c r="AK140" s="2"/>
    </row>
    <row r="141" spans="6:37">
      <c r="O141" s="2"/>
      <c r="P141" s="2"/>
      <c r="AK141" s="2"/>
    </row>
    <row r="142" spans="6:37">
      <c r="F142" s="1"/>
      <c r="O142" s="2"/>
      <c r="P142" s="2"/>
      <c r="AK142" s="2"/>
    </row>
    <row r="143" spans="6:37">
      <c r="F143" s="1"/>
      <c r="O143" s="2"/>
      <c r="P143" s="2"/>
      <c r="AK143" s="2"/>
    </row>
    <row r="144" spans="6:37">
      <c r="O144" s="2"/>
      <c r="P144" s="2"/>
      <c r="AK144" s="2"/>
    </row>
    <row r="145" spans="6:37">
      <c r="F145" s="1"/>
      <c r="O145" s="2"/>
      <c r="P145" s="2"/>
      <c r="AK145" s="2"/>
    </row>
    <row r="146" spans="6:37">
      <c r="O146" s="2"/>
      <c r="P146" s="2"/>
      <c r="AK146" s="2"/>
    </row>
    <row r="147" spans="6:37">
      <c r="F147" s="1"/>
      <c r="O147" s="2"/>
      <c r="P147" s="2"/>
      <c r="AJ147" s="2"/>
      <c r="AK147" s="2"/>
    </row>
    <row r="148" spans="6:37">
      <c r="F148" s="1"/>
      <c r="O148" s="2"/>
      <c r="P148" s="2"/>
      <c r="AJ148" s="2"/>
      <c r="AK148" s="2"/>
    </row>
    <row r="149" spans="6:37">
      <c r="F149" s="1"/>
      <c r="O149" s="2"/>
      <c r="P149" s="2"/>
      <c r="AJ149" s="2"/>
      <c r="AK149" s="2"/>
    </row>
    <row r="150" spans="6:37">
      <c r="F150" s="1"/>
      <c r="O150" s="2"/>
      <c r="P150" s="2"/>
      <c r="AJ150" s="2"/>
      <c r="AK150" s="2"/>
    </row>
    <row r="151" spans="6:37">
      <c r="F151" s="1"/>
      <c r="O151" s="2"/>
      <c r="P151" s="2"/>
      <c r="AK151" s="2"/>
    </row>
    <row r="152" spans="6:37">
      <c r="O152" s="2"/>
      <c r="P152" s="2"/>
      <c r="AJ152" s="2"/>
      <c r="AK152" s="2"/>
    </row>
    <row r="153" spans="6:37">
      <c r="O153" s="2"/>
      <c r="P153" s="2"/>
      <c r="AK153" s="2"/>
    </row>
    <row r="154" spans="6:37">
      <c r="F154" s="1"/>
      <c r="O154" s="2"/>
      <c r="P154" s="2"/>
      <c r="AK154" s="2"/>
    </row>
    <row r="155" spans="6:37">
      <c r="O155" s="2"/>
      <c r="P155" s="2"/>
      <c r="Z155" s="2"/>
      <c r="AA155" s="2"/>
      <c r="AB155" s="2"/>
      <c r="AJ155" s="2"/>
      <c r="AK155" s="2"/>
    </row>
    <row r="156" spans="6:37">
      <c r="F156" s="1"/>
      <c r="O156" s="2"/>
      <c r="P156" s="2"/>
      <c r="Z156" s="2"/>
      <c r="AA156" s="2"/>
      <c r="AB156" s="2"/>
      <c r="AJ156" s="2"/>
      <c r="AK156" s="2"/>
    </row>
    <row r="157" spans="6:37">
      <c r="F157" s="1"/>
      <c r="O157" s="2"/>
      <c r="P157" s="2"/>
      <c r="AC157" s="2"/>
      <c r="AJ157" s="2"/>
      <c r="AK157" s="2"/>
    </row>
    <row r="158" spans="6:37">
      <c r="F158" s="1"/>
      <c r="O158" s="2"/>
      <c r="P158" s="2"/>
      <c r="AA158" s="2"/>
      <c r="AB158" s="2"/>
      <c r="AJ158" s="2"/>
      <c r="AK158" s="2"/>
    </row>
    <row r="159" spans="6:37">
      <c r="O159" s="2"/>
      <c r="P159" s="2"/>
      <c r="AJ159" s="2"/>
      <c r="AK159" s="2"/>
    </row>
    <row r="160" spans="6:37">
      <c r="F160" s="1"/>
      <c r="O160" s="2"/>
      <c r="P160" s="2"/>
      <c r="AK160" s="2"/>
    </row>
    <row r="161" spans="6:37">
      <c r="F161" s="1"/>
      <c r="O161" s="2"/>
      <c r="P161" s="2"/>
      <c r="Z161" s="2"/>
      <c r="AA161" s="2"/>
      <c r="AB161" s="2"/>
      <c r="AJ161" s="2"/>
      <c r="AK161" s="2"/>
    </row>
    <row r="162" spans="6:37">
      <c r="F162" s="1"/>
      <c r="O162" s="2"/>
      <c r="P162" s="2"/>
      <c r="Z162" s="2"/>
      <c r="AA162" s="2"/>
      <c r="AB162" s="2"/>
      <c r="AJ162" s="2"/>
      <c r="AK162" s="2"/>
    </row>
    <row r="163" spans="6:37">
      <c r="O163" s="2"/>
      <c r="P163" s="2"/>
      <c r="AJ163" s="2"/>
      <c r="AK163" s="2"/>
    </row>
    <row r="164" spans="6:37">
      <c r="F164" s="1"/>
      <c r="O164" s="2"/>
      <c r="P164" s="2"/>
      <c r="Z164" s="2"/>
      <c r="AA164" s="2"/>
      <c r="AB164" s="2"/>
      <c r="AJ164" s="2"/>
      <c r="AK164" s="2"/>
    </row>
    <row r="165" spans="6:37">
      <c r="F165" s="1"/>
    </row>
    <row r="167" spans="6:37">
      <c r="F167" s="1"/>
    </row>
    <row r="168" spans="6:37">
      <c r="F168" s="1"/>
    </row>
    <row r="170" spans="6:37">
      <c r="F170" s="1"/>
    </row>
    <row r="171" spans="6:37">
      <c r="F171" s="1"/>
    </row>
    <row r="172" spans="6:37">
      <c r="F172" s="1"/>
    </row>
    <row r="174" spans="6:37">
      <c r="F174" s="1"/>
    </row>
    <row r="175" spans="6:37">
      <c r="F175" s="1"/>
    </row>
    <row r="176" spans="6:37">
      <c r="F176" s="1"/>
    </row>
    <row r="177" spans="6:6">
      <c r="F177" s="1"/>
    </row>
    <row r="180" spans="6:6">
      <c r="F180" s="1"/>
    </row>
    <row r="181" spans="6:6">
      <c r="F181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1" spans="6:6">
      <c r="F191" s="1"/>
    </row>
    <row r="195" spans="6:6">
      <c r="F195" s="1"/>
    </row>
    <row r="198" spans="6:6">
      <c r="F198" s="1"/>
    </row>
    <row r="199" spans="6:6">
      <c r="F199" s="1"/>
    </row>
    <row r="200" spans="6:6">
      <c r="F200" s="1"/>
    </row>
    <row r="202" spans="6:6">
      <c r="F202" s="1"/>
    </row>
    <row r="203" spans="6:6">
      <c r="F203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6" spans="6:6">
      <c r="F216" s="1"/>
    </row>
    <row r="217" spans="6:6">
      <c r="F217" s="1"/>
    </row>
    <row r="219" spans="6:6">
      <c r="F219" s="1"/>
    </row>
    <row r="221" spans="6:6">
      <c r="F221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30" spans="6:6">
      <c r="F230" s="1"/>
    </row>
    <row r="231" spans="6:6">
      <c r="F231" s="1"/>
    </row>
    <row r="232" spans="6:6">
      <c r="F232" s="1"/>
    </row>
    <row r="234" spans="6:6">
      <c r="F234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1" spans="6:6">
      <c r="F241" s="1"/>
    </row>
    <row r="243" spans="6:6">
      <c r="F243" s="1"/>
    </row>
    <row r="244" spans="6:6">
      <c r="F244" s="1"/>
    </row>
    <row r="245" spans="6:6">
      <c r="F245" s="1"/>
    </row>
    <row r="247" spans="6:6">
      <c r="F247" s="1"/>
    </row>
    <row r="248" spans="6:6">
      <c r="F248" s="1"/>
    </row>
    <row r="250" spans="6:6">
      <c r="F250" s="1"/>
    </row>
    <row r="253" spans="6:6">
      <c r="F253" s="1"/>
    </row>
    <row r="254" spans="6:6">
      <c r="F254" s="1"/>
    </row>
    <row r="255" spans="6:6">
      <c r="F255" s="1"/>
    </row>
    <row r="257" spans="6:6">
      <c r="F257" s="1"/>
    </row>
    <row r="259" spans="6:6">
      <c r="F259" s="1"/>
    </row>
    <row r="260" spans="6:6">
      <c r="F260" s="1"/>
    </row>
    <row r="263" spans="6:6">
      <c r="F263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9" spans="6:6">
      <c r="F279" s="1"/>
    </row>
    <row r="282" spans="6:6">
      <c r="F282" s="1"/>
    </row>
    <row r="283" spans="6:6">
      <c r="F283" s="1"/>
    </row>
    <row r="284" spans="6:6">
      <c r="F284" s="1"/>
    </row>
    <row r="287" spans="6:6">
      <c r="F287" s="1"/>
    </row>
    <row r="288" spans="6:6">
      <c r="F288" s="1"/>
    </row>
    <row r="289" spans="6:6">
      <c r="F289" s="1"/>
    </row>
    <row r="294" spans="6:6">
      <c r="F294" s="1"/>
    </row>
    <row r="295" spans="6:6">
      <c r="F295" s="1"/>
    </row>
    <row r="297" spans="6:6">
      <c r="F297" s="1"/>
    </row>
    <row r="299" spans="6:6">
      <c r="F299" s="1"/>
    </row>
    <row r="300" spans="6:6">
      <c r="F300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8" spans="6:6">
      <c r="F318" s="1"/>
    </row>
    <row r="320" spans="6:6">
      <c r="F320" s="1"/>
    </row>
    <row r="322" spans="6:6">
      <c r="F322" s="1"/>
    </row>
    <row r="328" spans="6:6">
      <c r="F328" s="1"/>
    </row>
    <row r="331" spans="6:6">
      <c r="F331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48" spans="6:6">
      <c r="F348" s="1"/>
    </row>
    <row r="349" spans="6:6">
      <c r="F349" s="1"/>
    </row>
    <row r="350" spans="6:6">
      <c r="F350" s="1"/>
    </row>
  </sheetData>
  <mergeCells count="11">
    <mergeCell ref="C85:D85"/>
    <mergeCell ref="G85:I85"/>
    <mergeCell ref="J85:N85"/>
    <mergeCell ref="B1:P1"/>
    <mergeCell ref="B2:P2"/>
    <mergeCell ref="B4:P4"/>
    <mergeCell ref="B5:P5"/>
    <mergeCell ref="A81:E81"/>
    <mergeCell ref="C84:D84"/>
    <mergeCell ref="G84:I84"/>
    <mergeCell ref="J84:N84"/>
  </mergeCells>
  <pageMargins left="0.2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FIJOS</vt:lpstr>
      <vt:lpstr>TEMPORAL</vt:lpstr>
      <vt:lpstr>UMPE</vt:lpstr>
      <vt:lpstr>PROC.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Marquez</cp:lastModifiedBy>
  <cp:lastPrinted>2025-11-26T17:09:54Z</cp:lastPrinted>
  <dcterms:created xsi:type="dcterms:W3CDTF">2018-10-01T19:25:02Z</dcterms:created>
  <dcterms:modified xsi:type="dcterms:W3CDTF">2025-12-09T15:34:21Z</dcterms:modified>
</cp:coreProperties>
</file>