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DOCUMENTOS CALOS MARQUEZ\"/>
    </mc:Choice>
  </mc:AlternateContent>
  <xr:revisionPtr revIDLastSave="0" documentId="8_{843159D3-F211-4B77-A238-4D10085CA0DB}" xr6:coauthVersionLast="47" xr6:coauthVersionMax="47" xr10:uidLastSave="{00000000-0000-0000-0000-000000000000}"/>
  <bookViews>
    <workbookView xWindow="-120" yWindow="-120" windowWidth="29040" windowHeight="15840" xr2:uid="{DC73BB67-E99E-4C30-9242-442E756E35EF}"/>
  </bookViews>
  <sheets>
    <sheet name="PRESUPUESTO LIGA 2026" sheetId="1" r:id="rId1"/>
  </sheets>
  <externalReferences>
    <externalReference r:id="rId2"/>
  </externalReferences>
  <definedNames>
    <definedName name="_xlnm.Print_Area" localSheetId="0">'PRESUPUESTO LIGA 2026'!$A$1:$C$193</definedName>
    <definedName name="_xlnm.Print_Titles" localSheetId="0">'PRESUPUESTO LIGA 2026'!$1:$4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2" i="1" l="1"/>
  <c r="C191" i="1"/>
  <c r="C190" i="1"/>
  <c r="C187" i="1" s="1"/>
  <c r="C186" i="1"/>
  <c r="C183" i="1"/>
  <c r="C182" i="1"/>
  <c r="C181" i="1"/>
  <c r="C180" i="1"/>
  <c r="C179" i="1"/>
  <c r="C178" i="1"/>
  <c r="C176" i="1"/>
  <c r="C175" i="1"/>
  <c r="C174" i="1"/>
  <c r="C173" i="1"/>
  <c r="C172" i="1"/>
  <c r="C171" i="1"/>
  <c r="C170" i="1"/>
  <c r="C169" i="1"/>
  <c r="C168" i="1"/>
  <c r="C166" i="1"/>
  <c r="C165" i="1"/>
  <c r="C164" i="1"/>
  <c r="C163" i="1"/>
  <c r="C160" i="1" s="1"/>
  <c r="C162" i="1"/>
  <c r="C158" i="1"/>
  <c r="C157" i="1"/>
  <c r="C156" i="1"/>
  <c r="C155" i="1"/>
  <c r="C154" i="1"/>
  <c r="C153" i="1"/>
  <c r="C140" i="1" s="1"/>
  <c r="C151" i="1"/>
  <c r="C150" i="1"/>
  <c r="C148" i="1"/>
  <c r="C147" i="1"/>
  <c r="C146" i="1"/>
  <c r="C144" i="1"/>
  <c r="C138" i="1"/>
  <c r="C137" i="1"/>
  <c r="C136" i="1"/>
  <c r="C135" i="1"/>
  <c r="C134" i="1"/>
  <c r="C133" i="1"/>
  <c r="C132" i="1"/>
  <c r="C131" i="1"/>
  <c r="C129" i="1"/>
  <c r="C128" i="1"/>
  <c r="C126" i="1"/>
  <c r="C125" i="1"/>
  <c r="C124" i="1"/>
  <c r="C123" i="1"/>
  <c r="C122" i="1"/>
  <c r="C120" i="1"/>
  <c r="C118" i="1"/>
  <c r="C117" i="1"/>
  <c r="C115" i="1"/>
  <c r="C114" i="1"/>
  <c r="C113" i="1"/>
  <c r="C111" i="1"/>
  <c r="C110" i="1"/>
  <c r="C109" i="1"/>
  <c r="C108" i="1"/>
  <c r="C107" i="1"/>
  <c r="C105" i="1"/>
  <c r="C104" i="1"/>
  <c r="C103" i="1"/>
  <c r="C101" i="1"/>
  <c r="C100" i="1"/>
  <c r="C98" i="1"/>
  <c r="C97" i="1"/>
  <c r="C95" i="1"/>
  <c r="C94" i="1"/>
  <c r="C93" i="1"/>
  <c r="C92" i="1"/>
  <c r="C91" i="1"/>
  <c r="C90" i="1"/>
  <c r="C89" i="1"/>
  <c r="C88" i="1"/>
  <c r="C86" i="1"/>
  <c r="C85" i="1"/>
  <c r="C84" i="1"/>
  <c r="C83" i="1"/>
  <c r="C81" i="1"/>
  <c r="C80" i="1"/>
  <c r="C79" i="1"/>
  <c r="C78" i="1"/>
  <c r="C76" i="1"/>
  <c r="C75" i="1"/>
  <c r="C74" i="1"/>
  <c r="C73" i="1"/>
  <c r="C72" i="1"/>
  <c r="C71" i="1"/>
  <c r="C70" i="1"/>
  <c r="C68" i="1"/>
  <c r="C67" i="1"/>
  <c r="C66" i="1"/>
  <c r="C64" i="1"/>
  <c r="C63" i="1"/>
  <c r="C62" i="1"/>
  <c r="C61" i="1"/>
  <c r="C59" i="1"/>
  <c r="C58" i="1"/>
  <c r="C56" i="1"/>
  <c r="C55" i="1"/>
  <c r="C54" i="1"/>
  <c r="C52" i="1"/>
  <c r="C51" i="1"/>
  <c r="C49" i="1"/>
  <c r="C48" i="1"/>
  <c r="C46" i="1"/>
  <c r="C45" i="1"/>
  <c r="C44" i="1"/>
  <c r="C43" i="1"/>
  <c r="C39" i="1" s="1"/>
  <c r="C42" i="1"/>
  <c r="C41" i="1"/>
  <c r="C37" i="1"/>
  <c r="C36" i="1"/>
  <c r="C35" i="1"/>
  <c r="C33" i="1"/>
  <c r="C32" i="1"/>
  <c r="C30" i="1"/>
  <c r="C28" i="1"/>
  <c r="C26" i="1"/>
  <c r="C25" i="1"/>
  <c r="C24" i="1"/>
  <c r="C23" i="1"/>
  <c r="C22" i="1"/>
  <c r="C21" i="1"/>
  <c r="C20" i="1"/>
  <c r="C19" i="1"/>
  <c r="C17" i="1"/>
  <c r="C16" i="1"/>
  <c r="C14" i="1"/>
  <c r="C5" i="1" s="1"/>
  <c r="C13" i="1"/>
  <c r="C12" i="1"/>
  <c r="C11" i="1"/>
  <c r="C10" i="1"/>
  <c r="C9" i="1"/>
  <c r="C7" i="1"/>
  <c r="C193" i="1" l="1"/>
</calcChain>
</file>

<file path=xl/sharedStrings.xml><?xml version="1.0" encoding="utf-8"?>
<sst xmlns="http://schemas.openxmlformats.org/spreadsheetml/2006/main" count="368" uniqueCount="367">
  <si>
    <t>LIGA MUNICIPAL DOMINICANA</t>
  </si>
  <si>
    <t>ACTIVIDAD CENTRAL</t>
  </si>
  <si>
    <t>CODIGO    OBJETO</t>
  </si>
  <si>
    <t>DENOMINACIÓN OBJETO DEL GASTO</t>
  </si>
  <si>
    <t>PROYECTO DE PRESUPUESTO 2026</t>
  </si>
  <si>
    <t>2.1.</t>
  </si>
  <si>
    <t>REMUNERACIONES</t>
  </si>
  <si>
    <t>2.1.1.1.</t>
  </si>
  <si>
    <t>SUELDOS PARA CARGOS FIJOS</t>
  </si>
  <si>
    <t>2.1.1.1.01.</t>
  </si>
  <si>
    <t>SUELDOS FIJOS</t>
  </si>
  <si>
    <t>2.1.1.2</t>
  </si>
  <si>
    <t>SUELDOS PERSONAL TEMPORERO</t>
  </si>
  <si>
    <t>2.1.1.2.06</t>
  </si>
  <si>
    <t>JORNALEROS</t>
  </si>
  <si>
    <t>2.1.1.2.08</t>
  </si>
  <si>
    <t>SUELDOS PERSONAL  TEMPOREROS</t>
  </si>
  <si>
    <t>2.1.1.2.09</t>
  </si>
  <si>
    <t>SUELDO PERSONAL  DE CARÁCTER EVENTUAL</t>
  </si>
  <si>
    <t>2.1.1.2.11</t>
  </si>
  <si>
    <t>INTERINATO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</si>
  <si>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</si>
  <si>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</si>
  <si>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</si>
  <si>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</si>
  <si>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</si>
  <si>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</si>
  <si>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2.1.1.5.03</t>
  </si>
  <si>
    <t xml:space="preserve">PRESTACIONES LABORALES POR DESVINCULACION </t>
  </si>
  <si>
    <t>2.1.1.5.04</t>
  </si>
  <si>
    <t>PROPORCION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</si>
  <si>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</si>
  <si>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</si>
  <si>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</si>
  <si>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</si>
  <si>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</si>
  <si>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</si>
  <si>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2.1.2.2.04</t>
  </si>
  <si>
    <t>PRIMA DE TRANSPORTE</t>
  </si>
  <si>
    <t>2.1.2.2.05</t>
  </si>
  <si>
    <t>COMPESACION POR SERVICIOS DE SEGURIDAD</t>
  </si>
  <si>
    <t>2.1.2.2.06</t>
  </si>
  <si>
    <t xml:space="preserve">COMPESACION POR RENDIMIENTO </t>
  </si>
  <si>
    <t>2.1.2.2.08</t>
  </si>
  <si>
    <t>COMPESACIONES ESPECIALES</t>
  </si>
  <si>
    <t>2.1.2.2.09</t>
  </si>
  <si>
    <t>BONO POR DESEMPEÑO A SERVIDORES DE CARRERAS</t>
  </si>
  <si>
    <t>2.1.2.2.10</t>
  </si>
  <si>
    <t xml:space="preserve">COMPESACIONES POR CUMPLIMIENTO DE INDICADORES 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</si>
  <si>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</si>
  <si>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</si>
  <si>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</si>
  <si>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</si>
  <si>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</si>
  <si>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</si>
  <si>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</si>
  <si>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</si>
  <si>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</si>
  <si>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</si>
  <si>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</si>
  <si>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 POR PASANTIAS</t>
  </si>
  <si>
    <t>2.1.4.2.04</t>
  </si>
  <si>
    <t xml:space="preserve">OTRAS  GRATIFICACIONES </t>
  </si>
  <si>
    <t>2.1.5.1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</si>
  <si>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</si>
  <si>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</si>
  <si>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</si>
  <si>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</si>
  <si>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</si>
  <si>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</si>
  <si>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</si>
  <si>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BASICOS</t>
  </si>
  <si>
    <t>2.2.1</t>
  </si>
  <si>
    <t>SERVICIOS DE COMUNICACIÓN</t>
  </si>
  <si>
    <t>2.2.1.2.01</t>
  </si>
  <si>
    <t>SERV. TELEFONICO LARGA DISTANCIA</t>
  </si>
  <si>
    <t>2.2.1.3.01</t>
  </si>
  <si>
    <t>TELEFONO LOCAL</t>
  </si>
  <si>
    <t>2.2.1.5.01</t>
  </si>
  <si>
    <t>SERV. DE INTERNET Y TELEV.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</si>
  <si>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</si>
  <si>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</si>
  <si>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</si>
  <si>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</si>
  <si>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</si>
  <si>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</si>
  <si>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</si>
  <si>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</si>
  <si>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</si>
  <si>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</si>
  <si>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</si>
  <si>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</si>
  <si>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</si>
  <si>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</si>
  <si>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</si>
  <si>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</si>
  <si>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</si>
  <si>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</si>
  <si>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</si>
  <si>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</si>
  <si>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</si>
  <si>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</si>
  <si>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</si>
  <si>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</si>
  <si>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2.2.4.4.01</t>
  </si>
  <si>
    <t>PEAJES</t>
  </si>
  <si>
    <t>2.2.5</t>
  </si>
  <si>
    <t>ALQUILERES Y RENTAS</t>
  </si>
  <si>
    <t>2.2.5.1.01</t>
  </si>
  <si>
    <t>EDIFICIOS Y LOCALES</t>
  </si>
  <si>
    <t>2.2.5.1.02</t>
  </si>
  <si>
    <t>HOSPEDAJES</t>
  </si>
  <si>
    <t>2.2.5.3</t>
  </si>
  <si>
    <t>MAQUINARIAS Y EQUIPOS</t>
  </si>
  <si>
    <t>2.2.5.3.04</t>
  </si>
  <si>
    <t>ALQ. DE MAQUINARIAS, EQUIPOS Y MUEBLES DE OFICINA</t>
  </si>
  <si>
    <t>2.2.5.4.01</t>
  </si>
  <si>
    <t>ALQ. DE EQ. DE TRANSP., TRACCION Y ECAV.</t>
  </si>
  <si>
    <t>2.2.5.8.01</t>
  </si>
  <si>
    <t>OTROS ALQUILERES</t>
  </si>
  <si>
    <t>2.2.5.9.01</t>
  </si>
  <si>
    <t>LICENCIA DE INFORMATICA</t>
  </si>
  <si>
    <t>2.2.6</t>
  </si>
  <si>
    <t xml:space="preserve">SEGURO </t>
  </si>
  <si>
    <t>2.2.6.1.01</t>
  </si>
  <si>
    <t>BIENES  INMUEBLES E INFRAESTRUCTURAS</t>
  </si>
  <si>
    <t>2.2.6.2.01</t>
  </si>
  <si>
    <t xml:space="preserve">BIENES  MUEBLES </t>
  </si>
  <si>
    <t>2.2.6.3.01</t>
  </si>
  <si>
    <t>SEGURO MEDICO</t>
  </si>
  <si>
    <t>2.2.7</t>
  </si>
  <si>
    <t>CONSERV.  REP. Y CONST. TEMP.</t>
  </si>
  <si>
    <t>2.2.7.1.01</t>
  </si>
  <si>
    <t>OBRAS MENORES</t>
  </si>
  <si>
    <t>2.2.7.1.07</t>
  </si>
  <si>
    <t>SERVICIOS DE PINTURAS Y SUS DERIVADOS</t>
  </si>
  <si>
    <t>2.2.7.2.01</t>
  </si>
  <si>
    <t>MUEBLES Y EQUIPOS DE OFICINA</t>
  </si>
  <si>
    <t>2.2.7.2.02</t>
  </si>
  <si>
    <t>2.2.7.2.04</t>
  </si>
  <si>
    <t>MANT Y  REP. DE EQUIPOS SANITARIOS</t>
  </si>
  <si>
    <t>2.2.7.2.06</t>
  </si>
  <si>
    <t>MANT Y  REP. DE EQUIPOS DE TRANSP.</t>
  </si>
  <si>
    <t>2.2.7.2.07</t>
  </si>
  <si>
    <t>MANT Y  REP. DE EQUIPOS DE PRODUCCION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</si>
  <si>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</si>
  <si>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</si>
  <si>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</si>
  <si>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</si>
  <si>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</si>
  <si>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</si>
  <si>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</si>
  <si>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</t>
  </si>
  <si>
    <t>2.2.8.5.02</t>
  </si>
  <si>
    <t>LAVANDERIA</t>
  </si>
  <si>
    <t>2.2.8.6</t>
  </si>
  <si>
    <t>EVENTOS Y FESTIVIDADES</t>
  </si>
  <si>
    <t>2.2.8.6.01</t>
  </si>
  <si>
    <t>ACTIVIDADES CULT. NACIONALES, MUNICIP. ETC.</t>
  </si>
  <si>
    <t>2.2.8.6.02</t>
  </si>
  <si>
    <t>ACTIVIDADES FESTIVAS Y ASISTENCIAS SOCIAL</t>
  </si>
  <si>
    <t>2.2.8.6.03</t>
  </si>
  <si>
    <t>ACTIVIDADES DEP. DE REC. Y ENTRETENIMIENTOS</t>
  </si>
  <si>
    <t>2.2.8.6.04</t>
  </si>
  <si>
    <t>ACTIVIDADES JUVENTUD Y GENERO</t>
  </si>
  <si>
    <t>2.2.8.7</t>
  </si>
  <si>
    <t>SERVICIOS TECNICOS Y PROFESIONALES</t>
  </si>
  <si>
    <t>2.2.8.7.01</t>
  </si>
  <si>
    <t>SERV. DE ING., ARQ., INVESTIG. Y ANALISIS FACTIBLES</t>
  </si>
  <si>
    <t>2.2.8.7.03</t>
  </si>
  <si>
    <t>SERVICIOS DE CONTABILIDAD Y AUDITORIA</t>
  </si>
  <si>
    <t>2.2.8.7.04</t>
  </si>
  <si>
    <t>SERVICIOS DE CAPACITACION</t>
  </si>
  <si>
    <t>2.2.8.7.05</t>
  </si>
  <si>
    <t>SERVICIOS DE INFORMATICA Y SISTEMAS COMP.</t>
  </si>
  <si>
    <t>2.2.8.7.06</t>
  </si>
  <si>
    <t>OTROS SERV. TCNICOS ´PROF. (HONORARIOS)</t>
  </si>
  <si>
    <t>2.2.8.8.01</t>
  </si>
  <si>
    <t>IMPUESTOS DERECHOS Y TASAS</t>
  </si>
  <si>
    <t>2.2.8.9.05</t>
  </si>
  <si>
    <t>OTROS GASTOS OPERATIVOS</t>
  </si>
  <si>
    <t>2.2.9.2.03</t>
  </si>
  <si>
    <t>SERVICIOS DE CATERING</t>
  </si>
  <si>
    <t xml:space="preserve">MATERIALES Y SUMINISTROS </t>
  </si>
  <si>
    <t>2.3.1.1.01</t>
  </si>
  <si>
    <t>ALIMENTOS Y BEBIDAS PARA PERSONAS</t>
  </si>
  <si>
    <t>2.3.1.3</t>
  </si>
  <si>
    <t>PRODUCTOS AGROFORESTALES Y PECUARIOS</t>
  </si>
  <si>
    <t>2.3.1.3.01</t>
  </si>
  <si>
    <t>PRODUCTOS PECUARIOS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</si>
  <si>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</si>
  <si>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</si>
  <si>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</si>
  <si>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</si>
  <si>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</si>
  <si>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</si>
  <si>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</si>
  <si>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</si>
  <si>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</si>
  <si>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 DE VESTIR</t>
  </si>
  <si>
    <t>2.3.3.</t>
  </si>
  <si>
    <t>PROD. PAPEL, CARTON E IMRENTA</t>
  </si>
  <si>
    <t>2.3.3.1.01</t>
  </si>
  <si>
    <t>PAPEL DE ESCRITORIO</t>
  </si>
  <si>
    <t>2.3.3.2.01</t>
  </si>
  <si>
    <t>PRODUCTOS DE PAPEL Y CARTON</t>
  </si>
  <si>
    <t>2.3.3.3.01</t>
  </si>
  <si>
    <t>PRODUCTOS DE ARTES GRAFICAS</t>
  </si>
  <si>
    <t>2.3.3.4.01</t>
  </si>
  <si>
    <t>LIBROS, REVISTAS Y PERIODICOS</t>
  </si>
  <si>
    <t>2.3.4.1.01</t>
  </si>
  <si>
    <t>PRODUCTOS MEDICINALES Y FARMACEUTICOS.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</si>
  <si>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</si>
  <si>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</si>
  <si>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</si>
  <si>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</si>
  <si>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</si>
  <si>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</si>
  <si>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2.3.6.1.01</t>
  </si>
  <si>
    <t>PRODUCTOS DE CEMENTO</t>
  </si>
  <si>
    <t>2.3.6.3</t>
  </si>
  <si>
    <t>PROD. METALICOS Y SUS DERIVADOS</t>
  </si>
  <si>
    <t>2.3.6.3.06</t>
  </si>
  <si>
    <t xml:space="preserve">ESTRUCTRUA METALICA ACABADAS </t>
  </si>
  <si>
    <t>2.3.6.3.04</t>
  </si>
  <si>
    <t>HERRAMIENTAS MENORES</t>
  </si>
  <si>
    <t>2.3.6.4</t>
  </si>
  <si>
    <t>MINERALES</t>
  </si>
  <si>
    <t>2.3.6.4.05</t>
  </si>
  <si>
    <t>PRODUCTOS AISLANTES</t>
  </si>
  <si>
    <t>2.3.7.1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</si>
  <si>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</si>
  <si>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</si>
  <si>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</si>
  <si>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</si>
  <si>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</si>
  <si>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</si>
  <si>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</si>
  <si>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</si>
  <si>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</si>
  <si>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</si>
  <si>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</si>
  <si>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</si>
  <si>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</si>
  <si>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</si>
  <si>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</si>
  <si>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</si>
  <si>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</si>
  <si>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</si>
  <si>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</si>
  <si>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</si>
  <si>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</si>
  <si>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</si>
  <si>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</si>
  <si>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</si>
  <si>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</si>
  <si>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</si>
  <si>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</si>
  <si>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</si>
  <si>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</si>
  <si>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2.3.9.9.01</t>
  </si>
  <si>
    <t>PRODUCTOS Y UTILES  VARIOS</t>
  </si>
  <si>
    <t>2.3.9.9.02</t>
  </si>
  <si>
    <t>BONOS PARA UTILES  DIVERSOS</t>
  </si>
  <si>
    <t>2.3.9.9.05</t>
  </si>
  <si>
    <t>AQUISICION DE PLACAS DE RECONOCIMIENTOS</t>
  </si>
  <si>
    <t>TRANSFERENCIAS</t>
  </si>
  <si>
    <t>2.4.1.1</t>
  </si>
  <si>
    <t>PREST. DE LA SEGURUDAD SOCIAL</t>
  </si>
  <si>
    <t>2.4.1.1.01</t>
  </si>
  <si>
    <t xml:space="preserve">PENSIONES </t>
  </si>
  <si>
    <t>2.4.1.1.02</t>
  </si>
  <si>
    <t>JUBILACIONES</t>
  </si>
  <si>
    <t>2.4.1.1.03</t>
  </si>
  <si>
    <t>INDENNIZACION LABORAL</t>
  </si>
  <si>
    <t>2.4.1.2</t>
  </si>
  <si>
    <t>AYUDAS Y DONACIONES A PERSONAS</t>
  </si>
  <si>
    <t>2.4.1.2.01</t>
  </si>
  <si>
    <t>AYUDAS Y DON. PROG. A HOGARES Y PERSONAS</t>
  </si>
  <si>
    <t>2.4.1.2.02</t>
  </si>
  <si>
    <t>AYUDAS Y DONACIONES OCACIONALES A HOGARES Y PERS.</t>
  </si>
  <si>
    <t>2.4.1.3.01</t>
  </si>
  <si>
    <t>PREMIOS LITERARIOS, DEPORTIVOS Y ARTISTICOS</t>
  </si>
  <si>
    <t>2.4.1.1.4</t>
  </si>
  <si>
    <t>BECAS Y VIAJES DE ESTUDIO</t>
  </si>
  <si>
    <t>2.4.1.1.4.01</t>
  </si>
  <si>
    <t>BECAS NACIONALES</t>
  </si>
  <si>
    <t>2.4.1.1.4.02</t>
  </si>
  <si>
    <t>BECAS EXTRANJERAS</t>
  </si>
  <si>
    <t>2.4.1.5</t>
  </si>
  <si>
    <t>TRANSF. CTES. A EMP.DEL SECTRO PRIVADO</t>
  </si>
  <si>
    <t>2.4.1.6.01</t>
  </si>
  <si>
    <t>TRANSF. CTES. PROG. A INST.S/FINES LUCROS</t>
  </si>
  <si>
    <t>2.4.1.6.05</t>
  </si>
  <si>
    <t>TRANSF. CTES. OCAS. A INST.S/FINES LUCROS</t>
  </si>
  <si>
    <t>2.4.3.1.01</t>
  </si>
  <si>
    <t>TRANSF. CTES. A GOBIERNO MUNICIPALES</t>
  </si>
  <si>
    <t>2.4.3.1.02</t>
  </si>
  <si>
    <t>OTRAS TRANSF. CTES. A GOBIERNO MUNICIPALES</t>
  </si>
  <si>
    <t>2.5.3.1.01</t>
  </si>
  <si>
    <t>TRANSF.DE CAP. A MUNICIP. PARA PROY.  DE  INV.</t>
  </si>
  <si>
    <t>2.5.3.1.02</t>
  </si>
  <si>
    <t>OTRAS TRANSF.DE CAP. A MUNICIPIOS</t>
  </si>
  <si>
    <t>ACTIVOS NO FINANCIEROS</t>
  </si>
  <si>
    <t>2.6.1</t>
  </si>
  <si>
    <t>MAQINARIA Y EQUIPO</t>
  </si>
  <si>
    <t>2.6.1.1.01</t>
  </si>
  <si>
    <t>MUEBLES DE OFICINA Y ESTANTERIA</t>
  </si>
  <si>
    <t>2.6.1.2.01</t>
  </si>
  <si>
    <t>MUEBLES DE ALOJAMIENTO</t>
  </si>
  <si>
    <t>2.6.1.3.01</t>
  </si>
  <si>
    <t>EQUIPO DE COMPUTACION</t>
  </si>
  <si>
    <t>2.6.1.4.01</t>
  </si>
  <si>
    <t>ELECTRODOMESTICOS</t>
  </si>
  <si>
    <t>2.6.2.3.01</t>
  </si>
  <si>
    <t>CAMARAS FOTOGRAFICAS Y DE VIDEOS</t>
  </si>
  <si>
    <t>2.6.4</t>
  </si>
  <si>
    <t>EQUIPO DE TRANSPORTE</t>
  </si>
  <si>
    <t>2.6.4.1.01</t>
  </si>
  <si>
    <t>AUTOMOVILES Y CAMIONES</t>
  </si>
  <si>
    <t>2.6.4.7.01</t>
  </si>
  <si>
    <t>EQUIPO DE ELEVACION</t>
  </si>
  <si>
    <t>2.6.5.2.01</t>
  </si>
  <si>
    <t>MAQUINARIA Y EQUIPO INDUSTRIAL</t>
  </si>
  <si>
    <t>2.6.5.3.01</t>
  </si>
  <si>
    <t>HERRAMIENTAS Y MAQUINARIAS</t>
  </si>
  <si>
    <t>2.6.5.4.01</t>
  </si>
  <si>
    <t>SISTEMA DE AIRE ACOND., CALEFACCION Y REFRIGERACION</t>
  </si>
  <si>
    <t>2.6.5.5.01</t>
  </si>
  <si>
    <t>EQUIPOS DE COMUNICACIÓN, TELECOM. Y SEÑALAMIENTO.</t>
  </si>
  <si>
    <t>2.6.5.8.01</t>
  </si>
  <si>
    <t>OTROS EQUIPOS</t>
  </si>
  <si>
    <t>2.6.6.2.01</t>
  </si>
  <si>
    <t>EQUIPO DE SEGURIDAD</t>
  </si>
  <si>
    <t>2.6.8.3.01</t>
  </si>
  <si>
    <t>PROGRAMA DE INFORMATICA</t>
  </si>
  <si>
    <t>2.6.9.4.01</t>
  </si>
  <si>
    <t>TERRENOS RURALES SIN MEJORAS</t>
  </si>
  <si>
    <t>2.7.1.2.01</t>
  </si>
  <si>
    <t>OBRAS PARA EDIFICACION NO RESIDENCIAL</t>
  </si>
  <si>
    <t>2.7.1.3.01</t>
  </si>
  <si>
    <t>OBRAS PARA EDIFICACION Y OTRAS ESTRUCTURAS</t>
  </si>
  <si>
    <t>2.7.2.1.01</t>
  </si>
  <si>
    <t>OBRAS HIDRAULICAS Y SANITARIA</t>
  </si>
  <si>
    <t>2.7.2.4.01</t>
  </si>
  <si>
    <t>INFRAESTRUCTURAS TERRESTRE Y OBRAS ANEXAS</t>
  </si>
  <si>
    <t>2.7.2.4.02</t>
  </si>
  <si>
    <t>SUPERV.  DE INFRAESTRUCT. TERRESTRE Y OBRAS ANEXAS</t>
  </si>
  <si>
    <t>ACTIVOS FINANCIEROS</t>
  </si>
  <si>
    <t>PASIVOS FINANCIEROS</t>
  </si>
  <si>
    <t>2.8.2.</t>
  </si>
  <si>
    <t>AMORTIZACION DE PRESTAMOS INTERNOS</t>
  </si>
  <si>
    <t>2.8.2.1.01</t>
  </si>
  <si>
    <t>AMORTIZ. PRESTS. A C/P SECTOR PUBLICO</t>
  </si>
  <si>
    <t>2.9.1</t>
  </si>
  <si>
    <r>
      <t>GASTOS FINANCIEROS</t>
    </r>
    <r>
      <rPr>
        <b/>
        <sz val="12"/>
        <rFont val="Arial"/>
        <family val="2"/>
      </rPr>
      <t>.</t>
    </r>
  </si>
  <si>
    <t>2.9.1.1</t>
  </si>
  <si>
    <t>INTERESES  DE LA DEUDA PUBLICA INT.</t>
  </si>
  <si>
    <t>2.9.1.1.01</t>
  </si>
  <si>
    <t>INTERESES DEUDA INTERNA A CORTO PLAZO</t>
  </si>
  <si>
    <t>2.9.1.2.02</t>
  </si>
  <si>
    <t>INTERESES DEUDA INTERNA A LARGO PLAZO</t>
  </si>
  <si>
    <t>4.2.2</t>
  </si>
  <si>
    <t>DISMINUCION DE PASIVO</t>
  </si>
  <si>
    <t>4.2.2.1.01</t>
  </si>
  <si>
    <t>DISMINUCION DE CUENTAS POR PAGAR  C/P</t>
  </si>
  <si>
    <t xml:space="preserve">TOTAL 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</si>
</sst>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22"/>
      <color theme="4" tint="-0.249977111117893"/>
      <name val="Arial"/>
      <family val="2"/>
    </font>
    <font>
      <sz val="12"/>
      <name val="Arial"/>
      <family val="2"/>
    </font>
    <font>
      <b/>
      <sz val="16"/>
      <color rgb="FF0070C0"/>
      <name val="Arial"/>
      <family val="2"/>
    </font>
    <font>
      <sz val="12"/>
      <color theme="9" tint="0.79998168889431442"/>
      <name val="Arial"/>
      <family val="2"/>
    </font>
    <font>
      <b/>
      <u/>
      <sz val="16"/>
      <color rgb="FF0070C0"/>
      <name val="Arial"/>
      <family val="2"/>
    </font>
    <font>
      <b/>
      <u val="singleAccounting"/>
      <sz val="16"/>
      <color rgb="FF0070C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 val="singleAccounting"/>
      <sz val="16"/>
      <name val="Arial"/>
      <family val="2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sz val="20"/>
      <color rgb="FF0070C0"/>
      <name val="Arial"/>
      <family val="2"/>
    </font>
    <font>
      <b/>
      <sz val="20"/>
      <color rgb="FF0070C0"/>
      <name val="Arial"/>
      <family val="2"/>
    </font>
    <font>
      <b/>
      <u val="doubleAccounting"/>
      <sz val="20"/>
      <color rgb="FF0070C0"/>
      <name val="Arial"/>
      <family val="2"/>
    </font>
    <font>
      <sz val="14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sz val="18"/>
      <color rgb="FFFF000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3" fillId="3" borderId="0" xfId="1" applyFont="1" applyFill="1"/>
    <xf numFmtId="0" fontId="3" fillId="3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3" fontId="4" fillId="4" borderId="11" xfId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43" fontId="7" fillId="5" borderId="14" xfId="0" applyNumberFormat="1" applyFont="1" applyFill="1" applyBorder="1" applyAlignment="1">
      <alignment vertical="center"/>
    </xf>
    <xf numFmtId="43" fontId="3" fillId="3" borderId="0" xfId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3" fontId="9" fillId="3" borderId="11" xfId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43" fontId="9" fillId="3" borderId="17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43" fontId="8" fillId="3" borderId="17" xfId="1" applyFont="1" applyFill="1" applyBorder="1" applyAlignment="1">
      <alignment vertical="center"/>
    </xf>
    <xf numFmtId="43" fontId="10" fillId="3" borderId="0" xfId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43" fontId="3" fillId="0" borderId="2" xfId="1" applyFont="1" applyFill="1" applyBorder="1" applyAlignment="1">
      <alignment vertical="center"/>
    </xf>
    <xf numFmtId="43" fontId="7" fillId="5" borderId="14" xfId="1" applyFont="1" applyFill="1" applyBorder="1" applyAlignment="1">
      <alignment vertical="center"/>
    </xf>
    <xf numFmtId="43" fontId="3" fillId="3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3" borderId="20" xfId="0" applyFont="1" applyFill="1" applyBorder="1" applyAlignment="1">
      <alignment vertical="center"/>
    </xf>
    <xf numFmtId="43" fontId="9" fillId="3" borderId="7" xfId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43" fontId="9" fillId="3" borderId="21" xfId="1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43" fontId="3" fillId="0" borderId="22" xfId="1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43" fontId="3" fillId="3" borderId="17" xfId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43" fontId="11" fillId="3" borderId="11" xfId="1" applyFont="1" applyFill="1" applyBorder="1" applyAlignment="1">
      <alignment vertical="center"/>
    </xf>
    <xf numFmtId="43" fontId="9" fillId="0" borderId="17" xfId="1" applyFont="1" applyFill="1" applyBorder="1" applyAlignment="1">
      <alignment vertical="center"/>
    </xf>
    <xf numFmtId="0" fontId="10" fillId="6" borderId="23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43" fontId="13" fillId="6" borderId="14" xfId="1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43" fontId="10" fillId="3" borderId="17" xfId="1" applyFont="1" applyFill="1" applyBorder="1" applyAlignment="1">
      <alignment vertical="center"/>
    </xf>
    <xf numFmtId="43" fontId="10" fillId="3" borderId="0" xfId="1" applyFont="1" applyFill="1" applyBorder="1" applyAlignment="1">
      <alignment vertical="center"/>
    </xf>
    <xf numFmtId="0" fontId="10" fillId="6" borderId="12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43" fontId="9" fillId="3" borderId="14" xfId="1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43" fontId="16" fillId="5" borderId="14" xfId="1" applyFont="1" applyFill="1" applyBorder="1" applyAlignment="1">
      <alignment vertical="center"/>
    </xf>
    <xf numFmtId="43" fontId="17" fillId="3" borderId="0" xfId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3" fontId="10" fillId="0" borderId="0" xfId="1" applyFont="1" applyFill="1" applyBorder="1" applyAlignment="1">
      <alignment vertical="center"/>
    </xf>
    <xf numFmtId="43" fontId="18" fillId="0" borderId="0" xfId="1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43" fontId="20" fillId="0" borderId="0" xfId="1" applyFont="1" applyFill="1" applyAlignment="1">
      <alignment vertical="center"/>
    </xf>
    <xf numFmtId="43" fontId="21" fillId="0" borderId="0" xfId="1" applyFont="1" applyFill="1" applyAlignment="1">
      <alignment vertical="center"/>
    </xf>
    <xf numFmtId="43" fontId="3" fillId="0" borderId="0" xfId="1" applyFont="1" applyFill="1" applyAlignment="1">
      <alignment vertical="center"/>
    </xf>
    <xf numFmtId="0" fontId="3" fillId="3" borderId="0" xfId="0" applyFont="1" applyFill="1" applyAlignment="1">
      <alignment horizontal="center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mirez/Desktop/PRESUPUESTO%202026-ESTRUCTURA%20PROGRAMATICA-CAR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objetivos y metas"/>
      <sheetName val="mision y vision "/>
      <sheetName val="ESTRUCT. PROG. "/>
      <sheetName val="8 Pto.-Gastos-1(Direc. y Coord."/>
      <sheetName val="8 Pto.-Gastos-1(Gest. Adm.y F.)"/>
      <sheetName val="8 Pto.-Gastos-1 (Gest P.D.Ins.)"/>
      <sheetName val="8 Pto.-Gastos-1 (Ases.P.ytransp"/>
      <sheetName val="8 Pto.-Gastos-1(Prom. est.Ser.)"/>
      <sheetName val="8 Pto.-Gastos-1(Asist Soc. T)"/>
      <sheetName val="8 Pto.-Gastos-1(Acc. Form.N.Gob"/>
      <sheetName val="8 Pto.-Gastos-1 (Deuda pub.)"/>
      <sheetName val="8 Pto.-Gastos-1(Const. Esp.)"/>
      <sheetName val="8 Pto.-Gastos-1(Transf. Act. F)"/>
      <sheetName val="RESUMEN PRESUP."/>
      <sheetName val="9 Pto-INGRESOS."/>
      <sheetName val="DETALLES INGRESOS"/>
    </sheetNames>
    <sheetDataSet>
      <sheetData sheetId="0"/>
      <sheetData sheetId="1"/>
      <sheetData sheetId="2"/>
      <sheetData sheetId="3">
        <row r="19">
          <cell r="AC19">
            <v>95500000</v>
          </cell>
        </row>
        <row r="20">
          <cell r="AC20">
            <v>0</v>
          </cell>
        </row>
        <row r="21">
          <cell r="AC21">
            <v>31000000</v>
          </cell>
        </row>
        <row r="22">
          <cell r="AC22">
            <v>0</v>
          </cell>
        </row>
        <row r="23">
          <cell r="AC23">
            <v>400000</v>
          </cell>
        </row>
        <row r="24">
          <cell r="AC24">
            <v>11000000</v>
          </cell>
        </row>
        <row r="25">
          <cell r="AC25">
            <v>13500000</v>
          </cell>
        </row>
        <row r="26">
          <cell r="AC26">
            <v>5000000</v>
          </cell>
        </row>
        <row r="27">
          <cell r="AC27">
            <v>1000000</v>
          </cell>
        </row>
        <row r="28">
          <cell r="AC28">
            <v>200000</v>
          </cell>
        </row>
        <row r="29">
          <cell r="AC29">
            <v>0</v>
          </cell>
        </row>
        <row r="30">
          <cell r="AC30">
            <v>1500000</v>
          </cell>
        </row>
        <row r="31">
          <cell r="AC31">
            <v>1200000</v>
          </cell>
        </row>
        <row r="32">
          <cell r="AC32">
            <v>5400000</v>
          </cell>
        </row>
        <row r="33">
          <cell r="AC33">
            <v>700000</v>
          </cell>
        </row>
        <row r="34">
          <cell r="AC34">
            <v>800000</v>
          </cell>
        </row>
        <row r="35">
          <cell r="AC35">
            <v>5000000</v>
          </cell>
        </row>
        <row r="36">
          <cell r="AC36">
            <v>18000000</v>
          </cell>
        </row>
        <row r="37">
          <cell r="AC37">
            <v>200000</v>
          </cell>
        </row>
        <row r="39">
          <cell r="AC39">
            <v>200000</v>
          </cell>
        </row>
        <row r="40">
          <cell r="AC40">
            <v>0</v>
          </cell>
        </row>
        <row r="42">
          <cell r="AC42">
            <v>11275000</v>
          </cell>
        </row>
        <row r="43">
          <cell r="AC43">
            <v>11300000</v>
          </cell>
        </row>
        <row r="44">
          <cell r="AC44">
            <v>1800000</v>
          </cell>
        </row>
        <row r="48">
          <cell r="AC48">
            <v>3500000</v>
          </cell>
        </row>
        <row r="49">
          <cell r="AC49">
            <v>4000000</v>
          </cell>
        </row>
        <row r="50">
          <cell r="AC50">
            <v>4500000</v>
          </cell>
        </row>
        <row r="51">
          <cell r="AC51">
            <v>100000</v>
          </cell>
        </row>
        <row r="52">
          <cell r="AC52">
            <v>15000000</v>
          </cell>
        </row>
        <row r="53">
          <cell r="AC53">
            <v>250000</v>
          </cell>
        </row>
        <row r="54">
          <cell r="AC54">
            <v>1900000</v>
          </cell>
        </row>
        <row r="55">
          <cell r="AC55">
            <v>2400000</v>
          </cell>
        </row>
        <row r="56">
          <cell r="AC56">
            <v>300000</v>
          </cell>
        </row>
        <row r="57">
          <cell r="AC57">
            <v>0</v>
          </cell>
        </row>
        <row r="58">
          <cell r="AC58">
            <v>1000000</v>
          </cell>
        </row>
        <row r="59">
          <cell r="AC59">
            <v>200000</v>
          </cell>
        </row>
        <row r="60">
          <cell r="AC60">
            <v>7900000</v>
          </cell>
        </row>
        <row r="61">
          <cell r="AC61">
            <v>0</v>
          </cell>
        </row>
        <row r="62">
          <cell r="AC62">
            <v>500000</v>
          </cell>
        </row>
        <row r="63">
          <cell r="AC63">
            <v>0</v>
          </cell>
        </row>
        <row r="64">
          <cell r="AC64">
            <v>1000000</v>
          </cell>
        </row>
        <row r="66">
          <cell r="AC66">
            <v>6500000</v>
          </cell>
        </row>
        <row r="67">
          <cell r="AC67">
            <v>700000</v>
          </cell>
        </row>
        <row r="68">
          <cell r="AC68">
            <v>10550000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2500000</v>
          </cell>
        </row>
        <row r="74">
          <cell r="AC74">
            <v>0</v>
          </cell>
        </row>
        <row r="75">
          <cell r="AC75">
            <v>200000</v>
          </cell>
        </row>
        <row r="76">
          <cell r="AC76">
            <v>14400000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300000</v>
          </cell>
        </row>
        <row r="81">
          <cell r="AC81">
            <v>1000000</v>
          </cell>
        </row>
        <row r="82">
          <cell r="AC82">
            <v>0</v>
          </cell>
        </row>
        <row r="83">
          <cell r="AC83">
            <v>3000000</v>
          </cell>
        </row>
        <row r="84">
          <cell r="AC84">
            <v>1000000</v>
          </cell>
        </row>
        <row r="85">
          <cell r="AC85">
            <v>250000</v>
          </cell>
        </row>
        <row r="86">
          <cell r="AC86">
            <v>0</v>
          </cell>
        </row>
        <row r="90">
          <cell r="AC90">
            <v>950000</v>
          </cell>
        </row>
        <row r="91">
          <cell r="AC91">
            <v>0</v>
          </cell>
        </row>
        <row r="92">
          <cell r="AC92">
            <v>1000000</v>
          </cell>
        </row>
        <row r="93">
          <cell r="AC93">
            <v>1000000</v>
          </cell>
        </row>
        <row r="94">
          <cell r="X94">
            <v>0</v>
          </cell>
        </row>
        <row r="95">
          <cell r="AC95">
            <v>222000</v>
          </cell>
        </row>
        <row r="96">
          <cell r="AC96">
            <v>1500000</v>
          </cell>
        </row>
        <row r="97">
          <cell r="AC97">
            <v>50000</v>
          </cell>
        </row>
        <row r="98">
          <cell r="AC98">
            <v>4000000</v>
          </cell>
        </row>
        <row r="99">
          <cell r="AC99">
            <v>900000</v>
          </cell>
        </row>
        <row r="103">
          <cell r="AC103">
            <v>0</v>
          </cell>
        </row>
        <row r="104">
          <cell r="AC104">
            <v>0</v>
          </cell>
        </row>
        <row r="108">
          <cell r="AC108">
            <v>20000000</v>
          </cell>
        </row>
        <row r="109">
          <cell r="AC109">
            <v>1000000</v>
          </cell>
        </row>
        <row r="111">
          <cell r="AC111">
            <v>2000000</v>
          </cell>
        </row>
        <row r="112">
          <cell r="AC112">
            <v>1000000</v>
          </cell>
        </row>
        <row r="113">
          <cell r="AC113">
            <v>7150000</v>
          </cell>
        </row>
        <row r="114">
          <cell r="AC114">
            <v>3000000</v>
          </cell>
        </row>
        <row r="115">
          <cell r="AC115">
            <v>3000000</v>
          </cell>
        </row>
        <row r="116">
          <cell r="AC116">
            <v>0</v>
          </cell>
        </row>
        <row r="117">
          <cell r="AC117">
            <v>300000</v>
          </cell>
        </row>
        <row r="118">
          <cell r="AC118">
            <v>300000</v>
          </cell>
        </row>
        <row r="119">
          <cell r="AC119">
            <v>500000</v>
          </cell>
        </row>
        <row r="120">
          <cell r="AC120">
            <v>2000000</v>
          </cell>
        </row>
        <row r="121">
          <cell r="AC121">
            <v>1000000</v>
          </cell>
        </row>
        <row r="122">
          <cell r="AC122">
            <v>500000</v>
          </cell>
        </row>
        <row r="123">
          <cell r="AC123">
            <v>0</v>
          </cell>
        </row>
        <row r="124">
          <cell r="AC124">
            <v>2500000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>
            <v>0</v>
          </cell>
        </row>
        <row r="128">
          <cell r="AC128">
            <v>0</v>
          </cell>
        </row>
        <row r="129">
          <cell r="AC129">
            <v>0</v>
          </cell>
        </row>
      </sheetData>
      <sheetData sheetId="4">
        <row r="18">
          <cell r="AC18">
            <v>80000000</v>
          </cell>
        </row>
        <row r="19">
          <cell r="AC19">
            <v>6000000</v>
          </cell>
        </row>
        <row r="20">
          <cell r="AC20">
            <v>31500000</v>
          </cell>
        </row>
        <row r="21">
          <cell r="AC21">
            <v>2000000</v>
          </cell>
        </row>
        <row r="22">
          <cell r="AC22">
            <v>400000</v>
          </cell>
        </row>
        <row r="23">
          <cell r="AC23">
            <v>10000000</v>
          </cell>
        </row>
        <row r="24">
          <cell r="AC24">
            <v>12500000</v>
          </cell>
        </row>
        <row r="25">
          <cell r="AC25">
            <v>5500000</v>
          </cell>
        </row>
        <row r="26">
          <cell r="AC26">
            <v>1000000</v>
          </cell>
        </row>
        <row r="27">
          <cell r="AC27">
            <v>100000</v>
          </cell>
        </row>
        <row r="29">
          <cell r="AC29">
            <v>1000000</v>
          </cell>
        </row>
        <row r="30">
          <cell r="AC30">
            <v>13000000</v>
          </cell>
        </row>
        <row r="31">
          <cell r="AC31">
            <v>6500000</v>
          </cell>
        </row>
        <row r="32">
          <cell r="AC32">
            <v>500000</v>
          </cell>
        </row>
        <row r="33">
          <cell r="AC33">
            <v>2500000</v>
          </cell>
        </row>
        <row r="34">
          <cell r="AC34">
            <v>5000000</v>
          </cell>
        </row>
        <row r="35">
          <cell r="AC35">
            <v>1000000</v>
          </cell>
        </row>
        <row r="36">
          <cell r="AC36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11675000</v>
          </cell>
        </row>
        <row r="41">
          <cell r="AC41">
            <v>11700000</v>
          </cell>
        </row>
        <row r="42">
          <cell r="AC42">
            <v>2200000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5000000</v>
          </cell>
        </row>
        <row r="51">
          <cell r="AC51">
            <v>300000</v>
          </cell>
        </row>
        <row r="52">
          <cell r="AC52">
            <v>0</v>
          </cell>
        </row>
        <row r="53">
          <cell r="AC53">
            <v>350000</v>
          </cell>
        </row>
        <row r="54">
          <cell r="AC54">
            <v>900000</v>
          </cell>
        </row>
        <row r="55">
          <cell r="AC55">
            <v>800000</v>
          </cell>
        </row>
        <row r="56">
          <cell r="AC56">
            <v>200000</v>
          </cell>
        </row>
        <row r="57">
          <cell r="AC57">
            <v>50000</v>
          </cell>
        </row>
        <row r="58">
          <cell r="AC58">
            <v>500000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2000000</v>
          </cell>
        </row>
        <row r="62">
          <cell r="AC62">
            <v>1000000</v>
          </cell>
        </row>
        <row r="63">
          <cell r="AC63">
            <v>500000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800000</v>
          </cell>
        </row>
        <row r="68">
          <cell r="AC68">
            <v>0</v>
          </cell>
        </row>
        <row r="69">
          <cell r="AC69">
            <v>500000</v>
          </cell>
        </row>
        <row r="70">
          <cell r="AC70">
            <v>200000</v>
          </cell>
        </row>
        <row r="71">
          <cell r="AC71">
            <v>500000</v>
          </cell>
        </row>
        <row r="72">
          <cell r="AC72">
            <v>200000</v>
          </cell>
        </row>
        <row r="73">
          <cell r="AC73">
            <v>2000000</v>
          </cell>
        </row>
        <row r="74">
          <cell r="AC74">
            <v>150000</v>
          </cell>
        </row>
        <row r="75">
          <cell r="AC75">
            <v>300000</v>
          </cell>
        </row>
        <row r="76">
          <cell r="AC76">
            <v>500000</v>
          </cell>
        </row>
        <row r="77">
          <cell r="AC77">
            <v>1000000</v>
          </cell>
        </row>
        <row r="78">
          <cell r="AC78">
            <v>200000</v>
          </cell>
        </row>
        <row r="79">
          <cell r="AC79">
            <v>0</v>
          </cell>
        </row>
        <row r="83">
          <cell r="AC83">
            <v>850000</v>
          </cell>
        </row>
        <row r="84">
          <cell r="AC84">
            <v>0</v>
          </cell>
        </row>
        <row r="85">
          <cell r="AC85">
            <v>1000000</v>
          </cell>
        </row>
        <row r="86">
          <cell r="AC86">
            <v>0</v>
          </cell>
        </row>
        <row r="87">
          <cell r="X87">
            <v>600000</v>
          </cell>
        </row>
        <row r="88">
          <cell r="AC88">
            <v>600000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2000000</v>
          </cell>
        </row>
        <row r="92">
          <cell r="AC92">
            <v>1500000</v>
          </cell>
        </row>
        <row r="93">
          <cell r="AC93">
            <v>300000</v>
          </cell>
        </row>
        <row r="94">
          <cell r="AC94">
            <v>200000</v>
          </cell>
        </row>
        <row r="95">
          <cell r="AC95">
            <v>200745</v>
          </cell>
        </row>
        <row r="96">
          <cell r="AC96">
            <v>100000</v>
          </cell>
        </row>
        <row r="97">
          <cell r="AC97">
            <v>3000000</v>
          </cell>
        </row>
        <row r="98">
          <cell r="AC98">
            <v>2900000</v>
          </cell>
        </row>
        <row r="99">
          <cell r="AC99">
            <v>100000</v>
          </cell>
        </row>
        <row r="100">
          <cell r="AC100">
            <v>0</v>
          </cell>
        </row>
        <row r="101">
          <cell r="AC101">
            <v>300000</v>
          </cell>
        </row>
        <row r="102">
          <cell r="AC102">
            <v>300000</v>
          </cell>
        </row>
        <row r="103">
          <cell r="AC103">
            <v>300000</v>
          </cell>
        </row>
        <row r="104">
          <cell r="AC104">
            <v>1500000</v>
          </cell>
        </row>
        <row r="105">
          <cell r="AC105">
            <v>3850000</v>
          </cell>
        </row>
        <row r="106">
          <cell r="AC106">
            <v>550000</v>
          </cell>
        </row>
        <row r="107">
          <cell r="AC107">
            <v>500000</v>
          </cell>
        </row>
        <row r="108">
          <cell r="AC108">
            <v>3000000</v>
          </cell>
        </row>
        <row r="109">
          <cell r="AC109">
            <v>500000</v>
          </cell>
        </row>
      </sheetData>
      <sheetData sheetId="5">
        <row r="19">
          <cell r="AC19">
            <v>25000000</v>
          </cell>
        </row>
        <row r="20">
          <cell r="AC20">
            <v>6500000</v>
          </cell>
        </row>
        <row r="21">
          <cell r="AC21">
            <v>12500000</v>
          </cell>
        </row>
        <row r="22">
          <cell r="AC22">
            <v>18000000</v>
          </cell>
        </row>
        <row r="23">
          <cell r="AC23">
            <v>200000</v>
          </cell>
        </row>
        <row r="24">
          <cell r="AC24">
            <v>5000000</v>
          </cell>
        </row>
        <row r="25">
          <cell r="AC25">
            <v>7000000</v>
          </cell>
        </row>
        <row r="26">
          <cell r="AC26">
            <v>1000000</v>
          </cell>
        </row>
        <row r="27">
          <cell r="AC27">
            <v>250000</v>
          </cell>
        </row>
        <row r="28">
          <cell r="AC28">
            <v>100000</v>
          </cell>
        </row>
        <row r="30">
          <cell r="AC30">
            <v>500000</v>
          </cell>
        </row>
        <row r="31">
          <cell r="AC31">
            <v>0</v>
          </cell>
        </row>
        <row r="32">
          <cell r="AC32">
            <v>2000000</v>
          </cell>
        </row>
        <row r="33">
          <cell r="AC33">
            <v>500000</v>
          </cell>
        </row>
        <row r="34">
          <cell r="AC34">
            <v>500000</v>
          </cell>
        </row>
        <row r="35">
          <cell r="AC35">
            <v>1500000</v>
          </cell>
        </row>
        <row r="36">
          <cell r="AC36">
            <v>500000</v>
          </cell>
        </row>
        <row r="37">
          <cell r="AC37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4650000</v>
          </cell>
        </row>
        <row r="42">
          <cell r="AC42">
            <v>4700000</v>
          </cell>
        </row>
        <row r="43">
          <cell r="AC43">
            <v>1000000</v>
          </cell>
        </row>
        <row r="47">
          <cell r="AC47">
            <v>0</v>
          </cell>
        </row>
        <row r="49">
          <cell r="AC49">
            <v>0</v>
          </cell>
        </row>
        <row r="53">
          <cell r="AC53">
            <v>0</v>
          </cell>
        </row>
        <row r="54">
          <cell r="AC54">
            <v>150000</v>
          </cell>
        </row>
        <row r="56">
          <cell r="AC56">
            <v>1000000</v>
          </cell>
        </row>
        <row r="57">
          <cell r="AC57">
            <v>500000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250000</v>
          </cell>
        </row>
        <row r="62">
          <cell r="AC62">
            <v>0</v>
          </cell>
        </row>
        <row r="63">
          <cell r="AC63">
            <v>1950000</v>
          </cell>
        </row>
        <row r="64">
          <cell r="AC64">
            <v>0</v>
          </cell>
        </row>
        <row r="65">
          <cell r="AC65">
            <v>250000</v>
          </cell>
        </row>
        <row r="66">
          <cell r="AC66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8">
          <cell r="AC78">
            <v>11000000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X89">
            <v>0</v>
          </cell>
        </row>
        <row r="90">
          <cell r="AC90">
            <v>0</v>
          </cell>
        </row>
        <row r="91">
          <cell r="AC91">
            <v>0</v>
          </cell>
        </row>
        <row r="93">
          <cell r="AC93">
            <v>0</v>
          </cell>
        </row>
        <row r="94">
          <cell r="AC94">
            <v>0</v>
          </cell>
        </row>
        <row r="95">
          <cell r="AC95">
            <v>0</v>
          </cell>
        </row>
        <row r="96">
          <cell r="AC96">
            <v>0</v>
          </cell>
        </row>
        <row r="98">
          <cell r="AC98">
            <v>1000000</v>
          </cell>
        </row>
        <row r="99">
          <cell r="AC99">
            <v>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</sheetData>
      <sheetData sheetId="6">
        <row r="18">
          <cell r="AC18">
            <v>61000000</v>
          </cell>
        </row>
        <row r="19">
          <cell r="AC19">
            <v>0</v>
          </cell>
        </row>
        <row r="20">
          <cell r="AC20">
            <v>13000000</v>
          </cell>
        </row>
        <row r="21">
          <cell r="AC21">
            <v>10300000</v>
          </cell>
        </row>
        <row r="22">
          <cell r="AC22">
            <v>0</v>
          </cell>
        </row>
        <row r="23">
          <cell r="AC23">
            <v>5000000</v>
          </cell>
        </row>
        <row r="24">
          <cell r="AC24">
            <v>7000000</v>
          </cell>
        </row>
        <row r="25">
          <cell r="AC25">
            <v>1000000</v>
          </cell>
        </row>
        <row r="26">
          <cell r="AC26">
            <v>250000</v>
          </cell>
        </row>
        <row r="27">
          <cell r="AC27">
            <v>0</v>
          </cell>
        </row>
        <row r="29">
          <cell r="AC29">
            <v>500000</v>
          </cell>
        </row>
        <row r="30">
          <cell r="AC30">
            <v>0</v>
          </cell>
        </row>
        <row r="31">
          <cell r="AC31">
            <v>2000000</v>
          </cell>
        </row>
        <row r="32">
          <cell r="AC32">
            <v>300000</v>
          </cell>
        </row>
        <row r="33">
          <cell r="AC33">
            <v>200000</v>
          </cell>
        </row>
        <row r="34">
          <cell r="AC34">
            <v>500000</v>
          </cell>
        </row>
        <row r="35">
          <cell r="AC35">
            <v>500000</v>
          </cell>
        </row>
        <row r="36">
          <cell r="AC36">
            <v>0</v>
          </cell>
        </row>
        <row r="38">
          <cell r="AC38">
            <v>0</v>
          </cell>
        </row>
        <row r="39">
          <cell r="AC39">
            <v>0</v>
          </cell>
        </row>
        <row r="41">
          <cell r="AC41">
            <v>3750000</v>
          </cell>
        </row>
        <row r="42">
          <cell r="AC42">
            <v>3800000</v>
          </cell>
        </row>
        <row r="43">
          <cell r="AC43">
            <v>250000</v>
          </cell>
        </row>
        <row r="47">
          <cell r="AC47">
            <v>0</v>
          </cell>
        </row>
        <row r="48">
          <cell r="AC48">
            <v>0</v>
          </cell>
        </row>
        <row r="50">
          <cell r="AC50">
            <v>0</v>
          </cell>
        </row>
        <row r="51">
          <cell r="AC51">
            <v>150000</v>
          </cell>
        </row>
        <row r="53">
          <cell r="AC53">
            <v>500000</v>
          </cell>
        </row>
        <row r="54">
          <cell r="AC54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250000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250000</v>
          </cell>
        </row>
        <row r="64">
          <cell r="AC64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6">
          <cell r="AC76">
            <v>0</v>
          </cell>
        </row>
        <row r="77">
          <cell r="AC77">
            <v>0</v>
          </cell>
        </row>
        <row r="83">
          <cell r="AC83">
            <v>0</v>
          </cell>
        </row>
        <row r="85">
          <cell r="AC85">
            <v>0</v>
          </cell>
        </row>
        <row r="86">
          <cell r="AC86">
            <v>0</v>
          </cell>
        </row>
      </sheetData>
      <sheetData sheetId="7">
        <row r="18">
          <cell r="AC18">
            <v>100000</v>
          </cell>
        </row>
        <row r="22">
          <cell r="AC22">
            <v>0</v>
          </cell>
        </row>
        <row r="23">
          <cell r="AC23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5">
          <cell r="AC35">
            <v>0</v>
          </cell>
        </row>
        <row r="36">
          <cell r="AC36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5">
          <cell r="AC45">
            <v>0</v>
          </cell>
        </row>
        <row r="46">
          <cell r="AC46">
            <v>0</v>
          </cell>
        </row>
        <row r="48">
          <cell r="AC48">
            <v>0</v>
          </cell>
        </row>
        <row r="50">
          <cell r="AC50">
            <v>500000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4">
          <cell r="AC64">
            <v>0</v>
          </cell>
        </row>
        <row r="67">
          <cell r="AC67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5">
          <cell r="AC75">
            <v>0</v>
          </cell>
        </row>
        <row r="81">
          <cell r="AC81">
            <v>0</v>
          </cell>
        </row>
        <row r="82">
          <cell r="AC82">
            <v>0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</sheetData>
      <sheetData sheetId="8">
        <row r="18">
          <cell r="AC18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3">
          <cell r="AC33">
            <v>0</v>
          </cell>
        </row>
        <row r="34">
          <cell r="AC34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43">
          <cell r="AC43">
            <v>0</v>
          </cell>
        </row>
        <row r="44">
          <cell r="AC44">
            <v>0</v>
          </cell>
        </row>
        <row r="46">
          <cell r="AC46">
            <v>0</v>
          </cell>
        </row>
        <row r="47">
          <cell r="AC47">
            <v>50000</v>
          </cell>
        </row>
        <row r="48">
          <cell r="AC48">
            <v>100000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0</v>
          </cell>
        </row>
        <row r="55">
          <cell r="AC55">
            <v>100000</v>
          </cell>
        </row>
        <row r="56">
          <cell r="AC56">
            <v>0</v>
          </cell>
        </row>
        <row r="57">
          <cell r="AC57">
            <v>0</v>
          </cell>
        </row>
        <row r="62">
          <cell r="AC62">
            <v>0</v>
          </cell>
        </row>
        <row r="65">
          <cell r="AC65">
            <v>0</v>
          </cell>
        </row>
        <row r="67">
          <cell r="AC67">
            <v>0</v>
          </cell>
        </row>
        <row r="68">
          <cell r="AC68">
            <v>100000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3">
          <cell r="AC73">
            <v>0</v>
          </cell>
        </row>
        <row r="79">
          <cell r="AC79">
            <v>50000</v>
          </cell>
        </row>
        <row r="81">
          <cell r="AC81">
            <v>0</v>
          </cell>
        </row>
        <row r="82">
          <cell r="AC82">
            <v>0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100000</v>
          </cell>
        </row>
        <row r="90">
          <cell r="AC90">
            <v>0</v>
          </cell>
        </row>
        <row r="91">
          <cell r="AC91">
            <v>75000</v>
          </cell>
        </row>
      </sheetData>
      <sheetData sheetId="9">
        <row r="18">
          <cell r="AC18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3">
          <cell r="AC33">
            <v>0</v>
          </cell>
        </row>
        <row r="34">
          <cell r="AC34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43">
          <cell r="AC43">
            <v>0</v>
          </cell>
        </row>
        <row r="44">
          <cell r="AC44">
            <v>0</v>
          </cell>
        </row>
        <row r="46">
          <cell r="AC46">
            <v>0</v>
          </cell>
        </row>
        <row r="47">
          <cell r="AC47">
            <v>50000</v>
          </cell>
        </row>
        <row r="48">
          <cell r="AC48">
            <v>100000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50000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62">
          <cell r="AC62">
            <v>0</v>
          </cell>
        </row>
        <row r="65">
          <cell r="AC65">
            <v>0</v>
          </cell>
        </row>
        <row r="67">
          <cell r="AC67">
            <v>0</v>
          </cell>
        </row>
        <row r="68">
          <cell r="AC68">
            <v>75000</v>
          </cell>
        </row>
        <row r="70">
          <cell r="AC70">
            <v>0</v>
          </cell>
        </row>
        <row r="71">
          <cell r="AC71">
            <v>0</v>
          </cell>
        </row>
        <row r="73">
          <cell r="AC73">
            <v>0</v>
          </cell>
        </row>
        <row r="79">
          <cell r="AC79">
            <v>50000</v>
          </cell>
        </row>
        <row r="80">
          <cell r="AC80">
            <v>0</v>
          </cell>
        </row>
        <row r="82">
          <cell r="AC82">
            <v>0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100000</v>
          </cell>
        </row>
        <row r="90">
          <cell r="AC90">
            <v>0</v>
          </cell>
        </row>
        <row r="91">
          <cell r="AC91">
            <v>75000</v>
          </cell>
        </row>
      </sheetData>
      <sheetData sheetId="10">
        <row r="21">
          <cell r="AL21">
            <v>0</v>
          </cell>
        </row>
        <row r="24">
          <cell r="AL24">
            <v>0</v>
          </cell>
        </row>
        <row r="28">
          <cell r="AL28">
            <v>2000000</v>
          </cell>
        </row>
      </sheetData>
      <sheetData sheetId="11">
        <row r="19">
          <cell r="AC19">
            <v>5300000</v>
          </cell>
        </row>
        <row r="20">
          <cell r="AC20">
            <v>7000000</v>
          </cell>
        </row>
        <row r="22">
          <cell r="AC22">
            <v>0</v>
          </cell>
        </row>
        <row r="23">
          <cell r="AC23">
            <v>362000000</v>
          </cell>
        </row>
      </sheetData>
      <sheetData sheetId="12">
        <row r="21">
          <cell r="AI21">
            <v>0</v>
          </cell>
        </row>
        <row r="22">
          <cell r="AI22">
            <v>1000000</v>
          </cell>
        </row>
        <row r="23">
          <cell r="AI23">
            <v>4000000</v>
          </cell>
        </row>
        <row r="24">
          <cell r="AI24">
            <v>0</v>
          </cell>
        </row>
        <row r="26">
          <cell r="AI26">
            <v>0</v>
          </cell>
        </row>
        <row r="27">
          <cell r="AI27">
            <v>41100000</v>
          </cell>
        </row>
        <row r="28">
          <cell r="AI28">
            <v>20000000</v>
          </cell>
        </row>
        <row r="29">
          <cell r="AI29">
            <v>14900000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930E-569D-414D-BC83-B403721DE8FB}">
  <sheetPr>
    <tabColor theme="6" tint="-0.249977111117893"/>
  </sheetPr>
  <dimension ref="A1:D225"/>
  <sheetViews>
    <sheetView tabSelected="1" view="pageBreakPreview" topLeftCell="A4" zoomScale="60" zoomScaleNormal="60" workbookViewId="0">
      <selection activeCell="G31" sqref="G31"/>
    </sheetView>
  </sheetViews>
  <sheetFormatPr baseColWidth="10" defaultColWidth="11.5703125" defaultRowHeight="15" x14ac:dyDescent="0.2"/>
  <cols>
    <col min="1" max="1" width="24.7109375" style="92" customWidth="1"/>
    <col min="2" max="2" width="95.140625" style="5" customWidth="1"/>
    <col min="3" max="3" width="38.140625" style="93" customWidth="1"/>
    <col min="4" max="4" width="39.7109375" style="4" customWidth="1"/>
    <col min="5" max="7" width="11.5703125" style="5"/>
    <col min="8" max="8" width="14.42578125" style="5" bestFit="1" customWidth="1"/>
    <col min="9" max="256" width="11.5703125" style="5"/>
    <col min="257" max="257" width="24.7109375" style="5" customWidth="1"/>
    <col min="258" max="258" width="95.140625" style="5" customWidth="1"/>
    <col min="259" max="259" width="38.140625" style="5" customWidth="1"/>
    <col min="260" max="260" width="39.7109375" style="5" customWidth="1"/>
    <col min="261" max="263" width="11.5703125" style="5"/>
    <col min="264" max="264" width="14.42578125" style="5" bestFit="1" customWidth="1"/>
    <col min="265" max="512" width="11.5703125" style="5"/>
    <col min="513" max="513" width="24.7109375" style="5" customWidth="1"/>
    <col min="514" max="514" width="95.140625" style="5" customWidth="1"/>
    <col min="515" max="515" width="38.140625" style="5" customWidth="1"/>
    <col min="516" max="516" width="39.7109375" style="5" customWidth="1"/>
    <col min="517" max="519" width="11.5703125" style="5"/>
    <col min="520" max="520" width="14.42578125" style="5" bestFit="1" customWidth="1"/>
    <col min="521" max="768" width="11.5703125" style="5"/>
    <col min="769" max="769" width="24.7109375" style="5" customWidth="1"/>
    <col min="770" max="770" width="95.140625" style="5" customWidth="1"/>
    <col min="771" max="771" width="38.140625" style="5" customWidth="1"/>
    <col min="772" max="772" width="39.7109375" style="5" customWidth="1"/>
    <col min="773" max="775" width="11.5703125" style="5"/>
    <col min="776" max="776" width="14.42578125" style="5" bestFit="1" customWidth="1"/>
    <col min="777" max="1024" width="11.5703125" style="5"/>
    <col min="1025" max="1025" width="24.7109375" style="5" customWidth="1"/>
    <col min="1026" max="1026" width="95.140625" style="5" customWidth="1"/>
    <col min="1027" max="1027" width="38.140625" style="5" customWidth="1"/>
    <col min="1028" max="1028" width="39.7109375" style="5" customWidth="1"/>
    <col min="1029" max="1031" width="11.5703125" style="5"/>
    <col min="1032" max="1032" width="14.42578125" style="5" bestFit="1" customWidth="1"/>
    <col min="1033" max="1280" width="11.5703125" style="5"/>
    <col min="1281" max="1281" width="24.7109375" style="5" customWidth="1"/>
    <col min="1282" max="1282" width="95.140625" style="5" customWidth="1"/>
    <col min="1283" max="1283" width="38.140625" style="5" customWidth="1"/>
    <col min="1284" max="1284" width="39.7109375" style="5" customWidth="1"/>
    <col min="1285" max="1287" width="11.5703125" style="5"/>
    <col min="1288" max="1288" width="14.42578125" style="5" bestFit="1" customWidth="1"/>
    <col min="1289" max="1536" width="11.5703125" style="5"/>
    <col min="1537" max="1537" width="24.7109375" style="5" customWidth="1"/>
    <col min="1538" max="1538" width="95.140625" style="5" customWidth="1"/>
    <col min="1539" max="1539" width="38.140625" style="5" customWidth="1"/>
    <col min="1540" max="1540" width="39.7109375" style="5" customWidth="1"/>
    <col min="1541" max="1543" width="11.5703125" style="5"/>
    <col min="1544" max="1544" width="14.42578125" style="5" bestFit="1" customWidth="1"/>
    <col min="1545" max="1792" width="11.5703125" style="5"/>
    <col min="1793" max="1793" width="24.7109375" style="5" customWidth="1"/>
    <col min="1794" max="1794" width="95.140625" style="5" customWidth="1"/>
    <col min="1795" max="1795" width="38.140625" style="5" customWidth="1"/>
    <col min="1796" max="1796" width="39.7109375" style="5" customWidth="1"/>
    <col min="1797" max="1799" width="11.5703125" style="5"/>
    <col min="1800" max="1800" width="14.42578125" style="5" bestFit="1" customWidth="1"/>
    <col min="1801" max="2048" width="11.5703125" style="5"/>
    <col min="2049" max="2049" width="24.7109375" style="5" customWidth="1"/>
    <col min="2050" max="2050" width="95.140625" style="5" customWidth="1"/>
    <col min="2051" max="2051" width="38.140625" style="5" customWidth="1"/>
    <col min="2052" max="2052" width="39.7109375" style="5" customWidth="1"/>
    <col min="2053" max="2055" width="11.5703125" style="5"/>
    <col min="2056" max="2056" width="14.42578125" style="5" bestFit="1" customWidth="1"/>
    <col min="2057" max="2304" width="11.5703125" style="5"/>
    <col min="2305" max="2305" width="24.7109375" style="5" customWidth="1"/>
    <col min="2306" max="2306" width="95.140625" style="5" customWidth="1"/>
    <col min="2307" max="2307" width="38.140625" style="5" customWidth="1"/>
    <col min="2308" max="2308" width="39.7109375" style="5" customWidth="1"/>
    <col min="2309" max="2311" width="11.5703125" style="5"/>
    <col min="2312" max="2312" width="14.42578125" style="5" bestFit="1" customWidth="1"/>
    <col min="2313" max="2560" width="11.5703125" style="5"/>
    <col min="2561" max="2561" width="24.7109375" style="5" customWidth="1"/>
    <col min="2562" max="2562" width="95.140625" style="5" customWidth="1"/>
    <col min="2563" max="2563" width="38.140625" style="5" customWidth="1"/>
    <col min="2564" max="2564" width="39.7109375" style="5" customWidth="1"/>
    <col min="2565" max="2567" width="11.5703125" style="5"/>
    <col min="2568" max="2568" width="14.42578125" style="5" bestFit="1" customWidth="1"/>
    <col min="2569" max="2816" width="11.5703125" style="5"/>
    <col min="2817" max="2817" width="24.7109375" style="5" customWidth="1"/>
    <col min="2818" max="2818" width="95.140625" style="5" customWidth="1"/>
    <col min="2819" max="2819" width="38.140625" style="5" customWidth="1"/>
    <col min="2820" max="2820" width="39.7109375" style="5" customWidth="1"/>
    <col min="2821" max="2823" width="11.5703125" style="5"/>
    <col min="2824" max="2824" width="14.42578125" style="5" bestFit="1" customWidth="1"/>
    <col min="2825" max="3072" width="11.5703125" style="5"/>
    <col min="3073" max="3073" width="24.7109375" style="5" customWidth="1"/>
    <col min="3074" max="3074" width="95.140625" style="5" customWidth="1"/>
    <col min="3075" max="3075" width="38.140625" style="5" customWidth="1"/>
    <col min="3076" max="3076" width="39.7109375" style="5" customWidth="1"/>
    <col min="3077" max="3079" width="11.5703125" style="5"/>
    <col min="3080" max="3080" width="14.42578125" style="5" bestFit="1" customWidth="1"/>
    <col min="3081" max="3328" width="11.5703125" style="5"/>
    <col min="3329" max="3329" width="24.7109375" style="5" customWidth="1"/>
    <col min="3330" max="3330" width="95.140625" style="5" customWidth="1"/>
    <col min="3331" max="3331" width="38.140625" style="5" customWidth="1"/>
    <col min="3332" max="3332" width="39.7109375" style="5" customWidth="1"/>
    <col min="3333" max="3335" width="11.5703125" style="5"/>
    <col min="3336" max="3336" width="14.42578125" style="5" bestFit="1" customWidth="1"/>
    <col min="3337" max="3584" width="11.5703125" style="5"/>
    <col min="3585" max="3585" width="24.7109375" style="5" customWidth="1"/>
    <col min="3586" max="3586" width="95.140625" style="5" customWidth="1"/>
    <col min="3587" max="3587" width="38.140625" style="5" customWidth="1"/>
    <col min="3588" max="3588" width="39.7109375" style="5" customWidth="1"/>
    <col min="3589" max="3591" width="11.5703125" style="5"/>
    <col min="3592" max="3592" width="14.42578125" style="5" bestFit="1" customWidth="1"/>
    <col min="3593" max="3840" width="11.5703125" style="5"/>
    <col min="3841" max="3841" width="24.7109375" style="5" customWidth="1"/>
    <col min="3842" max="3842" width="95.140625" style="5" customWidth="1"/>
    <col min="3843" max="3843" width="38.140625" style="5" customWidth="1"/>
    <col min="3844" max="3844" width="39.7109375" style="5" customWidth="1"/>
    <col min="3845" max="3847" width="11.5703125" style="5"/>
    <col min="3848" max="3848" width="14.42578125" style="5" bestFit="1" customWidth="1"/>
    <col min="3849" max="4096" width="11.5703125" style="5"/>
    <col min="4097" max="4097" width="24.7109375" style="5" customWidth="1"/>
    <col min="4098" max="4098" width="95.140625" style="5" customWidth="1"/>
    <col min="4099" max="4099" width="38.140625" style="5" customWidth="1"/>
    <col min="4100" max="4100" width="39.7109375" style="5" customWidth="1"/>
    <col min="4101" max="4103" width="11.5703125" style="5"/>
    <col min="4104" max="4104" width="14.42578125" style="5" bestFit="1" customWidth="1"/>
    <col min="4105" max="4352" width="11.5703125" style="5"/>
    <col min="4353" max="4353" width="24.7109375" style="5" customWidth="1"/>
    <col min="4354" max="4354" width="95.140625" style="5" customWidth="1"/>
    <col min="4355" max="4355" width="38.140625" style="5" customWidth="1"/>
    <col min="4356" max="4356" width="39.7109375" style="5" customWidth="1"/>
    <col min="4357" max="4359" width="11.5703125" style="5"/>
    <col min="4360" max="4360" width="14.42578125" style="5" bestFit="1" customWidth="1"/>
    <col min="4361" max="4608" width="11.5703125" style="5"/>
    <col min="4609" max="4609" width="24.7109375" style="5" customWidth="1"/>
    <col min="4610" max="4610" width="95.140625" style="5" customWidth="1"/>
    <col min="4611" max="4611" width="38.140625" style="5" customWidth="1"/>
    <col min="4612" max="4612" width="39.7109375" style="5" customWidth="1"/>
    <col min="4613" max="4615" width="11.5703125" style="5"/>
    <col min="4616" max="4616" width="14.42578125" style="5" bestFit="1" customWidth="1"/>
    <col min="4617" max="4864" width="11.5703125" style="5"/>
    <col min="4865" max="4865" width="24.7109375" style="5" customWidth="1"/>
    <col min="4866" max="4866" width="95.140625" style="5" customWidth="1"/>
    <col min="4867" max="4867" width="38.140625" style="5" customWidth="1"/>
    <col min="4868" max="4868" width="39.7109375" style="5" customWidth="1"/>
    <col min="4869" max="4871" width="11.5703125" style="5"/>
    <col min="4872" max="4872" width="14.42578125" style="5" bestFit="1" customWidth="1"/>
    <col min="4873" max="5120" width="11.5703125" style="5"/>
    <col min="5121" max="5121" width="24.7109375" style="5" customWidth="1"/>
    <col min="5122" max="5122" width="95.140625" style="5" customWidth="1"/>
    <col min="5123" max="5123" width="38.140625" style="5" customWidth="1"/>
    <col min="5124" max="5124" width="39.7109375" style="5" customWidth="1"/>
    <col min="5125" max="5127" width="11.5703125" style="5"/>
    <col min="5128" max="5128" width="14.42578125" style="5" bestFit="1" customWidth="1"/>
    <col min="5129" max="5376" width="11.5703125" style="5"/>
    <col min="5377" max="5377" width="24.7109375" style="5" customWidth="1"/>
    <col min="5378" max="5378" width="95.140625" style="5" customWidth="1"/>
    <col min="5379" max="5379" width="38.140625" style="5" customWidth="1"/>
    <col min="5380" max="5380" width="39.7109375" style="5" customWidth="1"/>
    <col min="5381" max="5383" width="11.5703125" style="5"/>
    <col min="5384" max="5384" width="14.42578125" style="5" bestFit="1" customWidth="1"/>
    <col min="5385" max="5632" width="11.5703125" style="5"/>
    <col min="5633" max="5633" width="24.7109375" style="5" customWidth="1"/>
    <col min="5634" max="5634" width="95.140625" style="5" customWidth="1"/>
    <col min="5635" max="5635" width="38.140625" style="5" customWidth="1"/>
    <col min="5636" max="5636" width="39.7109375" style="5" customWidth="1"/>
    <col min="5637" max="5639" width="11.5703125" style="5"/>
    <col min="5640" max="5640" width="14.42578125" style="5" bestFit="1" customWidth="1"/>
    <col min="5641" max="5888" width="11.5703125" style="5"/>
    <col min="5889" max="5889" width="24.7109375" style="5" customWidth="1"/>
    <col min="5890" max="5890" width="95.140625" style="5" customWidth="1"/>
    <col min="5891" max="5891" width="38.140625" style="5" customWidth="1"/>
    <col min="5892" max="5892" width="39.7109375" style="5" customWidth="1"/>
    <col min="5893" max="5895" width="11.5703125" style="5"/>
    <col min="5896" max="5896" width="14.42578125" style="5" bestFit="1" customWidth="1"/>
    <col min="5897" max="6144" width="11.5703125" style="5"/>
    <col min="6145" max="6145" width="24.7109375" style="5" customWidth="1"/>
    <col min="6146" max="6146" width="95.140625" style="5" customWidth="1"/>
    <col min="6147" max="6147" width="38.140625" style="5" customWidth="1"/>
    <col min="6148" max="6148" width="39.7109375" style="5" customWidth="1"/>
    <col min="6149" max="6151" width="11.5703125" style="5"/>
    <col min="6152" max="6152" width="14.42578125" style="5" bestFit="1" customWidth="1"/>
    <col min="6153" max="6400" width="11.5703125" style="5"/>
    <col min="6401" max="6401" width="24.7109375" style="5" customWidth="1"/>
    <col min="6402" max="6402" width="95.140625" style="5" customWidth="1"/>
    <col min="6403" max="6403" width="38.140625" style="5" customWidth="1"/>
    <col min="6404" max="6404" width="39.7109375" style="5" customWidth="1"/>
    <col min="6405" max="6407" width="11.5703125" style="5"/>
    <col min="6408" max="6408" width="14.42578125" style="5" bestFit="1" customWidth="1"/>
    <col min="6409" max="6656" width="11.5703125" style="5"/>
    <col min="6657" max="6657" width="24.7109375" style="5" customWidth="1"/>
    <col min="6658" max="6658" width="95.140625" style="5" customWidth="1"/>
    <col min="6659" max="6659" width="38.140625" style="5" customWidth="1"/>
    <col min="6660" max="6660" width="39.7109375" style="5" customWidth="1"/>
    <col min="6661" max="6663" width="11.5703125" style="5"/>
    <col min="6664" max="6664" width="14.42578125" style="5" bestFit="1" customWidth="1"/>
    <col min="6665" max="6912" width="11.5703125" style="5"/>
    <col min="6913" max="6913" width="24.7109375" style="5" customWidth="1"/>
    <col min="6914" max="6914" width="95.140625" style="5" customWidth="1"/>
    <col min="6915" max="6915" width="38.140625" style="5" customWidth="1"/>
    <col min="6916" max="6916" width="39.7109375" style="5" customWidth="1"/>
    <col min="6917" max="6919" width="11.5703125" style="5"/>
    <col min="6920" max="6920" width="14.42578125" style="5" bestFit="1" customWidth="1"/>
    <col min="6921" max="7168" width="11.5703125" style="5"/>
    <col min="7169" max="7169" width="24.7109375" style="5" customWidth="1"/>
    <col min="7170" max="7170" width="95.140625" style="5" customWidth="1"/>
    <col min="7171" max="7171" width="38.140625" style="5" customWidth="1"/>
    <col min="7172" max="7172" width="39.7109375" style="5" customWidth="1"/>
    <col min="7173" max="7175" width="11.5703125" style="5"/>
    <col min="7176" max="7176" width="14.42578125" style="5" bestFit="1" customWidth="1"/>
    <col min="7177" max="7424" width="11.5703125" style="5"/>
    <col min="7425" max="7425" width="24.7109375" style="5" customWidth="1"/>
    <col min="7426" max="7426" width="95.140625" style="5" customWidth="1"/>
    <col min="7427" max="7427" width="38.140625" style="5" customWidth="1"/>
    <col min="7428" max="7428" width="39.7109375" style="5" customWidth="1"/>
    <col min="7429" max="7431" width="11.5703125" style="5"/>
    <col min="7432" max="7432" width="14.42578125" style="5" bestFit="1" customWidth="1"/>
    <col min="7433" max="7680" width="11.5703125" style="5"/>
    <col min="7681" max="7681" width="24.7109375" style="5" customWidth="1"/>
    <col min="7682" max="7682" width="95.140625" style="5" customWidth="1"/>
    <col min="7683" max="7683" width="38.140625" style="5" customWidth="1"/>
    <col min="7684" max="7684" width="39.7109375" style="5" customWidth="1"/>
    <col min="7685" max="7687" width="11.5703125" style="5"/>
    <col min="7688" max="7688" width="14.42578125" style="5" bestFit="1" customWidth="1"/>
    <col min="7689" max="7936" width="11.5703125" style="5"/>
    <col min="7937" max="7937" width="24.7109375" style="5" customWidth="1"/>
    <col min="7938" max="7938" width="95.140625" style="5" customWidth="1"/>
    <col min="7939" max="7939" width="38.140625" style="5" customWidth="1"/>
    <col min="7940" max="7940" width="39.7109375" style="5" customWidth="1"/>
    <col min="7941" max="7943" width="11.5703125" style="5"/>
    <col min="7944" max="7944" width="14.42578125" style="5" bestFit="1" customWidth="1"/>
    <col min="7945" max="8192" width="11.5703125" style="5"/>
    <col min="8193" max="8193" width="24.7109375" style="5" customWidth="1"/>
    <col min="8194" max="8194" width="95.140625" style="5" customWidth="1"/>
    <col min="8195" max="8195" width="38.140625" style="5" customWidth="1"/>
    <col min="8196" max="8196" width="39.7109375" style="5" customWidth="1"/>
    <col min="8197" max="8199" width="11.5703125" style="5"/>
    <col min="8200" max="8200" width="14.42578125" style="5" bestFit="1" customWidth="1"/>
    <col min="8201" max="8448" width="11.5703125" style="5"/>
    <col min="8449" max="8449" width="24.7109375" style="5" customWidth="1"/>
    <col min="8450" max="8450" width="95.140625" style="5" customWidth="1"/>
    <col min="8451" max="8451" width="38.140625" style="5" customWidth="1"/>
    <col min="8452" max="8452" width="39.7109375" style="5" customWidth="1"/>
    <col min="8453" max="8455" width="11.5703125" style="5"/>
    <col min="8456" max="8456" width="14.42578125" style="5" bestFit="1" customWidth="1"/>
    <col min="8457" max="8704" width="11.5703125" style="5"/>
    <col min="8705" max="8705" width="24.7109375" style="5" customWidth="1"/>
    <col min="8706" max="8706" width="95.140625" style="5" customWidth="1"/>
    <col min="8707" max="8707" width="38.140625" style="5" customWidth="1"/>
    <col min="8708" max="8708" width="39.7109375" style="5" customWidth="1"/>
    <col min="8709" max="8711" width="11.5703125" style="5"/>
    <col min="8712" max="8712" width="14.42578125" style="5" bestFit="1" customWidth="1"/>
    <col min="8713" max="8960" width="11.5703125" style="5"/>
    <col min="8961" max="8961" width="24.7109375" style="5" customWidth="1"/>
    <col min="8962" max="8962" width="95.140625" style="5" customWidth="1"/>
    <col min="8963" max="8963" width="38.140625" style="5" customWidth="1"/>
    <col min="8964" max="8964" width="39.7109375" style="5" customWidth="1"/>
    <col min="8965" max="8967" width="11.5703125" style="5"/>
    <col min="8968" max="8968" width="14.42578125" style="5" bestFit="1" customWidth="1"/>
    <col min="8969" max="9216" width="11.5703125" style="5"/>
    <col min="9217" max="9217" width="24.7109375" style="5" customWidth="1"/>
    <col min="9218" max="9218" width="95.140625" style="5" customWidth="1"/>
    <col min="9219" max="9219" width="38.140625" style="5" customWidth="1"/>
    <col min="9220" max="9220" width="39.7109375" style="5" customWidth="1"/>
    <col min="9221" max="9223" width="11.5703125" style="5"/>
    <col min="9224" max="9224" width="14.42578125" style="5" bestFit="1" customWidth="1"/>
    <col min="9225" max="9472" width="11.5703125" style="5"/>
    <col min="9473" max="9473" width="24.7109375" style="5" customWidth="1"/>
    <col min="9474" max="9474" width="95.140625" style="5" customWidth="1"/>
    <col min="9475" max="9475" width="38.140625" style="5" customWidth="1"/>
    <col min="9476" max="9476" width="39.7109375" style="5" customWidth="1"/>
    <col min="9477" max="9479" width="11.5703125" style="5"/>
    <col min="9480" max="9480" width="14.42578125" style="5" bestFit="1" customWidth="1"/>
    <col min="9481" max="9728" width="11.5703125" style="5"/>
    <col min="9729" max="9729" width="24.7109375" style="5" customWidth="1"/>
    <col min="9730" max="9730" width="95.140625" style="5" customWidth="1"/>
    <col min="9731" max="9731" width="38.140625" style="5" customWidth="1"/>
    <col min="9732" max="9732" width="39.7109375" style="5" customWidth="1"/>
    <col min="9733" max="9735" width="11.5703125" style="5"/>
    <col min="9736" max="9736" width="14.42578125" style="5" bestFit="1" customWidth="1"/>
    <col min="9737" max="9984" width="11.5703125" style="5"/>
    <col min="9985" max="9985" width="24.7109375" style="5" customWidth="1"/>
    <col min="9986" max="9986" width="95.140625" style="5" customWidth="1"/>
    <col min="9987" max="9987" width="38.140625" style="5" customWidth="1"/>
    <col min="9988" max="9988" width="39.7109375" style="5" customWidth="1"/>
    <col min="9989" max="9991" width="11.5703125" style="5"/>
    <col min="9992" max="9992" width="14.42578125" style="5" bestFit="1" customWidth="1"/>
    <col min="9993" max="10240" width="11.5703125" style="5"/>
    <col min="10241" max="10241" width="24.7109375" style="5" customWidth="1"/>
    <col min="10242" max="10242" width="95.140625" style="5" customWidth="1"/>
    <col min="10243" max="10243" width="38.140625" style="5" customWidth="1"/>
    <col min="10244" max="10244" width="39.7109375" style="5" customWidth="1"/>
    <col min="10245" max="10247" width="11.5703125" style="5"/>
    <col min="10248" max="10248" width="14.42578125" style="5" bestFit="1" customWidth="1"/>
    <col min="10249" max="10496" width="11.5703125" style="5"/>
    <col min="10497" max="10497" width="24.7109375" style="5" customWidth="1"/>
    <col min="10498" max="10498" width="95.140625" style="5" customWidth="1"/>
    <col min="10499" max="10499" width="38.140625" style="5" customWidth="1"/>
    <col min="10500" max="10500" width="39.7109375" style="5" customWidth="1"/>
    <col min="10501" max="10503" width="11.5703125" style="5"/>
    <col min="10504" max="10504" width="14.42578125" style="5" bestFit="1" customWidth="1"/>
    <col min="10505" max="10752" width="11.5703125" style="5"/>
    <col min="10753" max="10753" width="24.7109375" style="5" customWidth="1"/>
    <col min="10754" max="10754" width="95.140625" style="5" customWidth="1"/>
    <col min="10755" max="10755" width="38.140625" style="5" customWidth="1"/>
    <col min="10756" max="10756" width="39.7109375" style="5" customWidth="1"/>
    <col min="10757" max="10759" width="11.5703125" style="5"/>
    <col min="10760" max="10760" width="14.42578125" style="5" bestFit="1" customWidth="1"/>
    <col min="10761" max="11008" width="11.5703125" style="5"/>
    <col min="11009" max="11009" width="24.7109375" style="5" customWidth="1"/>
    <col min="11010" max="11010" width="95.140625" style="5" customWidth="1"/>
    <col min="11011" max="11011" width="38.140625" style="5" customWidth="1"/>
    <col min="11012" max="11012" width="39.7109375" style="5" customWidth="1"/>
    <col min="11013" max="11015" width="11.5703125" style="5"/>
    <col min="11016" max="11016" width="14.42578125" style="5" bestFit="1" customWidth="1"/>
    <col min="11017" max="11264" width="11.5703125" style="5"/>
    <col min="11265" max="11265" width="24.7109375" style="5" customWidth="1"/>
    <col min="11266" max="11266" width="95.140625" style="5" customWidth="1"/>
    <col min="11267" max="11267" width="38.140625" style="5" customWidth="1"/>
    <col min="11268" max="11268" width="39.7109375" style="5" customWidth="1"/>
    <col min="11269" max="11271" width="11.5703125" style="5"/>
    <col min="11272" max="11272" width="14.42578125" style="5" bestFit="1" customWidth="1"/>
    <col min="11273" max="11520" width="11.5703125" style="5"/>
    <col min="11521" max="11521" width="24.7109375" style="5" customWidth="1"/>
    <col min="11522" max="11522" width="95.140625" style="5" customWidth="1"/>
    <col min="11523" max="11523" width="38.140625" style="5" customWidth="1"/>
    <col min="11524" max="11524" width="39.7109375" style="5" customWidth="1"/>
    <col min="11525" max="11527" width="11.5703125" style="5"/>
    <col min="11528" max="11528" width="14.42578125" style="5" bestFit="1" customWidth="1"/>
    <col min="11529" max="11776" width="11.5703125" style="5"/>
    <col min="11777" max="11777" width="24.7109375" style="5" customWidth="1"/>
    <col min="11778" max="11778" width="95.140625" style="5" customWidth="1"/>
    <col min="11779" max="11779" width="38.140625" style="5" customWidth="1"/>
    <col min="11780" max="11780" width="39.7109375" style="5" customWidth="1"/>
    <col min="11781" max="11783" width="11.5703125" style="5"/>
    <col min="11784" max="11784" width="14.42578125" style="5" bestFit="1" customWidth="1"/>
    <col min="11785" max="12032" width="11.5703125" style="5"/>
    <col min="12033" max="12033" width="24.7109375" style="5" customWidth="1"/>
    <col min="12034" max="12034" width="95.140625" style="5" customWidth="1"/>
    <col min="12035" max="12035" width="38.140625" style="5" customWidth="1"/>
    <col min="12036" max="12036" width="39.7109375" style="5" customWidth="1"/>
    <col min="12037" max="12039" width="11.5703125" style="5"/>
    <col min="12040" max="12040" width="14.42578125" style="5" bestFit="1" customWidth="1"/>
    <col min="12041" max="12288" width="11.5703125" style="5"/>
    <col min="12289" max="12289" width="24.7109375" style="5" customWidth="1"/>
    <col min="12290" max="12290" width="95.140625" style="5" customWidth="1"/>
    <col min="12291" max="12291" width="38.140625" style="5" customWidth="1"/>
    <col min="12292" max="12292" width="39.7109375" style="5" customWidth="1"/>
    <col min="12293" max="12295" width="11.5703125" style="5"/>
    <col min="12296" max="12296" width="14.42578125" style="5" bestFit="1" customWidth="1"/>
    <col min="12297" max="12544" width="11.5703125" style="5"/>
    <col min="12545" max="12545" width="24.7109375" style="5" customWidth="1"/>
    <col min="12546" max="12546" width="95.140625" style="5" customWidth="1"/>
    <col min="12547" max="12547" width="38.140625" style="5" customWidth="1"/>
    <col min="12548" max="12548" width="39.7109375" style="5" customWidth="1"/>
    <col min="12549" max="12551" width="11.5703125" style="5"/>
    <col min="12552" max="12552" width="14.42578125" style="5" bestFit="1" customWidth="1"/>
    <col min="12553" max="12800" width="11.5703125" style="5"/>
    <col min="12801" max="12801" width="24.7109375" style="5" customWidth="1"/>
    <col min="12802" max="12802" width="95.140625" style="5" customWidth="1"/>
    <col min="12803" max="12803" width="38.140625" style="5" customWidth="1"/>
    <col min="12804" max="12804" width="39.7109375" style="5" customWidth="1"/>
    <col min="12805" max="12807" width="11.5703125" style="5"/>
    <col min="12808" max="12808" width="14.42578125" style="5" bestFit="1" customWidth="1"/>
    <col min="12809" max="13056" width="11.5703125" style="5"/>
    <col min="13057" max="13057" width="24.7109375" style="5" customWidth="1"/>
    <col min="13058" max="13058" width="95.140625" style="5" customWidth="1"/>
    <col min="13059" max="13059" width="38.140625" style="5" customWidth="1"/>
    <col min="13060" max="13060" width="39.7109375" style="5" customWidth="1"/>
    <col min="13061" max="13063" width="11.5703125" style="5"/>
    <col min="13064" max="13064" width="14.42578125" style="5" bestFit="1" customWidth="1"/>
    <col min="13065" max="13312" width="11.5703125" style="5"/>
    <col min="13313" max="13313" width="24.7109375" style="5" customWidth="1"/>
    <col min="13314" max="13314" width="95.140625" style="5" customWidth="1"/>
    <col min="13315" max="13315" width="38.140625" style="5" customWidth="1"/>
    <col min="13316" max="13316" width="39.7109375" style="5" customWidth="1"/>
    <col min="13317" max="13319" width="11.5703125" style="5"/>
    <col min="13320" max="13320" width="14.42578125" style="5" bestFit="1" customWidth="1"/>
    <col min="13321" max="13568" width="11.5703125" style="5"/>
    <col min="13569" max="13569" width="24.7109375" style="5" customWidth="1"/>
    <col min="13570" max="13570" width="95.140625" style="5" customWidth="1"/>
    <col min="13571" max="13571" width="38.140625" style="5" customWidth="1"/>
    <col min="13572" max="13572" width="39.7109375" style="5" customWidth="1"/>
    <col min="13573" max="13575" width="11.5703125" style="5"/>
    <col min="13576" max="13576" width="14.42578125" style="5" bestFit="1" customWidth="1"/>
    <col min="13577" max="13824" width="11.5703125" style="5"/>
    <col min="13825" max="13825" width="24.7109375" style="5" customWidth="1"/>
    <col min="13826" max="13826" width="95.140625" style="5" customWidth="1"/>
    <col min="13827" max="13827" width="38.140625" style="5" customWidth="1"/>
    <col min="13828" max="13828" width="39.7109375" style="5" customWidth="1"/>
    <col min="13829" max="13831" width="11.5703125" style="5"/>
    <col min="13832" max="13832" width="14.42578125" style="5" bestFit="1" customWidth="1"/>
    <col min="13833" max="14080" width="11.5703125" style="5"/>
    <col min="14081" max="14081" width="24.7109375" style="5" customWidth="1"/>
    <col min="14082" max="14082" width="95.140625" style="5" customWidth="1"/>
    <col min="14083" max="14083" width="38.140625" style="5" customWidth="1"/>
    <col min="14084" max="14084" width="39.7109375" style="5" customWidth="1"/>
    <col min="14085" max="14087" width="11.5703125" style="5"/>
    <col min="14088" max="14088" width="14.42578125" style="5" bestFit="1" customWidth="1"/>
    <col min="14089" max="14336" width="11.5703125" style="5"/>
    <col min="14337" max="14337" width="24.7109375" style="5" customWidth="1"/>
    <col min="14338" max="14338" width="95.140625" style="5" customWidth="1"/>
    <col min="14339" max="14339" width="38.140625" style="5" customWidth="1"/>
    <col min="14340" max="14340" width="39.7109375" style="5" customWidth="1"/>
    <col min="14341" max="14343" width="11.5703125" style="5"/>
    <col min="14344" max="14344" width="14.42578125" style="5" bestFit="1" customWidth="1"/>
    <col min="14345" max="14592" width="11.5703125" style="5"/>
    <col min="14593" max="14593" width="24.7109375" style="5" customWidth="1"/>
    <col min="14594" max="14594" width="95.140625" style="5" customWidth="1"/>
    <col min="14595" max="14595" width="38.140625" style="5" customWidth="1"/>
    <col min="14596" max="14596" width="39.7109375" style="5" customWidth="1"/>
    <col min="14597" max="14599" width="11.5703125" style="5"/>
    <col min="14600" max="14600" width="14.42578125" style="5" bestFit="1" customWidth="1"/>
    <col min="14601" max="14848" width="11.5703125" style="5"/>
    <col min="14849" max="14849" width="24.7109375" style="5" customWidth="1"/>
    <col min="14850" max="14850" width="95.140625" style="5" customWidth="1"/>
    <col min="14851" max="14851" width="38.140625" style="5" customWidth="1"/>
    <col min="14852" max="14852" width="39.7109375" style="5" customWidth="1"/>
    <col min="14853" max="14855" width="11.5703125" style="5"/>
    <col min="14856" max="14856" width="14.42578125" style="5" bestFit="1" customWidth="1"/>
    <col min="14857" max="15104" width="11.5703125" style="5"/>
    <col min="15105" max="15105" width="24.7109375" style="5" customWidth="1"/>
    <col min="15106" max="15106" width="95.140625" style="5" customWidth="1"/>
    <col min="15107" max="15107" width="38.140625" style="5" customWidth="1"/>
    <col min="15108" max="15108" width="39.7109375" style="5" customWidth="1"/>
    <col min="15109" max="15111" width="11.5703125" style="5"/>
    <col min="15112" max="15112" width="14.42578125" style="5" bestFit="1" customWidth="1"/>
    <col min="15113" max="15360" width="11.5703125" style="5"/>
    <col min="15361" max="15361" width="24.7109375" style="5" customWidth="1"/>
    <col min="15362" max="15362" width="95.140625" style="5" customWidth="1"/>
    <col min="15363" max="15363" width="38.140625" style="5" customWidth="1"/>
    <col min="15364" max="15364" width="39.7109375" style="5" customWidth="1"/>
    <col min="15365" max="15367" width="11.5703125" style="5"/>
    <col min="15368" max="15368" width="14.42578125" style="5" bestFit="1" customWidth="1"/>
    <col min="15369" max="15616" width="11.5703125" style="5"/>
    <col min="15617" max="15617" width="24.7109375" style="5" customWidth="1"/>
    <col min="15618" max="15618" width="95.140625" style="5" customWidth="1"/>
    <col min="15619" max="15619" width="38.140625" style="5" customWidth="1"/>
    <col min="15620" max="15620" width="39.7109375" style="5" customWidth="1"/>
    <col min="15621" max="15623" width="11.5703125" style="5"/>
    <col min="15624" max="15624" width="14.42578125" style="5" bestFit="1" customWidth="1"/>
    <col min="15625" max="15872" width="11.5703125" style="5"/>
    <col min="15873" max="15873" width="24.7109375" style="5" customWidth="1"/>
    <col min="15874" max="15874" width="95.140625" style="5" customWidth="1"/>
    <col min="15875" max="15875" width="38.140625" style="5" customWidth="1"/>
    <col min="15876" max="15876" width="39.7109375" style="5" customWidth="1"/>
    <col min="15877" max="15879" width="11.5703125" style="5"/>
    <col min="15880" max="15880" width="14.42578125" style="5" bestFit="1" customWidth="1"/>
    <col min="15881" max="16128" width="11.5703125" style="5"/>
    <col min="16129" max="16129" width="24.7109375" style="5" customWidth="1"/>
    <col min="16130" max="16130" width="95.140625" style="5" customWidth="1"/>
    <col min="16131" max="16131" width="38.140625" style="5" customWidth="1"/>
    <col min="16132" max="16132" width="39.7109375" style="5" customWidth="1"/>
    <col min="16133" max="16135" width="11.5703125" style="5"/>
    <col min="16136" max="16136" width="14.42578125" style="5" bestFit="1" customWidth="1"/>
    <col min="16137" max="16384" width="11.5703125" style="5"/>
  </cols>
  <sheetData>
    <row r="1" spans="1:4" ht="38.25" customHeight="1" x14ac:dyDescent="0.2">
      <c r="A1" s="1" t="s">
        <v>0</v>
      </c>
      <c r="B1" s="2"/>
      <c r="C1" s="3"/>
    </row>
    <row r="2" spans="1:4" ht="19.5" customHeight="1" x14ac:dyDescent="0.3">
      <c r="A2" s="6" t="s">
        <v>1</v>
      </c>
      <c r="B2" s="7"/>
      <c r="C2" s="8"/>
    </row>
    <row r="3" spans="1:4" ht="9.75" customHeight="1" thickBot="1" x14ac:dyDescent="0.25">
      <c r="A3" s="9"/>
      <c r="B3" s="10"/>
      <c r="C3" s="11"/>
    </row>
    <row r="4" spans="1:4" ht="46.5" customHeight="1" thickBot="1" x14ac:dyDescent="0.25">
      <c r="A4" s="12" t="s">
        <v>2</v>
      </c>
      <c r="B4" s="13" t="s">
        <v>3</v>
      </c>
      <c r="C4" s="14" t="s">
        <v>4</v>
      </c>
    </row>
    <row r="5" spans="1:4" s="19" customFormat="1" ht="30" customHeight="1" thickBot="1" x14ac:dyDescent="0.25">
      <c r="A5" s="15" t="s">
        <v>5</v>
      </c>
      <c r="B5" s="16" t="s">
        <v>6</v>
      </c>
      <c r="C5" s="17">
        <f>SUM(C7:C37)</f>
        <v>619900000</v>
      </c>
      <c r="D5" s="18"/>
    </row>
    <row r="6" spans="1:4" s="19" customFormat="1" ht="24" customHeight="1" x14ac:dyDescent="0.2">
      <c r="A6" s="20" t="s">
        <v>7</v>
      </c>
      <c r="B6" s="21" t="s">
        <v>8</v>
      </c>
      <c r="C6" s="22"/>
      <c r="D6" s="18"/>
    </row>
    <row r="7" spans="1:4" s="19" customFormat="1" ht="24" customHeight="1" x14ac:dyDescent="0.2">
      <c r="A7" s="23" t="s">
        <v>9</v>
      </c>
      <c r="B7" s="24" t="s">
        <v>10</v>
      </c>
      <c r="C7" s="25">
        <f>+'[1]8 Pto.-Gastos-1(Direc. y Coord.'!AC19+'[1]8 Pto.-Gastos-1(Gest. Adm.y F.)'!AC18+'[1]8 Pto.-Gastos-1 (Gest P.D.Ins.)'!AC19+'[1]8 Pto.-Gastos-1 (Ases.P.ytransp'!AC18+'[1]8 Pto.-Gastos-1(Prom. est.Ser.)'!AC18+'[1]8 Pto.-Gastos-1(Asist Soc. T)'!AC18+'[1]8 Pto.-Gastos-1(Acc. Form.N.Gob'!AC18</f>
        <v>261600000</v>
      </c>
      <c r="D7" s="18"/>
    </row>
    <row r="8" spans="1:4" s="19" customFormat="1" ht="24" customHeight="1" x14ac:dyDescent="0.2">
      <c r="A8" s="26" t="s">
        <v>11</v>
      </c>
      <c r="B8" s="27" t="s">
        <v>12</v>
      </c>
      <c r="C8" s="25"/>
      <c r="D8" s="18"/>
    </row>
    <row r="9" spans="1:4" s="19" customFormat="1" ht="24" customHeight="1" x14ac:dyDescent="0.2">
      <c r="A9" s="23" t="s">
        <v>13</v>
      </c>
      <c r="B9" s="24" t="s">
        <v>14</v>
      </c>
      <c r="C9" s="25">
        <f>+'[1]8 Pto.-Gastos-1(Direc. y Coord.'!AC20+'[1]8 Pto.-Gastos-1(Gest. Adm.y F.)'!AC19+'[1]8 Pto.-Gastos-1 (Gest P.D.Ins.)'!AC20+'[1]8 Pto.-Gastos-1 (Ases.P.ytransp'!AC19</f>
        <v>12500000</v>
      </c>
      <c r="D9" s="18"/>
    </row>
    <row r="10" spans="1:4" s="19" customFormat="1" ht="24" customHeight="1" x14ac:dyDescent="0.2">
      <c r="A10" s="23" t="s">
        <v>15</v>
      </c>
      <c r="B10" s="24" t="s">
        <v>16</v>
      </c>
      <c r="C10" s="25">
        <f>+'[1]8 Pto.-Gastos-1(Direc. y Coord.'!AC21+'[1]8 Pto.-Gastos-1(Gest. Adm.y F.)'!AC20+'[1]8 Pto.-Gastos-1 (Gest P.D.Ins.)'!AC21+'[1]8 Pto.-Gastos-1 (Ases.P.ytransp'!AC20</f>
        <v>88000000</v>
      </c>
      <c r="D10" s="18"/>
    </row>
    <row r="11" spans="1:4" s="19" customFormat="1" ht="24" customHeight="1" x14ac:dyDescent="0.2">
      <c r="A11" s="23" t="s">
        <v>17</v>
      </c>
      <c r="B11" s="28" t="s">
        <v>18</v>
      </c>
      <c r="C11" s="25">
        <f>+'[1]8 Pto.-Gastos-1(Direc. y Coord.'!AC22+'[1]8 Pto.-Gastos-1(Gest. Adm.y F.)'!AC21+'[1]8 Pto.-Gastos-1 (Gest P.D.Ins.)'!AC22+'[1]8 Pto.-Gastos-1 (Ases.P.ytransp'!AC21+'[1]8 Pto.-Gastos-1(Prom. est.Ser.)'!AC22</f>
        <v>30300000</v>
      </c>
      <c r="D11" s="18"/>
    </row>
    <row r="12" spans="1:4" s="19" customFormat="1" ht="24" customHeight="1" x14ac:dyDescent="0.2">
      <c r="A12" s="23" t="s">
        <v>19</v>
      </c>
      <c r="B12" s="28" t="s">
        <v>20</v>
      </c>
      <c r="C12" s="25">
        <f>+'[1]8 Pto.-Gastos-1(Direc. y Coord.'!AC23+'[1]8 Pto.-Gastos-1(Gest. Adm.y F.)'!AC22+'[1]8 Pto.-Gastos-1 (Gest P.D.Ins.)'!AC23+'[1]8 Pto.-Gastos-1 (Ases.P.ytransp'!AC22</f>
        <v>1000000</v>
      </c>
      <c r="D12" s="18"/>
    </row>
    <row r="13" spans="1:4" s="19" customFormat="1" ht="24" customHeight="1" x14ac:dyDescent="0.2">
      <c r="A13" s="23" t="s">
        <v>21</v>
      </c>
      <c r="B13" s="24" t="s">
        <v>22</v>
      </c>
      <c r="C13" s="25">
        <f>+'[1]8 Pto.-Gastos-1(Direc. y Coord.'!AC24+'[1]8 Pto.-Gastos-1(Gest. Adm.y F.)'!AC23+'[1]8 Pto.-Gastos-1 (Gest P.D.Ins.)'!AC24+'[1]8 Pto.-Gastos-1 (Ases.P.ytransp'!AC23+'[1]8 Pto.-Gastos-1(Prom. est.Ser.)'!AC23</f>
        <v>31000000</v>
      </c>
      <c r="D13" s="18"/>
    </row>
    <row r="14" spans="1:4" s="19" customFormat="1" ht="24" customHeight="1" x14ac:dyDescent="0.2">
      <c r="A14" s="23" t="s">
        <v>23</v>
      </c>
      <c r="B14" s="24" t="s">
        <v>24</v>
      </c>
      <c r="C14" s="25">
        <f>+'[1]8 Pto.-Gastos-1(Direc. y Coord.'!AC25+'[1]8 Pto.-Gastos-1(Gest. Adm.y F.)'!AC24+'[1]8 Pto.-Gastos-1 (Gest P.D.Ins.)'!AC25+'[1]8 Pto.-Gastos-1 (Ases.P.ytransp'!AC24</f>
        <v>40000000</v>
      </c>
      <c r="D14" s="18"/>
    </row>
    <row r="15" spans="1:4" s="31" customFormat="1" ht="24" customHeight="1" x14ac:dyDescent="0.2">
      <c r="A15" s="26" t="s">
        <v>25</v>
      </c>
      <c r="B15" s="27" t="s">
        <v>26</v>
      </c>
      <c r="C15" s="29"/>
      <c r="D15" s="30"/>
    </row>
    <row r="16" spans="1:4" s="19" customFormat="1" ht="24" customHeight="1" x14ac:dyDescent="0.2">
      <c r="A16" s="23" t="s">
        <v>27</v>
      </c>
      <c r="B16" s="24" t="s">
        <v>28</v>
      </c>
      <c r="C16" s="25">
        <f>+'[1]8 Pto.-Gastos-1(Direc. y Coord.'!AC26+'[1]8 Pto.-Gastos-1(Gest. Adm.y F.)'!AC25+'[1]8 Pto.-Gastos-1 (Gest P.D.Ins.)'!AC26+'[1]8 Pto.-Gastos-1 (Ases.P.ytransp'!AC25+'[1]8 Pto.-Gastos-1(Prom. est.Ser.)'!AC25+'[1]8 Pto.-Gastos-1(Asist Soc. T)'!AC23+'[1]8 Pto.-Gastos-1(Acc. Form.N.Gob'!AC23</f>
        <v>12500000</v>
      </c>
      <c r="D16" s="18"/>
    </row>
    <row r="17" spans="1:4" s="19" customFormat="1" ht="24" customHeight="1" x14ac:dyDescent="0.2">
      <c r="A17" s="23" t="s">
        <v>29</v>
      </c>
      <c r="B17" s="32" t="s">
        <v>30</v>
      </c>
      <c r="C17" s="25">
        <f>+'[1]8 Pto.-Gastos-1(Direc. y Coord.'!AC27+'[1]8 Pto.-Gastos-1(Gest. Adm.y F.)'!AC26+'[1]8 Pto.-Gastos-1 (Gest P.D.Ins.)'!AC27+'[1]8 Pto.-Gastos-1 (Ases.P.ytransp'!AC26+'[1]8 Pto.-Gastos-1(Prom. est.Ser.)'!AC26+'[1]8 Pto.-Gastos-1(Asist Soc. T)'!AC24+'[1]8 Pto.-Gastos-1(Acc. Form.N.Gob'!AC24</f>
        <v>2500000</v>
      </c>
      <c r="D17" s="18"/>
    </row>
    <row r="18" spans="1:4" s="19" customFormat="1" ht="24" customHeight="1" x14ac:dyDescent="0.2">
      <c r="A18" s="26" t="s">
        <v>31</v>
      </c>
      <c r="B18" s="27" t="s">
        <v>32</v>
      </c>
      <c r="C18" s="25"/>
      <c r="D18" s="18"/>
    </row>
    <row r="19" spans="1:4" s="19" customFormat="1" ht="24" customHeight="1" x14ac:dyDescent="0.2">
      <c r="A19" s="23" t="s">
        <v>33</v>
      </c>
      <c r="B19" s="24" t="s">
        <v>34</v>
      </c>
      <c r="C19" s="25">
        <f>+'[1]8 Pto.-Gastos-1(Direc. y Coord.'!AC28+'[1]8 Pto.-Gastos-1(Gest. Adm.y F.)'!AC27+'[1]8 Pto.-Gastos-1 (Gest P.D.Ins.)'!AC28+'[1]8 Pto.-Gastos-1 (Ases.P.ytransp'!AC27</f>
        <v>400000</v>
      </c>
      <c r="D19" s="18"/>
    </row>
    <row r="20" spans="1:4" s="19" customFormat="1" ht="24" hidden="1" customHeight="1" x14ac:dyDescent="0.2">
      <c r="A20" s="23" t="s">
        <v>35</v>
      </c>
      <c r="B20" s="24" t="s">
        <v>36</v>
      </c>
      <c r="C20" s="25">
        <f>+'[1]8 Pto.-Gastos-1(Direc. y Coord.'!AC29+'[1]8 Pto.-Gastos-1(Prom. est.Ser.)'!AC27+'[1]8 Pto.-Gastos-1(Asist Soc. T)'!AC25+'[1]8 Pto.-Gastos-1(Acc. Form.N.Gob'!AC25</f>
        <v>0</v>
      </c>
      <c r="D20" s="18"/>
    </row>
    <row r="21" spans="1:4" s="19" customFormat="1" ht="24" customHeight="1" x14ac:dyDescent="0.2">
      <c r="A21" s="23" t="s">
        <v>37</v>
      </c>
      <c r="B21" s="33" t="s">
        <v>38</v>
      </c>
      <c r="C21" s="25">
        <f>+'[1]8 Pto.-Gastos-1(Direc. y Coord.'!AC30+'[1]8 Pto.-Gastos-1(Gest. Adm.y F.)'!AC29+'[1]8 Pto.-Gastos-1 (Gest P.D.Ins.)'!AC30+'[1]8 Pto.-Gastos-1 (Ases.P.ytransp'!AC29</f>
        <v>3500000</v>
      </c>
      <c r="D21" s="18"/>
    </row>
    <row r="22" spans="1:4" s="19" customFormat="1" ht="24" customHeight="1" x14ac:dyDescent="0.2">
      <c r="A22" s="23" t="s">
        <v>39</v>
      </c>
      <c r="B22" s="24" t="s">
        <v>40</v>
      </c>
      <c r="C22" s="25">
        <f>+'[1]8 Pto.-Gastos-1(Direc. y Coord.'!AC31+'[1]8 Pto.-Gastos-1(Gest. Adm.y F.)'!AC30+'[1]8 Pto.-Gastos-1 (Gest P.D.Ins.)'!AC31+'[1]8 Pto.-Gastos-1 (Ases.P.ytransp'!AC30+'[1]8 Pto.-Gastos-1(Prom. est.Ser.)'!AC29+'[1]8 Pto.-Gastos-1(Asist Soc. T)'!AC27+'[1]8 Pto.-Gastos-1(Acc. Form.N.Gob'!AC27</f>
        <v>14200000</v>
      </c>
      <c r="D22" s="18"/>
    </row>
    <row r="23" spans="1:4" s="19" customFormat="1" ht="24" customHeight="1" x14ac:dyDescent="0.2">
      <c r="A23" s="23" t="s">
        <v>41</v>
      </c>
      <c r="B23" s="24" t="s">
        <v>42</v>
      </c>
      <c r="C23" s="25">
        <f>+'[1]8 Pto.-Gastos-1(Direc. y Coord.'!AC32+'[1]8 Pto.-Gastos-1(Gest. Adm.y F.)'!AC31+'[1]8 Pto.-Gastos-1 (Gest P.D.Ins.)'!AC32+'[1]8 Pto.-Gastos-1 (Ases.P.ytransp'!AC31+'[1]8 Pto.-Gastos-1(Prom. est.Ser.)'!AC30+'[1]8 Pto.-Gastos-1(Asist Soc. T)'!AC28+'[1]8 Pto.-Gastos-1(Acc. Form.N.Gob'!AC28</f>
        <v>15900000</v>
      </c>
      <c r="D23" s="18"/>
    </row>
    <row r="24" spans="1:4" s="19" customFormat="1" ht="24" customHeight="1" x14ac:dyDescent="0.2">
      <c r="A24" s="23" t="s">
        <v>43</v>
      </c>
      <c r="B24" s="24" t="s">
        <v>44</v>
      </c>
      <c r="C24" s="25">
        <f>+'[1]8 Pto.-Gastos-1(Direc. y Coord.'!AC33+'[1]8 Pto.-Gastos-1(Gest. Adm.y F.)'!AC32+'[1]8 Pto.-Gastos-1 (Gest P.D.Ins.)'!AC33+'[1]8 Pto.-Gastos-1 (Ases.P.ytransp'!AC32</f>
        <v>2000000</v>
      </c>
      <c r="D24" s="18"/>
    </row>
    <row r="25" spans="1:4" s="19" customFormat="1" ht="24" customHeight="1" x14ac:dyDescent="0.2">
      <c r="A25" s="23" t="s">
        <v>45</v>
      </c>
      <c r="B25" s="24" t="s">
        <v>46</v>
      </c>
      <c r="C25" s="25">
        <f>+'[1]8 Pto.-Gastos-1(Direc. y Coord.'!AC34+'[1]8 Pto.-Gastos-1(Gest. Adm.y F.)'!AC33+'[1]8 Pto.-Gastos-1 (Gest P.D.Ins.)'!AC34+'[1]8 Pto.-Gastos-1 (Ases.P.ytransp'!AC33+'[1]8 Pto.-Gastos-1(Prom. est.Ser.)'!AC31+'[1]8 Pto.-Gastos-1(Asist Soc. T)'!AC29+'[1]8 Pto.-Gastos-1(Acc. Form.N.Gob'!AC29</f>
        <v>4000000</v>
      </c>
      <c r="D25" s="18"/>
    </row>
    <row r="26" spans="1:4" s="19" customFormat="1" ht="24" customHeight="1" x14ac:dyDescent="0.2">
      <c r="A26" s="23" t="s">
        <v>47</v>
      </c>
      <c r="B26" s="24" t="s">
        <v>48</v>
      </c>
      <c r="C26" s="25">
        <f>+'[1]8 Pto.-Gastos-1(Direc. y Coord.'!AC35+'[1]8 Pto.-Gastos-1(Gest. Adm.y F.)'!AC34+'[1]8 Pto.-Gastos-1 (Gest P.D.Ins.)'!AC35+'[1]8 Pto.-Gastos-1 (Ases.P.ytransp'!AC34+'[1]8 Pto.-Gastos-1(Prom. est.Ser.)'!AC32+'[1]8 Pto.-Gastos-1(Asist Soc. T)'!AC30+'[1]8 Pto.-Gastos-1(Acc. Form.N.Gob'!AC30</f>
        <v>12000000</v>
      </c>
      <c r="D26" s="18"/>
    </row>
    <row r="27" spans="1:4" s="19" customFormat="1" ht="24" customHeight="1" x14ac:dyDescent="0.2">
      <c r="A27" s="26" t="s">
        <v>49</v>
      </c>
      <c r="B27" s="34" t="s">
        <v>50</v>
      </c>
      <c r="C27" s="25"/>
      <c r="D27" s="18"/>
    </row>
    <row r="28" spans="1:4" s="19" customFormat="1" ht="24" customHeight="1" x14ac:dyDescent="0.2">
      <c r="A28" s="23" t="s">
        <v>51</v>
      </c>
      <c r="B28" s="35" t="s">
        <v>52</v>
      </c>
      <c r="C28" s="25">
        <f>+'[1]8 Pto.-Gastos-1(Direc. y Coord.'!AC36+'[1]8 Pto.-Gastos-1(Gest. Adm.y F.)'!AC35+'[1]8 Pto.-Gastos-1 (Gest P.D.Ins.)'!AC36+'[1]8 Pto.-Gastos-1 (Ases.P.ytransp'!AC35+'[1]8 Pto.-Gastos-1(Prom. est.Ser.)'!AC32+'[1]8 Pto.-Gastos-1(Asist Soc. T)'!AC30+'[1]8 Pto.-Gastos-1(Acc. Form.N.Gob'!AC30</f>
        <v>20000000</v>
      </c>
      <c r="D28" s="18"/>
    </row>
    <row r="29" spans="1:4" s="19" customFormat="1" ht="24" customHeight="1" x14ac:dyDescent="0.2">
      <c r="A29" s="26" t="s">
        <v>53</v>
      </c>
      <c r="B29" s="34" t="s">
        <v>54</v>
      </c>
      <c r="C29" s="25"/>
      <c r="D29" s="18"/>
    </row>
    <row r="30" spans="1:4" s="19" customFormat="1" ht="24" customHeight="1" x14ac:dyDescent="0.2">
      <c r="A30" s="23" t="s">
        <v>55</v>
      </c>
      <c r="B30" s="35" t="s">
        <v>56</v>
      </c>
      <c r="C30" s="25">
        <f>+'[1]8 Pto.-Gastos-1(Direc. y Coord.'!AC37+'[1]8 Pto.-Gastos-1(Gest. Adm.y F.)'!AC36+'[1]8 Pto.-Gastos-1 (Gest P.D.Ins.)'!AC37+'[1]8 Pto.-Gastos-1 (Ases.P.ytransp'!AC36+'[1]8 Pto.-Gastos-1(Prom. est.Ser.)'!AC33+'[1]8 Pto.-Gastos-1(Asist Soc. T)'!AC31+'[1]8 Pto.-Gastos-1(Acc. Form.N.Gob'!AC31</f>
        <v>200000</v>
      </c>
      <c r="D30" s="18"/>
    </row>
    <row r="31" spans="1:4" s="19" customFormat="1" ht="24" customHeight="1" x14ac:dyDescent="0.2">
      <c r="A31" s="26" t="s">
        <v>57</v>
      </c>
      <c r="B31" s="34" t="s">
        <v>58</v>
      </c>
      <c r="C31" s="25"/>
      <c r="D31" s="18"/>
    </row>
    <row r="32" spans="1:4" s="19" customFormat="1" ht="24" customHeight="1" x14ac:dyDescent="0.2">
      <c r="A32" s="23" t="s">
        <v>59</v>
      </c>
      <c r="B32" s="35" t="s">
        <v>60</v>
      </c>
      <c r="C32" s="25">
        <f>+'[1]8 Pto.-Gastos-1(Direc. y Coord.'!AC39+'[1]8 Pto.-Gastos-1(Gest. Adm.y F.)'!AC38+'[1]8 Pto.-Gastos-1 (Gest P.D.Ins.)'!AC39+'[1]8 Pto.-Gastos-1 (Ases.P.ytransp'!AC38+'[1]8 Pto.-Gastos-1(Prom. est.Ser.)'!AC35+'[1]8 Pto.-Gastos-1(Asist Soc. T)'!AC33+'[1]8 Pto.-Gastos-1(Acc. Form.N.Gob'!AC33</f>
        <v>200000</v>
      </c>
      <c r="D32" s="18"/>
    </row>
    <row r="33" spans="1:4" s="19" customFormat="1" ht="24" hidden="1" customHeight="1" x14ac:dyDescent="0.2">
      <c r="A33" s="23" t="s">
        <v>61</v>
      </c>
      <c r="B33" s="35" t="s">
        <v>62</v>
      </c>
      <c r="C33" s="25">
        <f>+'[1]8 Pto.-Gastos-1(Direc. y Coord.'!AC40+'[1]8 Pto.-Gastos-1(Gest. Adm.y F.)'!AC39+'[1]8 Pto.-Gastos-1 (Gest P.D.Ins.)'!AC40+'[1]8 Pto.-Gastos-1 (Ases.P.ytransp'!AC39+'[1]8 Pto.-Gastos-1(Prom. est.Ser.)'!AC36+'[1]8 Pto.-Gastos-1(Asist Soc. T)'!AC34+'[1]8 Pto.-Gastos-1(Acc. Form.N.Gob'!AC34</f>
        <v>0</v>
      </c>
      <c r="D33" s="18"/>
    </row>
    <row r="34" spans="1:4" s="19" customFormat="1" ht="24" customHeight="1" x14ac:dyDescent="0.2">
      <c r="A34" s="26" t="s">
        <v>63</v>
      </c>
      <c r="B34" s="34" t="s">
        <v>64</v>
      </c>
      <c r="C34" s="25"/>
      <c r="D34" s="18"/>
    </row>
    <row r="35" spans="1:4" s="19" customFormat="1" ht="24" customHeight="1" x14ac:dyDescent="0.2">
      <c r="A35" s="23" t="s">
        <v>65</v>
      </c>
      <c r="B35" s="35" t="s">
        <v>66</v>
      </c>
      <c r="C35" s="25">
        <f>+'[1]8 Pto.-Gastos-1(Direc. y Coord.'!AC42+'[1]8 Pto.-Gastos-1(Gest. Adm.y F.)'!AC40+'[1]8 Pto.-Gastos-1 (Gest P.D.Ins.)'!AC41+'[1]8 Pto.-Gastos-1 (Ases.P.ytransp'!AC41+'[1]8 Pto.-Gastos-1(Prom. est.Ser.)'!AC38+'[1]8 Pto.-Gastos-1(Asist Soc. T)'!AC36+'[1]8 Pto.-Gastos-1(Acc. Form.N.Gob'!AC36</f>
        <v>31350000</v>
      </c>
      <c r="D35" s="18"/>
    </row>
    <row r="36" spans="1:4" s="19" customFormat="1" ht="24" customHeight="1" x14ac:dyDescent="0.2">
      <c r="A36" s="23" t="s">
        <v>67</v>
      </c>
      <c r="B36" s="35" t="s">
        <v>68</v>
      </c>
      <c r="C36" s="25">
        <f>+'[1]8 Pto.-Gastos-1(Direc. y Coord.'!AC43+'[1]8 Pto.-Gastos-1(Gest. Adm.y F.)'!AC41+'[1]8 Pto.-Gastos-1 (Gest P.D.Ins.)'!AC42+'[1]8 Pto.-Gastos-1 (Ases.P.ytransp'!AC42+'[1]8 Pto.-Gastos-1(Prom. est.Ser.)'!AC39+'[1]8 Pto.-Gastos-1(Asist Soc. T)'!AC37+'[1]8 Pto.-Gastos-1(Acc. Form.N.Gob'!AC37</f>
        <v>31500000</v>
      </c>
      <c r="D36" s="18"/>
    </row>
    <row r="37" spans="1:4" s="19" customFormat="1" ht="24" customHeight="1" thickBot="1" x14ac:dyDescent="0.25">
      <c r="A37" s="36" t="s">
        <v>69</v>
      </c>
      <c r="B37" s="37" t="s">
        <v>70</v>
      </c>
      <c r="C37" s="25">
        <f>+'[1]8 Pto.-Gastos-1(Direc. y Coord.'!AC44+'[1]8 Pto.-Gastos-1(Gest. Adm.y F.)'!AC42+'[1]8 Pto.-Gastos-1 (Gest P.D.Ins.)'!AC43+'[1]8 Pto.-Gastos-1 (Ases.P.ytransp'!AC43+'[1]8 Pto.-Gastos-1(Prom. est.Ser.)'!AC40+'[1]8 Pto.-Gastos-1(Asist Soc. T)'!AC38+'[1]8 Pto.-Gastos-1(Acc. Form.N.Gob'!AC38</f>
        <v>5250000</v>
      </c>
      <c r="D37" s="18"/>
    </row>
    <row r="38" spans="1:4" s="19" customFormat="1" ht="10.5" customHeight="1" thickBot="1" x14ac:dyDescent="0.25">
      <c r="A38" s="38"/>
      <c r="B38" s="39"/>
      <c r="C38" s="40"/>
      <c r="D38" s="18"/>
    </row>
    <row r="39" spans="1:4" s="19" customFormat="1" ht="24" customHeight="1" thickBot="1" x14ac:dyDescent="0.25">
      <c r="A39" s="15">
        <v>2.2000000000000002</v>
      </c>
      <c r="B39" s="16" t="s">
        <v>71</v>
      </c>
      <c r="C39" s="41">
        <f>SUM(C41:C94)</f>
        <v>118275000</v>
      </c>
      <c r="D39" s="42"/>
    </row>
    <row r="40" spans="1:4" s="19" customFormat="1" ht="15.75" customHeight="1" x14ac:dyDescent="0.2">
      <c r="A40" s="20" t="s">
        <v>72</v>
      </c>
      <c r="B40" s="21" t="s">
        <v>73</v>
      </c>
      <c r="C40" s="22"/>
      <c r="D40" s="18"/>
    </row>
    <row r="41" spans="1:4" s="19" customFormat="1" ht="24" customHeight="1" x14ac:dyDescent="0.2">
      <c r="A41" s="23" t="s">
        <v>74</v>
      </c>
      <c r="B41" s="24" t="s">
        <v>75</v>
      </c>
      <c r="C41" s="25">
        <f>+'[1]8 Pto.-Gastos-1(Direc. y Coord.'!AC48+'[1]8 Pto.-Gastos-1(Gest. Adm.y F.)'!AC47+'[1]8 Pto.-Gastos-1 (Gest P.D.Ins.)'!AC47+'[1]8 Pto.-Gastos-1 (Ases.P.ytransp'!AC47+'[1]8 Pto.-Gastos-1(Prom. est.Ser.)'!AC45+'[1]8 Pto.-Gastos-1(Asist Soc. T)'!AC43+'[1]8 Pto.-Gastos-1(Acc. Form.N.Gob'!AC43</f>
        <v>3500000</v>
      </c>
      <c r="D41" s="18"/>
    </row>
    <row r="42" spans="1:4" s="19" customFormat="1" ht="24" customHeight="1" x14ac:dyDescent="0.2">
      <c r="A42" s="23" t="s">
        <v>76</v>
      </c>
      <c r="B42" s="24" t="s">
        <v>77</v>
      </c>
      <c r="C42" s="25">
        <f>+'[1]8 Pto.-Gastos-1(Direc. y Coord.'!AC49+'[1]8 Pto.-Gastos-1(Gest. Adm.y F.)'!AC48+'[1]8 Pto.-Gastos-1 (Ases.P.ytransp'!AC48+'[1]8 Pto.-Gastos-1(Prom. est.Ser.)'!AC46+'[1]8 Pto.-Gastos-1(Asist Soc. T)'!AC44+'[1]8 Pto.-Gastos-1(Acc. Form.N.Gob'!AC44</f>
        <v>4000000</v>
      </c>
      <c r="D42" s="18"/>
    </row>
    <row r="43" spans="1:4" s="19" customFormat="1" ht="24" customHeight="1" x14ac:dyDescent="0.2">
      <c r="A43" s="23" t="s">
        <v>78</v>
      </c>
      <c r="B43" s="24" t="s">
        <v>79</v>
      </c>
      <c r="C43" s="25">
        <f>+'[1]8 Pto.-Gastos-1(Direc. y Coord.'!AC50+'[1]8 Pto.-Gastos-1(Gest. Adm.y F.)'!AC49+'[1]8 Pto.-Gastos-1 (Gest P.D.Ins.)'!AC49</f>
        <v>4500000</v>
      </c>
      <c r="D43" s="18"/>
    </row>
    <row r="44" spans="1:4" s="19" customFormat="1" ht="24" customHeight="1" x14ac:dyDescent="0.2">
      <c r="A44" s="23" t="s">
        <v>80</v>
      </c>
      <c r="B44" s="24" t="s">
        <v>81</v>
      </c>
      <c r="C44" s="25">
        <f>+'[1]8 Pto.-Gastos-1(Gest. Adm.y F.)'!AC50</f>
        <v>5000000</v>
      </c>
      <c r="D44" s="18"/>
    </row>
    <row r="45" spans="1:4" s="19" customFormat="1" ht="24" customHeight="1" x14ac:dyDescent="0.2">
      <c r="A45" s="23" t="s">
        <v>82</v>
      </c>
      <c r="B45" s="24" t="s">
        <v>83</v>
      </c>
      <c r="C45" s="25">
        <f>+'[1]8 Pto.-Gastos-1(Gest. Adm.y F.)'!AC51</f>
        <v>300000</v>
      </c>
      <c r="D45" s="18"/>
    </row>
    <row r="46" spans="1:4" s="19" customFormat="1" ht="24" customHeight="1" x14ac:dyDescent="0.2">
      <c r="A46" s="23" t="s">
        <v>84</v>
      </c>
      <c r="B46" s="24" t="s">
        <v>85</v>
      </c>
      <c r="C46" s="25">
        <f>+'[1]8 Pto.-Gastos-1(Direc. y Coord.'!AC51</f>
        <v>100000</v>
      </c>
      <c r="D46" s="18"/>
    </row>
    <row r="47" spans="1:4" s="19" customFormat="1" ht="15" customHeight="1" x14ac:dyDescent="0.2">
      <c r="A47" s="26" t="s">
        <v>86</v>
      </c>
      <c r="B47" s="27" t="s">
        <v>87</v>
      </c>
      <c r="C47" s="25"/>
      <c r="D47" s="18"/>
    </row>
    <row r="48" spans="1:4" s="19" customFormat="1" ht="24" customHeight="1" x14ac:dyDescent="0.2">
      <c r="A48" s="23" t="s">
        <v>88</v>
      </c>
      <c r="B48" s="24" t="s">
        <v>89</v>
      </c>
      <c r="C48" s="25">
        <f>+'[1]8 Pto.-Gastos-1(Direc. y Coord.'!AC52+'[1]8 Pto.-Gastos-1(Gest. Adm.y F.)'!AC52+'[1]8 Pto.-Gastos-1 (Gest P.D.Ins.)'!AC53+'[1]8 Pto.-Gastos-1 (Ases.P.ytransp'!AC50+'[1]8 Pto.-Gastos-1(Prom. est.Ser.)'!AC48+'[1]8 Pto.-Gastos-1(Asist Soc. T)'!AC46+'[1]8 Pto.-Gastos-1(Acc. Form.N.Gob'!AC46</f>
        <v>15000000</v>
      </c>
      <c r="D48" s="18"/>
    </row>
    <row r="49" spans="1:4" s="19" customFormat="1" ht="24" customHeight="1" x14ac:dyDescent="0.2">
      <c r="A49" s="23" t="s">
        <v>90</v>
      </c>
      <c r="B49" s="24" t="s">
        <v>91</v>
      </c>
      <c r="C49" s="25">
        <f>+'[1]8 Pto.-Gastos-1(Direc. y Coord.'!AC53+'[1]8 Pto.-Gastos-1(Gest. Adm.y F.)'!AC53+'[1]8 Pto.-Gastos-1 (Gest P.D.Ins.)'!AC54+'[1]8 Pto.-Gastos-1 (Ases.P.ytransp'!AC51+'[1]8 Pto.-Gastos-1(Asist Soc. T)'!AC47+'[1]8 Pto.-Gastos-1(Acc. Form.N.Gob'!AC47</f>
        <v>1000000</v>
      </c>
      <c r="D49" s="18"/>
    </row>
    <row r="50" spans="1:4" s="19" customFormat="1" ht="18" customHeight="1" x14ac:dyDescent="0.2">
      <c r="A50" s="26" t="s">
        <v>92</v>
      </c>
      <c r="B50" s="27" t="s">
        <v>93</v>
      </c>
      <c r="C50" s="25"/>
      <c r="D50" s="18"/>
    </row>
    <row r="51" spans="1:4" s="19" customFormat="1" ht="24" customHeight="1" x14ac:dyDescent="0.2">
      <c r="A51" s="23" t="s">
        <v>94</v>
      </c>
      <c r="B51" s="24" t="s">
        <v>95</v>
      </c>
      <c r="C51" s="25">
        <f>+'[1]8 Pto.-Gastos-1(Direc. y Coord.'!AC54+'[1]8 Pto.-Gastos-1(Gest. Adm.y F.)'!AC54+'[1]8 Pto.-Gastos-1 (Gest P.D.Ins.)'!AC56+'[1]8 Pto.-Gastos-1 (Ases.P.ytransp'!AC53+'[1]8 Pto.-Gastos-1(Prom. est.Ser.)'!AC50+'[1]8 Pto.-Gastos-1(Asist Soc. T)'!AC48+'[1]8 Pto.-Gastos-1(Acc. Form.N.Gob'!AC48</f>
        <v>5000000</v>
      </c>
      <c r="D51" s="18"/>
    </row>
    <row r="52" spans="1:4" s="19" customFormat="1" ht="24" customHeight="1" x14ac:dyDescent="0.2">
      <c r="A52" s="23" t="s">
        <v>96</v>
      </c>
      <c r="B52" s="24" t="s">
        <v>97</v>
      </c>
      <c r="C52" s="25">
        <f>+'[1]8 Pto.-Gastos-1(Direc. y Coord.'!AC55+'[1]8 Pto.-Gastos-1(Gest. Adm.y F.)'!AC55+'[1]8 Pto.-Gastos-1 (Gest P.D.Ins.)'!AC57+'[1]8 Pto.-Gastos-1 (Ases.P.ytransp'!AC54+'[1]8 Pto.-Gastos-1(Prom. est.Ser.)'!AC51+'[1]8 Pto.-Gastos-1(Asist Soc. T)'!AC49+'[1]8 Pto.-Gastos-1(Acc. Form.N.Gob'!AC49</f>
        <v>3700000</v>
      </c>
      <c r="D52" s="18"/>
    </row>
    <row r="53" spans="1:4" s="19" customFormat="1" ht="15.75" customHeight="1" x14ac:dyDescent="0.2">
      <c r="A53" s="26" t="s">
        <v>98</v>
      </c>
      <c r="B53" s="27" t="s">
        <v>99</v>
      </c>
      <c r="C53" s="25"/>
      <c r="D53" s="18"/>
    </row>
    <row r="54" spans="1:4" s="19" customFormat="1" ht="24" customHeight="1" x14ac:dyDescent="0.2">
      <c r="A54" s="23" t="s">
        <v>100</v>
      </c>
      <c r="B54" s="24" t="s">
        <v>101</v>
      </c>
      <c r="C54" s="25">
        <f>+'[1]8 Pto.-Gastos-1(Direc. y Coord.'!AC56+'[1]8 Pto.-Gastos-1(Gest. Adm.y F.)'!AC56+'[1]8 Pto.-Gastos-1 (Gest P.D.Ins.)'!AC58+'[1]8 Pto.-Gastos-1 (Ases.P.ytransp'!AC56+'[1]8 Pto.-Gastos-1(Prom. est.Ser.)'!AC52+'[1]8 Pto.-Gastos-1(Asist Soc. T)'!AC50+'[1]8 Pto.-Gastos-1(Acc. Form.N.Gob'!AC50</f>
        <v>500000</v>
      </c>
      <c r="D54" s="18"/>
    </row>
    <row r="55" spans="1:4" s="19" customFormat="1" ht="24" customHeight="1" x14ac:dyDescent="0.2">
      <c r="A55" s="23" t="s">
        <v>102</v>
      </c>
      <c r="B55" s="24" t="s">
        <v>103</v>
      </c>
      <c r="C55" s="25">
        <f>+'[1]8 Pto.-Gastos-1(Direc. y Coord.'!AC57+'[1]8 Pto.-Gastos-1(Gest. Adm.y F.)'!AC57+'[1]8 Pto.-Gastos-1 (Gest P.D.Ins.)'!AC59+'[1]8 Pto.-Gastos-1 (Ases.P.ytransp'!AC57+'[1]8 Pto.-Gastos-1(Prom. est.Ser.)'!AC53+'[1]8 Pto.-Gastos-1(Asist Soc. T)'!AC51+'[1]8 Pto.-Gastos-1(Acc. Form.N.Gob'!AC51</f>
        <v>50000</v>
      </c>
      <c r="D55" s="18"/>
    </row>
    <row r="56" spans="1:4" s="19" customFormat="1" ht="24" customHeight="1" x14ac:dyDescent="0.2">
      <c r="A56" s="23" t="s">
        <v>104</v>
      </c>
      <c r="B56" s="24" t="s">
        <v>105</v>
      </c>
      <c r="C56" s="25">
        <f>+'[1]8 Pto.-Gastos-1(Direc. y Coord.'!AC58+'[1]8 Pto.-Gastos-1(Gest. Adm.y F.)'!AC58+'[1]8 Pto.-Gastos-1 (Gest P.D.Ins.)'!AC60+'[1]8 Pto.-Gastos-1 (Ases.P.ytransp'!AC58+'[1]8 Pto.-Gastos-1(Prom. est.Ser.)'!AC54+'[1]8 Pto.-Gastos-1(Asist Soc. T)'!AC52+'[1]8 Pto.-Gastos-1(Acc. Form.N.Gob'!AC52</f>
        <v>2000000</v>
      </c>
      <c r="D56" s="18"/>
    </row>
    <row r="57" spans="1:4" s="19" customFormat="1" ht="15" customHeight="1" x14ac:dyDescent="0.2">
      <c r="A57" s="26" t="s">
        <v>106</v>
      </c>
      <c r="B57" s="27" t="s">
        <v>107</v>
      </c>
      <c r="C57" s="25"/>
      <c r="D57" s="18"/>
    </row>
    <row r="58" spans="1:4" s="19" customFormat="1" ht="24" customHeight="1" x14ac:dyDescent="0.2">
      <c r="A58" s="23" t="s">
        <v>108</v>
      </c>
      <c r="B58" s="24" t="s">
        <v>109</v>
      </c>
      <c r="C58" s="25">
        <f>+'[1]8 Pto.-Gastos-1(Direc. y Coord.'!AC59+'[1]8 Pto.-Gastos-1(Gest. Adm.y F.)'!AC59+'[1]8 Pto.-Gastos-1 (Gest P.D.Ins.)'!AC62+'[1]8 Pto.-Gastos-1 (Ases.P.ytransp'!AC60+'[1]8 Pto.-Gastos-1(Prom. est.Ser.)'!AC55+'[1]8 Pto.-Gastos-1(Asist Soc. T)'!AC53+'[1]8 Pto.-Gastos-1(Acc. Form.N.Gob'!AC53</f>
        <v>200000</v>
      </c>
      <c r="D58" s="18"/>
    </row>
    <row r="59" spans="1:4" s="19" customFormat="1" ht="24" customHeight="1" x14ac:dyDescent="0.2">
      <c r="A59" s="23" t="s">
        <v>110</v>
      </c>
      <c r="B59" s="43" t="s">
        <v>111</v>
      </c>
      <c r="C59" s="25">
        <f>+'[1]8 Pto.-Gastos-1(Acc. Form.N.Gob'!AC54+'[1]8 Pto.-Gastos-1(Asist Soc. T)'!AC55+'[1]8 Pto.-Gastos-1(Prom. est.Ser.)'!AC56+'[1]8 Pto.-Gastos-1 (Ases.P.ytransp'!AC61+'[1]8 Pto.-Gastos-1 (Gest P.D.Ins.)'!AC63+'[1]8 Pto.-Gastos-1(Gest. Adm.y F.)'!AC60+'[1]8 Pto.-Gastos-1(Direc. y Coord.'!AC60</f>
        <v>10000000</v>
      </c>
      <c r="D59" s="18"/>
    </row>
    <row r="60" spans="1:4" s="19" customFormat="1" ht="15" customHeight="1" x14ac:dyDescent="0.2">
      <c r="A60" s="26" t="s">
        <v>112</v>
      </c>
      <c r="B60" s="27" t="s">
        <v>113</v>
      </c>
      <c r="C60" s="25"/>
      <c r="D60" s="18"/>
    </row>
    <row r="61" spans="1:4" s="19" customFormat="1" ht="24" customHeight="1" x14ac:dyDescent="0.2">
      <c r="A61" s="23" t="s">
        <v>114</v>
      </c>
      <c r="B61" s="24" t="s">
        <v>115</v>
      </c>
      <c r="C61" s="25">
        <f>+'[1]8 Pto.-Gastos-1(Direc. y Coord.'!AC61+'[1]8 Pto.-Gastos-1(Gest. Adm.y F.)'!AC61+'[1]8 Pto.-Gastos-1 (Gest P.D.Ins.)'!AC64+'[1]8 Pto.-Gastos-1 (Ases.P.ytransp'!AC62+'[1]8 Pto.-Gastos-1(Prom. est.Ser.)'!AC57+'[1]8 Pto.-Gastos-1(Asist Soc. T)'!AC54+'[1]8 Pto.-Gastos-1(Acc. Form.N.Gob'!AC55</f>
        <v>2000000</v>
      </c>
      <c r="D61" s="18"/>
    </row>
    <row r="62" spans="1:4" s="19" customFormat="1" ht="24" customHeight="1" x14ac:dyDescent="0.2">
      <c r="A62" s="23" t="s">
        <v>116</v>
      </c>
      <c r="B62" s="24" t="s">
        <v>117</v>
      </c>
      <c r="C62" s="25">
        <f>+'[1]8 Pto.-Gastos-1(Direc. y Coord.'!AC62+'[1]8 Pto.-Gastos-1(Gest. Adm.y F.)'!AC62+'[1]8 Pto.-Gastos-1 (Gest P.D.Ins.)'!AC65+'[1]8 Pto.-Gastos-1 (Ases.P.ytransp'!AC63+'[1]8 Pto.-Gastos-1(Prom. est.Ser.)'!AC58+'[1]8 Pto.-Gastos-1(Asist Soc. T)'!AC56+'[1]8 Pto.-Gastos-1(Acc. Form.N.Gob'!AC56</f>
        <v>2000000</v>
      </c>
      <c r="D62" s="18"/>
    </row>
    <row r="63" spans="1:4" s="19" customFormat="1" ht="24" customHeight="1" x14ac:dyDescent="0.2">
      <c r="A63" s="23" t="s">
        <v>118</v>
      </c>
      <c r="B63" s="24" t="s">
        <v>119</v>
      </c>
      <c r="C63" s="25">
        <f>+'[1]8 Pto.-Gastos-1(Direc. y Coord.'!AC63+'[1]8 Pto.-Gastos-1(Gest. Adm.y F.)'!AC63+'[1]8 Pto.-Gastos-1 (Gest P.D.Ins.)'!AC66+'[1]8 Pto.-Gastos-1 (Ases.P.ytransp'!AC64+'[1]8 Pto.-Gastos-1(Prom. est.Ser.)'!AC59+'[1]8 Pto.-Gastos-1(Asist Soc. T)'!AC57+'[1]8 Pto.-Gastos-1(Acc. Form.N.Gob'!AC57</f>
        <v>500000</v>
      </c>
      <c r="D63" s="18"/>
    </row>
    <row r="64" spans="1:4" s="19" customFormat="1" ht="24" customHeight="1" x14ac:dyDescent="0.2">
      <c r="A64" s="23" t="s">
        <v>120</v>
      </c>
      <c r="B64" s="24" t="s">
        <v>121</v>
      </c>
      <c r="C64" s="25">
        <f>+'[1]8 Pto.-Gastos-1(Direc. y Coord.'!AC64+'[1]8 Pto.-Gastos-1(Gest. Adm.y F.)'!AC64</f>
        <v>1000000</v>
      </c>
      <c r="D64" s="18"/>
    </row>
    <row r="65" spans="1:4" s="19" customFormat="1" ht="15" customHeight="1" x14ac:dyDescent="0.2">
      <c r="A65" s="26" t="s">
        <v>122</v>
      </c>
      <c r="B65" s="27" t="s">
        <v>123</v>
      </c>
      <c r="C65" s="25"/>
      <c r="D65" s="18"/>
    </row>
    <row r="66" spans="1:4" s="19" customFormat="1" ht="24" hidden="1" customHeight="1" x14ac:dyDescent="0.2">
      <c r="A66" s="23" t="s">
        <v>124</v>
      </c>
      <c r="B66" s="24" t="s">
        <v>125</v>
      </c>
      <c r="C66" s="25">
        <f>+'[1]8 Pto.-Gastos-1(Gest. Adm.y F.)'!AC65</f>
        <v>0</v>
      </c>
      <c r="D66" s="18"/>
    </row>
    <row r="67" spans="1:4" s="19" customFormat="1" ht="24" customHeight="1" x14ac:dyDescent="0.2">
      <c r="A67" s="23" t="s">
        <v>126</v>
      </c>
      <c r="B67" s="24" t="s">
        <v>127</v>
      </c>
      <c r="C67" s="25">
        <f>+'[1]8 Pto.-Gastos-1(Direc. y Coord.'!AC66+'[1]8 Pto.-Gastos-1(Gest. Adm.y F.)'!AC66</f>
        <v>6500000</v>
      </c>
      <c r="D67" s="18"/>
    </row>
    <row r="68" spans="1:4" s="19" customFormat="1" ht="24" customHeight="1" x14ac:dyDescent="0.2">
      <c r="A68" s="23" t="s">
        <v>128</v>
      </c>
      <c r="B68" s="24" t="s">
        <v>129</v>
      </c>
      <c r="C68" s="25">
        <f>+'[1]8 Pto.-Gastos-1(Direc. y Coord.'!AC67+'[1]8 Pto.-Gastos-1(Gest. Adm.y F.)'!AC67</f>
        <v>1500000</v>
      </c>
      <c r="D68" s="18"/>
    </row>
    <row r="69" spans="1:4" s="19" customFormat="1" ht="14.25" customHeight="1" x14ac:dyDescent="0.2">
      <c r="A69" s="26" t="s">
        <v>130</v>
      </c>
      <c r="B69" s="27" t="s">
        <v>131</v>
      </c>
      <c r="C69" s="25"/>
      <c r="D69" s="18"/>
    </row>
    <row r="70" spans="1:4" s="19" customFormat="1" ht="24" customHeight="1" x14ac:dyDescent="0.2">
      <c r="A70" s="23" t="s">
        <v>132</v>
      </c>
      <c r="B70" s="24" t="s">
        <v>133</v>
      </c>
      <c r="C70" s="25">
        <f>+'[1]8 Pto.-Gastos-1(Direc. y Coord.'!AC68+'[1]8 Pto.-Gastos-1(Gest. Adm.y F.)'!AC68+'[1]8 Pto.-Gastos-1 (Gest P.D.Ins.)'!AC72+'[1]8 Pto.-Gastos-1 (Ases.P.ytransp'!AC70+'[1]8 Pto.-Gastos-1(Prom. est.Ser.)'!AC64+'[1]8 Pto.-Gastos-1(Asist Soc. T)'!AC62+'[1]8 Pto.-Gastos-1(Acc. Form.N.Gob'!AC62</f>
        <v>10550000</v>
      </c>
      <c r="D70" s="18"/>
    </row>
    <row r="71" spans="1:4" s="19" customFormat="1" ht="24" customHeight="1" x14ac:dyDescent="0.2">
      <c r="A71" s="23" t="s">
        <v>134</v>
      </c>
      <c r="B71" s="24" t="s">
        <v>135</v>
      </c>
      <c r="C71" s="25">
        <f>+'[1]8 Pto.-Gastos-1(Direc. y Coord.'!AC69+'[1]8 Pto.-Gastos-1(Gest. Adm.y F.)'!AC69</f>
        <v>500000</v>
      </c>
      <c r="D71" s="18"/>
    </row>
    <row r="72" spans="1:4" s="19" customFormat="1" ht="24" customHeight="1" x14ac:dyDescent="0.2">
      <c r="A72" s="23" t="s">
        <v>136</v>
      </c>
      <c r="B72" s="24" t="s">
        <v>137</v>
      </c>
      <c r="C72" s="25">
        <f>+'[1]8 Pto.-Gastos-1(Direc. y Coord.'!AC70+'[1]8 Pto.-Gastos-1(Gest. Adm.y F.)'!AC70+'[1]8 Pto.-Gastos-1 (Gest P.D.Ins.)'!AC73+'[1]8 Pto.-Gastos-1 (Ases.P.ytransp'!AC71</f>
        <v>200000</v>
      </c>
      <c r="D72" s="18"/>
    </row>
    <row r="73" spans="1:4" s="19" customFormat="1" ht="24" customHeight="1" x14ac:dyDescent="0.2">
      <c r="A73" s="23" t="s">
        <v>138</v>
      </c>
      <c r="B73" s="24" t="s">
        <v>113</v>
      </c>
      <c r="C73" s="25">
        <f>+'[1]8 Pto.-Gastos-1(Direc. y Coord.'!AC71+'[1]8 Pto.-Gastos-1(Gest. Adm.y F.)'!AC71+'[1]8 Pto.-Gastos-1 (Gest P.D.Ins.)'!AC74+'[1]8 Pto.-Gastos-1 (Ases.P.ytransp'!AC72</f>
        <v>500000</v>
      </c>
      <c r="D73" s="18"/>
    </row>
    <row r="74" spans="1:4" s="19" customFormat="1" ht="24" customHeight="1" x14ac:dyDescent="0.2">
      <c r="A74" s="23" t="s">
        <v>139</v>
      </c>
      <c r="B74" s="24" t="s">
        <v>140</v>
      </c>
      <c r="C74" s="25">
        <f>+'[1]8 Pto.-Gastos-1(Direc. y Coord.'!AC72+'[1]8 Pto.-Gastos-1(Gest. Adm.y F.)'!AC72+'[1]8 Pto.-Gastos-1 (Gest P.D.Ins.)'!AC75+'[1]8 Pto.-Gastos-1 (Ases.P.ytransp'!AC73+'[1]8 Pto.-Gastos-1(Prom. est.Ser.)'!AC67+'[1]8 Pto.-Gastos-1(Asist Soc. T)'!AC65+'[1]8 Pto.-Gastos-1(Acc. Form.N.Gob'!AC65</f>
        <v>200000</v>
      </c>
      <c r="D74" s="18"/>
    </row>
    <row r="75" spans="1:4" s="19" customFormat="1" ht="24" customHeight="1" x14ac:dyDescent="0.2">
      <c r="A75" s="23" t="s">
        <v>141</v>
      </c>
      <c r="B75" s="24" t="s">
        <v>142</v>
      </c>
      <c r="C75" s="25">
        <f>+'[1]8 Pto.-Gastos-1(Direc. y Coord.'!AC73+'[1]8 Pto.-Gastos-1(Gest. Adm.y F.)'!AC73+'[1]8 Pto.-Gastos-1 (Gest P.D.Ins.)'!AC76+'[1]8 Pto.-Gastos-1 (Ases.P.ytransp'!AC74</f>
        <v>4500000</v>
      </c>
      <c r="D75" s="18"/>
    </row>
    <row r="76" spans="1:4" s="19" customFormat="1" ht="24" customHeight="1" x14ac:dyDescent="0.2">
      <c r="A76" s="23" t="s">
        <v>143</v>
      </c>
      <c r="B76" s="24" t="s">
        <v>144</v>
      </c>
      <c r="C76" s="25">
        <f>+'[1]8 Pto.-Gastos-1(Direc. y Coord.'!AC74+'[1]8 Pto.-Gastos-1(Gest. Adm.y F.)'!AC74</f>
        <v>150000</v>
      </c>
      <c r="D76" s="18"/>
    </row>
    <row r="77" spans="1:4" s="19" customFormat="1" ht="15" customHeight="1" x14ac:dyDescent="0.2">
      <c r="A77" s="26" t="s">
        <v>145</v>
      </c>
      <c r="B77" s="27" t="s">
        <v>146</v>
      </c>
      <c r="C77" s="25"/>
      <c r="D77" s="18"/>
    </row>
    <row r="78" spans="1:4" s="19" customFormat="1" ht="24" customHeight="1" x14ac:dyDescent="0.2">
      <c r="A78" s="23" t="s">
        <v>147</v>
      </c>
      <c r="B78" s="24" t="s">
        <v>148</v>
      </c>
      <c r="C78" s="25">
        <f>+'[1]8 Pto.-Gastos-1(Direc. y Coord.'!AC75+'[1]8 Pto.-Gastos-1(Prom. est.Ser.)'!AC69+'[1]8 Pto.-Gastos-1(Asist Soc. T)'!AC67+'[1]8 Pto.-Gastos-1(Acc. Form.N.Gob'!AC67</f>
        <v>200000</v>
      </c>
      <c r="D78" s="18"/>
    </row>
    <row r="79" spans="1:4" s="19" customFormat="1" ht="24" customHeight="1" x14ac:dyDescent="0.2">
      <c r="A79" s="23" t="s">
        <v>149</v>
      </c>
      <c r="B79" s="24" t="s">
        <v>150</v>
      </c>
      <c r="C79" s="25">
        <f>+'[1]8 Pto.-Gastos-1(Gest. Adm.y F.)'!AC75</f>
        <v>300000</v>
      </c>
      <c r="D79" s="18"/>
    </row>
    <row r="80" spans="1:4" s="19" customFormat="1" ht="24" customHeight="1" x14ac:dyDescent="0.2">
      <c r="A80" s="23" t="s">
        <v>151</v>
      </c>
      <c r="B80" s="24" t="s">
        <v>152</v>
      </c>
      <c r="C80" s="25">
        <f>+'[1]8 Pto.-Gastos-1(Gest. Adm.y F.)'!AC76</f>
        <v>500000</v>
      </c>
      <c r="D80" s="18"/>
    </row>
    <row r="81" spans="1:4" s="19" customFormat="1" ht="24" customHeight="1" x14ac:dyDescent="0.2">
      <c r="A81" s="23" t="s">
        <v>153</v>
      </c>
      <c r="B81" s="24" t="s">
        <v>154</v>
      </c>
      <c r="C81" s="25">
        <f>+'[1]8 Pto.-Gastos-1(Gest. Adm.y F.)'!AC77</f>
        <v>1000000</v>
      </c>
      <c r="D81" s="18"/>
    </row>
    <row r="82" spans="1:4" s="19" customFormat="1" ht="15" customHeight="1" x14ac:dyDescent="0.2">
      <c r="A82" s="26" t="s">
        <v>155</v>
      </c>
      <c r="B82" s="27" t="s">
        <v>156</v>
      </c>
      <c r="C82" s="25"/>
      <c r="D82" s="18"/>
    </row>
    <row r="83" spans="1:4" s="19" customFormat="1" ht="24" customHeight="1" x14ac:dyDescent="0.2">
      <c r="A83" s="23" t="s">
        <v>157</v>
      </c>
      <c r="B83" s="24" t="s">
        <v>158</v>
      </c>
      <c r="C83" s="25">
        <f>+'[1]8 Pto.-Gastos-1(Direc. y Coord.'!AC76+'[1]8 Pto.-Gastos-1(Prom. est.Ser.)'!AC70+'[1]8 Pto.-Gastos-1(Asist Soc. T)'!AC68+'[1]8 Pto.-Gastos-1(Acc. Form.N.Gob'!AC68</f>
        <v>14575000</v>
      </c>
      <c r="D83" s="18"/>
    </row>
    <row r="84" spans="1:4" s="19" customFormat="1" ht="24" hidden="1" customHeight="1" x14ac:dyDescent="0.2">
      <c r="A84" s="23" t="s">
        <v>159</v>
      </c>
      <c r="B84" s="24" t="s">
        <v>160</v>
      </c>
      <c r="C84" s="25">
        <f>+'[1]8 Pto.-Gastos-1(Direc. y Coord.'!AC77+'[1]8 Pto.-Gastos-1(Prom. est.Ser.)'!AC71+'[1]8 Pto.-Gastos-1(Asist Soc. T)'!AC69+'[1]8 Pto.-Gastos-1(Acc. Form.N.Gob'!AC70</f>
        <v>0</v>
      </c>
      <c r="D84" s="18"/>
    </row>
    <row r="85" spans="1:4" s="19" customFormat="1" ht="24" hidden="1" customHeight="1" x14ac:dyDescent="0.2">
      <c r="A85" s="23" t="s">
        <v>161</v>
      </c>
      <c r="B85" s="24" t="s">
        <v>162</v>
      </c>
      <c r="C85" s="25">
        <f>+'[1]8 Pto.-Gastos-1(Direc. y Coord.'!AC78+'[1]8 Pto.-Gastos-1(Prom. est.Ser.)'!AC72+'[1]8 Pto.-Gastos-1(Asist Soc. T)'!AC70+'[1]8 Pto.-Gastos-1(Acc. Form.N.Gob'!AC70</f>
        <v>0</v>
      </c>
      <c r="D85" s="18"/>
    </row>
    <row r="86" spans="1:4" s="19" customFormat="1" ht="24" hidden="1" customHeight="1" x14ac:dyDescent="0.2">
      <c r="A86" s="23" t="s">
        <v>163</v>
      </c>
      <c r="B86" s="24" t="s">
        <v>164</v>
      </c>
      <c r="C86" s="25">
        <f>+'[1]8 Pto.-Gastos-1(Direc. y Coord.'!AC79+'[1]8 Pto.-Gastos-1(Prom. est.Ser.)'!AC73+'[1]8 Pto.-Gastos-1(Asist Soc. T)'!AC71+'[1]8 Pto.-Gastos-1(Acc. Form.N.Gob'!AC71</f>
        <v>0</v>
      </c>
      <c r="D86" s="18"/>
    </row>
    <row r="87" spans="1:4" s="19" customFormat="1" ht="15" customHeight="1" x14ac:dyDescent="0.2">
      <c r="A87" s="26" t="s">
        <v>165</v>
      </c>
      <c r="B87" s="34" t="s">
        <v>166</v>
      </c>
      <c r="C87" s="25"/>
      <c r="D87" s="18"/>
    </row>
    <row r="88" spans="1:4" s="19" customFormat="1" ht="24" customHeight="1" x14ac:dyDescent="0.2">
      <c r="A88" s="23" t="s">
        <v>167</v>
      </c>
      <c r="B88" s="24" t="s">
        <v>168</v>
      </c>
      <c r="C88" s="25">
        <f>+'[1]8 Pto.-Gastos-1(Direc. y Coord.'!AC80</f>
        <v>300000</v>
      </c>
      <c r="D88" s="18"/>
    </row>
    <row r="89" spans="1:4" s="19" customFormat="1" ht="24" customHeight="1" x14ac:dyDescent="0.2">
      <c r="A89" s="23" t="s">
        <v>169</v>
      </c>
      <c r="B89" s="24" t="s">
        <v>170</v>
      </c>
      <c r="C89" s="25">
        <f>+'[1]8 Pto.-Gastos-1(Direc. y Coord.'!AC81</f>
        <v>1000000</v>
      </c>
      <c r="D89" s="18"/>
    </row>
    <row r="90" spans="1:4" s="19" customFormat="1" ht="24" customHeight="1" x14ac:dyDescent="0.2">
      <c r="A90" s="23" t="s">
        <v>171</v>
      </c>
      <c r="B90" s="24" t="s">
        <v>172</v>
      </c>
      <c r="C90" s="25">
        <f>+'[1]8 Pto.-Gastos-1(Direc. y Coord.'!AC82+'[1]8 Pto.-Gastos-1 (Gest P.D.Ins.)'!AC78+'[1]8 Pto.-Gastos-1 (Ases.P.ytransp'!AC76</f>
        <v>11000000</v>
      </c>
      <c r="D90" s="18"/>
    </row>
    <row r="91" spans="1:4" s="19" customFormat="1" ht="24" customHeight="1" x14ac:dyDescent="0.2">
      <c r="A91" s="23" t="s">
        <v>173</v>
      </c>
      <c r="B91" s="24" t="s">
        <v>174</v>
      </c>
      <c r="C91" s="25">
        <f>+'[1]8 Pto.-Gastos-1(Direc. y Coord.'!AC83</f>
        <v>3000000</v>
      </c>
      <c r="D91" s="18"/>
    </row>
    <row r="92" spans="1:4" s="19" customFormat="1" ht="24" customHeight="1" x14ac:dyDescent="0.2">
      <c r="A92" s="23" t="s">
        <v>175</v>
      </c>
      <c r="B92" s="24" t="s">
        <v>176</v>
      </c>
      <c r="C92" s="25">
        <f>+'[1]8 Pto.-Gastos-1(Direc. y Coord.'!AC84+'[1]8 Pto.-Gastos-1 (Ases.P.ytransp'!AC77+'[1]8 Pto.-Gastos-1(Prom. est.Ser.)'!AC75+'[1]8 Pto.-Gastos-1(Asist Soc. T)'!AC73+'[1]8 Pto.-Gastos-1(Acc. Form.N.Gob'!AC73</f>
        <v>1000000</v>
      </c>
      <c r="D92" s="18"/>
    </row>
    <row r="93" spans="1:4" s="19" customFormat="1" ht="24" customHeight="1" x14ac:dyDescent="0.2">
      <c r="A93" s="23" t="s">
        <v>177</v>
      </c>
      <c r="B93" s="24" t="s">
        <v>178</v>
      </c>
      <c r="C93" s="25">
        <f>+'[1]8 Pto.-Gastos-1(Gest. Adm.y F.)'!AC78</f>
        <v>200000</v>
      </c>
      <c r="D93" s="18"/>
    </row>
    <row r="94" spans="1:4" s="19" customFormat="1" ht="21" customHeight="1" x14ac:dyDescent="0.2">
      <c r="A94" s="23" t="s">
        <v>179</v>
      </c>
      <c r="B94" s="24" t="s">
        <v>180</v>
      </c>
      <c r="C94" s="25">
        <f>+'[1]8 Pto.-Gastos-1(Direc. y Coord.'!AC85</f>
        <v>250000</v>
      </c>
      <c r="D94" s="18"/>
    </row>
    <row r="95" spans="1:4" s="19" customFormat="1" ht="21" customHeight="1" thickBot="1" x14ac:dyDescent="0.25">
      <c r="A95" s="36" t="s">
        <v>181</v>
      </c>
      <c r="B95" s="44" t="s">
        <v>182</v>
      </c>
      <c r="C95" s="45">
        <f>+'[1]8 Pto.-Gastos-1(Direc. y Coord.'!AC86+'[1]8 Pto.-Gastos-1(Gest. Adm.y F.)'!AC79</f>
        <v>0</v>
      </c>
      <c r="D95" s="18"/>
    </row>
    <row r="96" spans="1:4" s="19" customFormat="1" ht="21" customHeight="1" thickBot="1" x14ac:dyDescent="0.25">
      <c r="A96" s="38"/>
      <c r="B96" s="46"/>
      <c r="C96" s="40"/>
      <c r="D96" s="18"/>
    </row>
    <row r="97" spans="1:4" s="19" customFormat="1" ht="21" customHeight="1" thickBot="1" x14ac:dyDescent="0.25">
      <c r="A97" s="15">
        <v>2.2999999999999998</v>
      </c>
      <c r="B97" s="16" t="s">
        <v>183</v>
      </c>
      <c r="C97" s="17">
        <f>SUM(C98:C138)</f>
        <v>56222745</v>
      </c>
      <c r="D97" s="42"/>
    </row>
    <row r="98" spans="1:4" s="19" customFormat="1" ht="24" customHeight="1" x14ac:dyDescent="0.2">
      <c r="A98" s="47" t="s">
        <v>184</v>
      </c>
      <c r="B98" s="48" t="s">
        <v>185</v>
      </c>
      <c r="C98" s="22">
        <f>+'[1]8 Pto.-Gastos-1(Direc. y Coord.'!AC90+'[1]8 Pto.-Gastos-1(Gest. Adm.y F.)'!AC83+'[1]8 Pto.-Gastos-1 (Gest P.D.Ins.)'!AC85+'[1]8 Pto.-Gastos-1 (Ases.P.ytransp'!AC83+'[1]8 Pto.-Gastos-1(Asist Soc. T)'!AC79+'[1]8 Pto.-Gastos-1(Acc. Form.N.Gob'!AC79</f>
        <v>1900000</v>
      </c>
      <c r="D98" s="18"/>
    </row>
    <row r="99" spans="1:4" s="19" customFormat="1" ht="24" customHeight="1" x14ac:dyDescent="0.2">
      <c r="A99" s="26" t="s">
        <v>186</v>
      </c>
      <c r="B99" s="27" t="s">
        <v>187</v>
      </c>
      <c r="C99" s="49"/>
      <c r="D99" s="18"/>
    </row>
    <row r="100" spans="1:4" s="19" customFormat="1" ht="24" hidden="1" customHeight="1" x14ac:dyDescent="0.2">
      <c r="A100" s="23" t="s">
        <v>188</v>
      </c>
      <c r="B100" s="24" t="s">
        <v>189</v>
      </c>
      <c r="C100" s="25">
        <f>+'[1]8 Pto.-Gastos-1(Gest. Adm.y F.)'!AC84+'[1]8 Pto.-Gastos-1 (Gest P.D.Ins.)'!AC86</f>
        <v>0</v>
      </c>
      <c r="D100" s="18"/>
    </row>
    <row r="101" spans="1:4" s="19" customFormat="1" ht="24" customHeight="1" x14ac:dyDescent="0.2">
      <c r="A101" s="23" t="s">
        <v>190</v>
      </c>
      <c r="B101" s="24" t="s">
        <v>191</v>
      </c>
      <c r="C101" s="25">
        <f>+'[1]8 Pto.-Gastos-1(Gest. Adm.y F.)'!AC85+'[1]8 Pto.-Gastos-1 (Gest P.D.Ins.)'!AC87</f>
        <v>1000000</v>
      </c>
      <c r="D101" s="18"/>
    </row>
    <row r="102" spans="1:4" s="19" customFormat="1" ht="24" customHeight="1" x14ac:dyDescent="0.2">
      <c r="A102" s="26" t="s">
        <v>192</v>
      </c>
      <c r="B102" s="27" t="s">
        <v>193</v>
      </c>
      <c r="C102" s="25"/>
      <c r="D102" s="18"/>
    </row>
    <row r="103" spans="1:4" s="19" customFormat="1" ht="24" hidden="1" customHeight="1" x14ac:dyDescent="0.2">
      <c r="A103" s="23" t="s">
        <v>194</v>
      </c>
      <c r="B103" s="24" t="s">
        <v>195</v>
      </c>
      <c r="C103" s="25">
        <f>+'[1]8 Pto.-Gastos-1(Direc. y Coord.'!AC91</f>
        <v>0</v>
      </c>
      <c r="D103" s="18"/>
    </row>
    <row r="104" spans="1:4" s="19" customFormat="1" ht="24" customHeight="1" x14ac:dyDescent="0.2">
      <c r="A104" s="23" t="s">
        <v>196</v>
      </c>
      <c r="B104" s="24" t="s">
        <v>197</v>
      </c>
      <c r="C104" s="25">
        <f>+'[1]8 Pto.-Gastos-1(Direc. y Coord.'!AC92+'[1]8 Pto.-Gastos-1(Gest. Adm.y F.)'!AC86+'[1]8 Pto.-Gastos-1 (Gest P.D.Ins.)'!AC88+'[1]8 Pto.-Gastos-1(Prom. est.Ser.)'!AC81+'[1]8 Pto.-Gastos-1(Asist Soc. T)'!AC81+'[1]8 Pto.-Gastos-1(Acc. Form.N.Gob'!AC80</f>
        <v>1000000</v>
      </c>
      <c r="D104" s="18"/>
    </row>
    <row r="105" spans="1:4" s="19" customFormat="1" ht="24" customHeight="1" x14ac:dyDescent="0.2">
      <c r="A105" s="23" t="s">
        <v>198</v>
      </c>
      <c r="B105" s="24" t="s">
        <v>199</v>
      </c>
      <c r="C105" s="25">
        <f>+'[1]8 Pto.-Gastos-1(Direc. y Coord.'!AC93+'[1]8 Pto.-Gastos-1(Prom. est.Ser.)'!AC82+'[1]8 Pto.-Gastos-1(Asist Soc. T)'!AC82+'[1]8 Pto.-Gastos-1(Acc. Form.N.Gob'!AC82</f>
        <v>1000000</v>
      </c>
      <c r="D105" s="18"/>
    </row>
    <row r="106" spans="1:4" s="19" customFormat="1" ht="24" customHeight="1" x14ac:dyDescent="0.2">
      <c r="A106" s="26" t="s">
        <v>200</v>
      </c>
      <c r="B106" s="27" t="s">
        <v>201</v>
      </c>
      <c r="C106" s="25"/>
      <c r="D106" s="18"/>
    </row>
    <row r="107" spans="1:4" s="19" customFormat="1" ht="24" customHeight="1" x14ac:dyDescent="0.2">
      <c r="A107" s="23" t="s">
        <v>202</v>
      </c>
      <c r="B107" s="24" t="s">
        <v>203</v>
      </c>
      <c r="C107" s="25">
        <f>+'[1]8 Pto.-Gastos-1(Direc. y Coord.'!X94+'[1]8 Pto.-Gastos-1(Gest. Adm.y F.)'!X87+'[1]8 Pto.-Gastos-1 (Gest P.D.Ins.)'!X89</f>
        <v>600000</v>
      </c>
      <c r="D107" s="18"/>
    </row>
    <row r="108" spans="1:4" s="19" customFormat="1" ht="24" customHeight="1" x14ac:dyDescent="0.2">
      <c r="A108" s="23" t="s">
        <v>204</v>
      </c>
      <c r="B108" s="24" t="s">
        <v>205</v>
      </c>
      <c r="C108" s="25">
        <f>+'[1]8 Pto.-Gastos-1(Gest. Adm.y F.)'!AC88</f>
        <v>600000</v>
      </c>
      <c r="D108" s="18"/>
    </row>
    <row r="109" spans="1:4" s="19" customFormat="1" ht="24" customHeight="1" x14ac:dyDescent="0.2">
      <c r="A109" s="23" t="s">
        <v>206</v>
      </c>
      <c r="B109" s="24" t="s">
        <v>207</v>
      </c>
      <c r="C109" s="25">
        <f>+'[1]8 Pto.-Gastos-1(Direc. y Coord.'!AC95+'[1]8 Pto.-Gastos-1(Gest. Adm.y F.)'!AC89+'[1]8 Pto.-Gastos-1 (Gest P.D.Ins.)'!AC90+'[1]8 Pto.-Gastos-1(Prom. est.Ser.)'!AC84+'[1]8 Pto.-Gastos-1(Asist Soc. T)'!AC84+'[1]8 Pto.-Gastos-1(Acc. Form.N.Gob'!AC84</f>
        <v>222000</v>
      </c>
      <c r="D109" s="18"/>
    </row>
    <row r="110" spans="1:4" s="19" customFormat="1" ht="24" customHeight="1" x14ac:dyDescent="0.2">
      <c r="A110" s="23" t="s">
        <v>208</v>
      </c>
      <c r="B110" s="24" t="s">
        <v>209</v>
      </c>
      <c r="C110" s="25">
        <f>+'[1]8 Pto.-Gastos-1(Direc. y Coord.'!AC96+'[1]8 Pto.-Gastos-1(Gest. Adm.y F.)'!AC90+'[1]8 Pto.-Gastos-1 (Gest P.D.Ins.)'!AC91+'[1]8 Pto.-Gastos-1(Prom. est.Ser.)'!AC85+'[1]8 Pto.-Gastos-1(Asist Soc. T)'!AC85+'[1]8 Pto.-Gastos-1(Acc. Form.N.Gob'!AC85</f>
        <v>1500000</v>
      </c>
      <c r="D110" s="18"/>
    </row>
    <row r="111" spans="1:4" s="19" customFormat="1" ht="24" customHeight="1" x14ac:dyDescent="0.2">
      <c r="A111" s="23" t="s">
        <v>210</v>
      </c>
      <c r="B111" s="24" t="s">
        <v>211</v>
      </c>
      <c r="C111" s="25">
        <f>+'[1]8 Pto.-Gastos-1(Direc. y Coord.'!AC97</f>
        <v>50000</v>
      </c>
      <c r="D111" s="18"/>
    </row>
    <row r="112" spans="1:4" s="19" customFormat="1" ht="24" customHeight="1" x14ac:dyDescent="0.2">
      <c r="A112" s="26" t="s">
        <v>212</v>
      </c>
      <c r="B112" s="27" t="s">
        <v>213</v>
      </c>
      <c r="C112" s="25"/>
      <c r="D112" s="18"/>
    </row>
    <row r="113" spans="1:4" s="19" customFormat="1" ht="24" customHeight="1" x14ac:dyDescent="0.2">
      <c r="A113" s="23" t="s">
        <v>214</v>
      </c>
      <c r="B113" s="24" t="s">
        <v>215</v>
      </c>
      <c r="C113" s="25">
        <f>+'[1]8 Pto.-Gastos-1(Gest. Adm.y F.)'!AC91</f>
        <v>2000000</v>
      </c>
      <c r="D113" s="18"/>
    </row>
    <row r="114" spans="1:4" s="19" customFormat="1" ht="24" customHeight="1" x14ac:dyDescent="0.2">
      <c r="A114" s="23" t="s">
        <v>216</v>
      </c>
      <c r="B114" s="32" t="s">
        <v>217</v>
      </c>
      <c r="C114" s="25">
        <f>+'[1]8 Pto.-Gastos-1(Gest. Adm.y F.)'!AC92+'[1]8 Pto.-Gastos-1 (Gest P.D.Ins.)'!AC93+'[1]8 Pto.-Gastos-1(Prom. est.Ser.)'!AC86+'[1]8 Pto.-Gastos-1(Asist Soc. T)'!AC86+'[1]8 Pto.-Gastos-1(Acc. Form.N.Gob'!AC86</f>
        <v>1500000</v>
      </c>
      <c r="D114" s="18"/>
    </row>
    <row r="115" spans="1:4" s="19" customFormat="1" ht="24" customHeight="1" x14ac:dyDescent="0.2">
      <c r="A115" s="23" t="s">
        <v>218</v>
      </c>
      <c r="B115" s="24" t="s">
        <v>219</v>
      </c>
      <c r="C115" s="25">
        <f>+'[1]8 Pto.-Gastos-1(Gest. Adm.y F.)'!AC93+'[1]8 Pto.-Gastos-1 (Gest P.D.Ins.)'!AC94</f>
        <v>300000</v>
      </c>
      <c r="D115" s="18"/>
    </row>
    <row r="116" spans="1:4" s="19" customFormat="1" ht="24" customHeight="1" x14ac:dyDescent="0.2">
      <c r="A116" s="26" t="s">
        <v>220</v>
      </c>
      <c r="B116" s="27" t="s">
        <v>221</v>
      </c>
      <c r="C116" s="25"/>
      <c r="D116" s="18"/>
    </row>
    <row r="117" spans="1:4" s="19" customFormat="1" ht="24" customHeight="1" x14ac:dyDescent="0.2">
      <c r="A117" s="23" t="s">
        <v>222</v>
      </c>
      <c r="B117" s="24" t="s">
        <v>223</v>
      </c>
      <c r="C117" s="25">
        <f>+'[1]8 Pto.-Gastos-1(Gest. Adm.y F.)'!AC94+'[1]8 Pto.-Gastos-1 (Gest P.D.Ins.)'!AC95</f>
        <v>200000</v>
      </c>
      <c r="D117" s="18"/>
    </row>
    <row r="118" spans="1:4" s="19" customFormat="1" ht="24" customHeight="1" x14ac:dyDescent="0.2">
      <c r="A118" s="23" t="s">
        <v>224</v>
      </c>
      <c r="B118" s="32" t="s">
        <v>225</v>
      </c>
      <c r="C118" s="25">
        <f>+'[1]8 Pto.-Gastos-1(Gest. Adm.y F.)'!AC95+'[1]8 Pto.-Gastos-1 (Gest P.D.Ins.)'!AC96+'[1]8 Pto.-Gastos-1(Prom. est.Ser.)'!AC87+'[1]8 Pto.-Gastos-1(Asist Soc. T)'!AC87+'[1]8 Pto.-Gastos-1(Acc. Form.N.Gob'!AC87</f>
        <v>200745</v>
      </c>
      <c r="D118" s="18"/>
    </row>
    <row r="119" spans="1:4" s="19" customFormat="1" ht="24" customHeight="1" x14ac:dyDescent="0.2">
      <c r="A119" s="26" t="s">
        <v>226</v>
      </c>
      <c r="B119" s="34" t="s">
        <v>227</v>
      </c>
      <c r="C119" s="25"/>
      <c r="D119" s="18"/>
    </row>
    <row r="120" spans="1:4" s="19" customFormat="1" ht="24" customHeight="1" x14ac:dyDescent="0.2">
      <c r="A120" s="23" t="s">
        <v>228</v>
      </c>
      <c r="B120" s="24" t="s">
        <v>229</v>
      </c>
      <c r="C120" s="25">
        <f>+'[1]8 Pto.-Gastos-1(Gest. Adm.y F.)'!AC96</f>
        <v>100000</v>
      </c>
      <c r="D120" s="18"/>
    </row>
    <row r="121" spans="1:4" s="19" customFormat="1" ht="24" customHeight="1" x14ac:dyDescent="0.2">
      <c r="A121" s="26" t="s">
        <v>230</v>
      </c>
      <c r="B121" s="27" t="s">
        <v>231</v>
      </c>
      <c r="C121" s="25"/>
      <c r="D121" s="18"/>
    </row>
    <row r="122" spans="1:4" s="19" customFormat="1" ht="24" customHeight="1" x14ac:dyDescent="0.2">
      <c r="A122" s="23" t="s">
        <v>232</v>
      </c>
      <c r="B122" s="24" t="s">
        <v>233</v>
      </c>
      <c r="C122" s="25">
        <f>+'[1]8 Pto.-Gastos-1(Direc. y Coord.'!AC98+'[1]8 Pto.-Gastos-1(Gest. Adm.y F.)'!AC97+'[1]8 Pto.-Gastos-1 (Gest P.D.Ins.)'!AC98+'[1]8 Pto.-Gastos-1 (Ases.P.ytransp'!AC85+'[1]8 Pto.-Gastos-1(Prom. est.Ser.)'!AC88+'[1]8 Pto.-Gastos-1(Asist Soc. T)'!AC88+'[1]8 Pto.-Gastos-1(Acc. Form.N.Gob'!AC88</f>
        <v>8000000</v>
      </c>
      <c r="D122" s="18"/>
    </row>
    <row r="123" spans="1:4" s="19" customFormat="1" ht="24" customHeight="1" x14ac:dyDescent="0.2">
      <c r="A123" s="23" t="s">
        <v>234</v>
      </c>
      <c r="B123" s="24" t="s">
        <v>235</v>
      </c>
      <c r="C123" s="25">
        <f>+'[1]8 Pto.-Gastos-1(Direc. y Coord.'!AC99+'[1]8 Pto.-Gastos-1(Gest. Adm.y F.)'!AC98+'[1]8 Pto.-Gastos-1 (Gest P.D.Ins.)'!AC99+'[1]8 Pto.-Gastos-1 (Ases.P.ytransp'!AC86+'[1]8 Pto.-Gastos-1(Prom. est.Ser.)'!AC89+'[1]8 Pto.-Gastos-1(Asist Soc. T)'!AC89+'[1]8 Pto.-Gastos-1(Acc. Form.N.Gob'!AC89</f>
        <v>4000000</v>
      </c>
      <c r="D123" s="18"/>
    </row>
    <row r="124" spans="1:4" s="19" customFormat="1" ht="24" customHeight="1" x14ac:dyDescent="0.2">
      <c r="A124" s="23" t="s">
        <v>236</v>
      </c>
      <c r="B124" s="24" t="s">
        <v>237</v>
      </c>
      <c r="C124" s="25">
        <f>+'[1]8 Pto.-Gastos-1(Gest. Adm.y F.)'!AC99</f>
        <v>100000</v>
      </c>
      <c r="D124" s="18"/>
    </row>
    <row r="125" spans="1:4" s="19" customFormat="1" ht="24" hidden="1" customHeight="1" x14ac:dyDescent="0.2">
      <c r="A125" s="23" t="s">
        <v>238</v>
      </c>
      <c r="B125" s="24" t="s">
        <v>239</v>
      </c>
      <c r="C125" s="25">
        <f>+'[1]8 Pto.-Gastos-1(Gest. Adm.y F.)'!AC100</f>
        <v>0</v>
      </c>
      <c r="D125" s="18"/>
    </row>
    <row r="126" spans="1:4" s="19" customFormat="1" ht="24" customHeight="1" x14ac:dyDescent="0.2">
      <c r="A126" s="23" t="s">
        <v>240</v>
      </c>
      <c r="B126" s="24" t="s">
        <v>241</v>
      </c>
      <c r="C126" s="25">
        <f>+'[1]8 Pto.-Gastos-1(Gest. Adm.y F.)'!AC101</f>
        <v>300000</v>
      </c>
      <c r="D126" s="18"/>
    </row>
    <row r="127" spans="1:4" s="19" customFormat="1" ht="24" customHeight="1" x14ac:dyDescent="0.2">
      <c r="A127" s="26" t="s">
        <v>242</v>
      </c>
      <c r="B127" s="27" t="s">
        <v>243</v>
      </c>
      <c r="C127" s="25"/>
      <c r="D127" s="18"/>
    </row>
    <row r="128" spans="1:4" s="19" customFormat="1" ht="24" customHeight="1" x14ac:dyDescent="0.2">
      <c r="A128" s="23" t="s">
        <v>244</v>
      </c>
      <c r="B128" s="24" t="s">
        <v>245</v>
      </c>
      <c r="C128" s="25">
        <f>+'[1]8 Pto.-Gastos-1(Gest. Adm.y F.)'!AC102+'[1]8 Pto.-Gastos-1 (Gest P.D.Ins.)'!AC100</f>
        <v>300000</v>
      </c>
      <c r="D128" s="18"/>
    </row>
    <row r="129" spans="1:4" s="19" customFormat="1" ht="24" customHeight="1" x14ac:dyDescent="0.2">
      <c r="A129" s="23" t="s">
        <v>246</v>
      </c>
      <c r="B129" s="32" t="s">
        <v>247</v>
      </c>
      <c r="C129" s="25">
        <f>+'[1]8 Pto.-Gastos-1(Gest. Adm.y F.)'!AC103</f>
        <v>300000</v>
      </c>
      <c r="D129" s="18"/>
    </row>
    <row r="130" spans="1:4" s="19" customFormat="1" ht="24" customHeight="1" x14ac:dyDescent="0.2">
      <c r="A130" s="26" t="s">
        <v>248</v>
      </c>
      <c r="B130" s="27" t="s">
        <v>249</v>
      </c>
      <c r="C130" s="25"/>
      <c r="D130" s="18"/>
    </row>
    <row r="131" spans="1:4" s="19" customFormat="1" ht="24" customHeight="1" x14ac:dyDescent="0.2">
      <c r="A131" s="23" t="s">
        <v>250</v>
      </c>
      <c r="B131" s="24" t="s">
        <v>251</v>
      </c>
      <c r="C131" s="25">
        <f>+'[1]8 Pto.-Gastos-1(Direc. y Coord.'!AC103+'[1]8 Pto.-Gastos-1(Gest. Adm.y F.)'!AC104+'[1]8 Pto.-Gastos-1 (Gest P.D.Ins.)'!AC101+'[1]8 Pto.-Gastos-1(Prom. est.Ser.)'!AC90+'[1]8 Pto.-Gastos-1(Asist Soc. T)'!AC90+'[1]8 Pto.-Gastos-1(Acc. Form.N.Gob'!AC90</f>
        <v>1500000</v>
      </c>
      <c r="D131" s="18"/>
    </row>
    <row r="132" spans="1:4" s="19" customFormat="1" ht="24" customHeight="1" x14ac:dyDescent="0.2">
      <c r="A132" s="23" t="s">
        <v>252</v>
      </c>
      <c r="B132" s="24" t="s">
        <v>253</v>
      </c>
      <c r="C132" s="25">
        <f>+'[1]8 Pto.-Gastos-1(Direc. y Coord.'!AC104+'[1]8 Pto.-Gastos-1(Gest. Adm.y F.)'!AC105+'[1]8 Pto.-Gastos-1 (Gest P.D.Ins.)'!AC102+'[1]8 Pto.-Gastos-1(Prom. est.Ser.)'!AC91+'[1]8 Pto.-Gastos-1(Asist Soc. T)'!AC91+'[1]8 Pto.-Gastos-1(Acc. Form.N.Gob'!AC91</f>
        <v>4000000</v>
      </c>
      <c r="D132" s="18"/>
    </row>
    <row r="133" spans="1:4" s="19" customFormat="1" ht="24" customHeight="1" x14ac:dyDescent="0.2">
      <c r="A133" s="23" t="s">
        <v>254</v>
      </c>
      <c r="B133" s="24" t="s">
        <v>255</v>
      </c>
      <c r="C133" s="25">
        <f>+'[1]8 Pto.-Gastos-1(Gest. Adm.y F.)'!AC106</f>
        <v>550000</v>
      </c>
      <c r="D133" s="18"/>
    </row>
    <row r="134" spans="1:4" s="19" customFormat="1" ht="24" customHeight="1" x14ac:dyDescent="0.2">
      <c r="A134" s="23" t="s">
        <v>256</v>
      </c>
      <c r="B134" s="24" t="s">
        <v>257</v>
      </c>
      <c r="C134" s="25">
        <f>+'[1]8 Pto.-Gastos-1(Gest. Adm.y F.)'!AC107</f>
        <v>500000</v>
      </c>
      <c r="D134" s="18"/>
    </row>
    <row r="135" spans="1:4" s="19" customFormat="1" ht="24" customHeight="1" x14ac:dyDescent="0.2">
      <c r="A135" s="23" t="s">
        <v>258</v>
      </c>
      <c r="B135" s="24" t="s">
        <v>259</v>
      </c>
      <c r="C135" s="25">
        <f>+'[1]8 Pto.-Gastos-1(Gest. Adm.y F.)'!AC108</f>
        <v>3000000</v>
      </c>
      <c r="D135" s="18"/>
    </row>
    <row r="136" spans="1:4" s="19" customFormat="1" ht="24" customHeight="1" x14ac:dyDescent="0.2">
      <c r="A136" s="23" t="s">
        <v>260</v>
      </c>
      <c r="B136" s="24" t="s">
        <v>261</v>
      </c>
      <c r="C136" s="25">
        <f>+'[1]8 Pto.-Gastos-1(Gest. Adm.y F.)'!AC109</f>
        <v>500000</v>
      </c>
      <c r="D136" s="18"/>
    </row>
    <row r="137" spans="1:4" s="19" customFormat="1" ht="24" customHeight="1" x14ac:dyDescent="0.2">
      <c r="A137" s="23" t="s">
        <v>262</v>
      </c>
      <c r="B137" s="24" t="s">
        <v>263</v>
      </c>
      <c r="C137" s="25">
        <f>+'[1]8 Pto.-Gastos-1(Direc. y Coord.'!AC108</f>
        <v>20000000</v>
      </c>
      <c r="D137" s="18"/>
    </row>
    <row r="138" spans="1:4" s="19" customFormat="1" ht="24" customHeight="1" thickBot="1" x14ac:dyDescent="0.25">
      <c r="A138" s="36" t="s">
        <v>264</v>
      </c>
      <c r="B138" s="44" t="s">
        <v>265</v>
      </c>
      <c r="C138" s="50">
        <f>+'[1]8 Pto.-Gastos-1(Direc. y Coord.'!AC109</f>
        <v>1000000</v>
      </c>
      <c r="D138" s="18"/>
    </row>
    <row r="139" spans="1:4" s="19" customFormat="1" ht="12.75" customHeight="1" thickBot="1" x14ac:dyDescent="0.25">
      <c r="A139" s="51"/>
      <c r="B139" s="52"/>
      <c r="C139" s="53"/>
      <c r="D139" s="18"/>
    </row>
    <row r="140" spans="1:4" s="19" customFormat="1" ht="24" customHeight="1" thickBot="1" x14ac:dyDescent="0.25">
      <c r="A140" s="15">
        <v>2.4</v>
      </c>
      <c r="B140" s="16" t="s">
        <v>266</v>
      </c>
      <c r="C140" s="41">
        <f>SUM(C142:C158)</f>
        <v>455300000</v>
      </c>
      <c r="D140" s="18"/>
    </row>
    <row r="141" spans="1:4" s="19" customFormat="1" ht="24" hidden="1" customHeight="1" x14ac:dyDescent="0.2">
      <c r="A141" s="54" t="s">
        <v>267</v>
      </c>
      <c r="B141" s="55" t="s">
        <v>268</v>
      </c>
      <c r="C141" s="56"/>
      <c r="D141" s="42"/>
    </row>
    <row r="142" spans="1:4" s="19" customFormat="1" ht="24" hidden="1" customHeight="1" x14ac:dyDescent="0.2">
      <c r="A142" s="57" t="s">
        <v>269</v>
      </c>
      <c r="B142" s="58" t="s">
        <v>270</v>
      </c>
      <c r="C142" s="56">
        <v>0</v>
      </c>
      <c r="D142" s="42"/>
    </row>
    <row r="143" spans="1:4" s="19" customFormat="1" ht="24" hidden="1" customHeight="1" x14ac:dyDescent="0.2">
      <c r="A143" s="57" t="s">
        <v>271</v>
      </c>
      <c r="B143" s="58" t="s">
        <v>272</v>
      </c>
      <c r="C143" s="56"/>
      <c r="D143" s="42"/>
    </row>
    <row r="144" spans="1:4" s="19" customFormat="1" ht="24" hidden="1" customHeight="1" x14ac:dyDescent="0.2">
      <c r="A144" s="57" t="s">
        <v>273</v>
      </c>
      <c r="B144" s="58" t="s">
        <v>274</v>
      </c>
      <c r="C144" s="56">
        <f>+'[1]8 Pto.-Gastos-1(Transf. Act. F)'!AI21</f>
        <v>0</v>
      </c>
      <c r="D144" s="42"/>
    </row>
    <row r="145" spans="1:4" s="19" customFormat="1" ht="24" customHeight="1" x14ac:dyDescent="0.2">
      <c r="A145" s="20" t="s">
        <v>275</v>
      </c>
      <c r="B145" s="21" t="s">
        <v>276</v>
      </c>
      <c r="C145" s="22"/>
      <c r="D145" s="42"/>
    </row>
    <row r="146" spans="1:4" s="19" customFormat="1" ht="24" customHeight="1" x14ac:dyDescent="0.2">
      <c r="A146" s="23" t="s">
        <v>277</v>
      </c>
      <c r="B146" s="24" t="s">
        <v>278</v>
      </c>
      <c r="C146" s="25">
        <f>+'[1]8 Pto.-Gastos-1(Transf. Act. F)'!AI22</f>
        <v>1000000</v>
      </c>
      <c r="D146" s="42"/>
    </row>
    <row r="147" spans="1:4" s="19" customFormat="1" ht="24" customHeight="1" x14ac:dyDescent="0.2">
      <c r="A147" s="23" t="s">
        <v>279</v>
      </c>
      <c r="B147" s="24" t="s">
        <v>280</v>
      </c>
      <c r="C147" s="25">
        <f>+'[1]8 Pto.-Gastos-1(Transf. Act. F)'!AI23</f>
        <v>4000000</v>
      </c>
      <c r="D147" s="42"/>
    </row>
    <row r="148" spans="1:4" s="19" customFormat="1" ht="24" hidden="1" customHeight="1" x14ac:dyDescent="0.2">
      <c r="A148" s="23" t="s">
        <v>281</v>
      </c>
      <c r="B148" s="24" t="s">
        <v>282</v>
      </c>
      <c r="C148" s="25">
        <f>+'[1]8 Pto.-Gastos-1(Transf. Act. F)'!AI24</f>
        <v>0</v>
      </c>
      <c r="D148" s="42"/>
    </row>
    <row r="149" spans="1:4" s="19" customFormat="1" ht="24" customHeight="1" x14ac:dyDescent="0.2">
      <c r="A149" s="26" t="s">
        <v>283</v>
      </c>
      <c r="B149" s="27" t="s">
        <v>284</v>
      </c>
      <c r="C149" s="25"/>
      <c r="D149" s="42"/>
    </row>
    <row r="150" spans="1:4" s="19" customFormat="1" ht="24" customHeight="1" x14ac:dyDescent="0.2">
      <c r="A150" s="23" t="s">
        <v>285</v>
      </c>
      <c r="B150" s="24" t="s">
        <v>286</v>
      </c>
      <c r="C150" s="25">
        <f>+'[1]8 Pto.-Gastos-1(Const. Esp.)'!AC19</f>
        <v>5300000</v>
      </c>
      <c r="D150" s="42"/>
    </row>
    <row r="151" spans="1:4" s="19" customFormat="1" ht="24" customHeight="1" x14ac:dyDescent="0.2">
      <c r="A151" s="23" t="s">
        <v>287</v>
      </c>
      <c r="B151" s="24" t="s">
        <v>288</v>
      </c>
      <c r="C151" s="25">
        <f>+'[1]8 Pto.-Gastos-1(Const. Esp.)'!AC20</f>
        <v>7000000</v>
      </c>
      <c r="D151" s="42"/>
    </row>
    <row r="152" spans="1:4" s="19" customFormat="1" ht="24" customHeight="1" x14ac:dyDescent="0.2">
      <c r="A152" s="26" t="s">
        <v>289</v>
      </c>
      <c r="B152" s="27" t="s">
        <v>290</v>
      </c>
      <c r="C152" s="25"/>
      <c r="D152" s="42"/>
    </row>
    <row r="153" spans="1:4" s="19" customFormat="1" ht="24" customHeight="1" x14ac:dyDescent="0.2">
      <c r="A153" s="23" t="s">
        <v>291</v>
      </c>
      <c r="B153" s="24" t="s">
        <v>292</v>
      </c>
      <c r="C153" s="25">
        <f>+'[1]8 Pto.-Gastos-1(Const. Esp.)'!AC22</f>
        <v>0</v>
      </c>
      <c r="D153" s="42"/>
    </row>
    <row r="154" spans="1:4" s="19" customFormat="1" ht="24" customHeight="1" x14ac:dyDescent="0.2">
      <c r="A154" s="23" t="s">
        <v>293</v>
      </c>
      <c r="B154" s="24" t="s">
        <v>294</v>
      </c>
      <c r="C154" s="25">
        <f>+'[1]8 Pto.-Gastos-1(Const. Esp.)'!AC23</f>
        <v>362000000</v>
      </c>
      <c r="D154" s="42"/>
    </row>
    <row r="155" spans="1:4" s="19" customFormat="1" ht="24" hidden="1" customHeight="1" x14ac:dyDescent="0.2">
      <c r="A155" s="23" t="s">
        <v>295</v>
      </c>
      <c r="B155" s="24" t="s">
        <v>296</v>
      </c>
      <c r="C155" s="25">
        <f>+'[1]8 Pto.-Gastos-1(Transf. Act. F)'!AI26</f>
        <v>0</v>
      </c>
      <c r="D155" s="42"/>
    </row>
    <row r="156" spans="1:4" s="19" customFormat="1" ht="24" customHeight="1" x14ac:dyDescent="0.2">
      <c r="A156" s="23" t="s">
        <v>297</v>
      </c>
      <c r="B156" s="59" t="s">
        <v>298</v>
      </c>
      <c r="C156" s="25">
        <f>+'[1]8 Pto.-Gastos-1(Transf. Act. F)'!AI27</f>
        <v>41100000</v>
      </c>
      <c r="D156" s="42"/>
    </row>
    <row r="157" spans="1:4" s="19" customFormat="1" ht="24" customHeight="1" x14ac:dyDescent="0.2">
      <c r="A157" s="23" t="s">
        <v>299</v>
      </c>
      <c r="B157" s="24" t="s">
        <v>300</v>
      </c>
      <c r="C157" s="25">
        <f>+'[1]8 Pto.-Gastos-1(Transf. Act. F)'!AI28</f>
        <v>20000000</v>
      </c>
      <c r="D157" s="42"/>
    </row>
    <row r="158" spans="1:4" s="19" customFormat="1" ht="24" customHeight="1" thickBot="1" x14ac:dyDescent="0.25">
      <c r="A158" s="36" t="s">
        <v>301</v>
      </c>
      <c r="B158" s="44" t="s">
        <v>302</v>
      </c>
      <c r="C158" s="50">
        <f>+'[1]8 Pto.-Gastos-1(Transf. Act. F)'!AI29</f>
        <v>14900000</v>
      </c>
      <c r="D158" s="42"/>
    </row>
    <row r="159" spans="1:4" s="19" customFormat="1" ht="11.25" customHeight="1" thickBot="1" x14ac:dyDescent="0.25">
      <c r="A159" s="60"/>
      <c r="B159" s="46"/>
      <c r="C159" s="61"/>
      <c r="D159" s="42"/>
    </row>
    <row r="160" spans="1:4" s="19" customFormat="1" ht="24" customHeight="1" thickBot="1" x14ac:dyDescent="0.25">
      <c r="A160" s="15">
        <v>26</v>
      </c>
      <c r="B160" s="16" t="s">
        <v>303</v>
      </c>
      <c r="C160" s="41">
        <f>SUM(C162:C180)</f>
        <v>23250000</v>
      </c>
      <c r="D160" s="42"/>
    </row>
    <row r="161" spans="1:4" s="19" customFormat="1" ht="24" customHeight="1" x14ac:dyDescent="0.2">
      <c r="A161" s="20" t="s">
        <v>304</v>
      </c>
      <c r="B161" s="62" t="s">
        <v>305</v>
      </c>
      <c r="C161" s="63"/>
      <c r="D161" s="42"/>
    </row>
    <row r="162" spans="1:4" s="19" customFormat="1" ht="24" customHeight="1" x14ac:dyDescent="0.2">
      <c r="A162" s="23" t="s">
        <v>306</v>
      </c>
      <c r="B162" s="33" t="s">
        <v>307</v>
      </c>
      <c r="C162" s="25">
        <f>+'[1]8 Pto.-Gastos-1(Direc. y Coord.'!AC111</f>
        <v>2000000</v>
      </c>
      <c r="D162" s="42"/>
    </row>
    <row r="163" spans="1:4" s="19" customFormat="1" ht="24" customHeight="1" x14ac:dyDescent="0.2">
      <c r="A163" s="23" t="s">
        <v>308</v>
      </c>
      <c r="B163" s="24" t="s">
        <v>309</v>
      </c>
      <c r="C163" s="25">
        <f>+'[1]8 Pto.-Gastos-1(Direc. y Coord.'!AC112</f>
        <v>1000000</v>
      </c>
      <c r="D163" s="42"/>
    </row>
    <row r="164" spans="1:4" s="19" customFormat="1" ht="24" customHeight="1" x14ac:dyDescent="0.2">
      <c r="A164" s="23" t="s">
        <v>310</v>
      </c>
      <c r="B164" s="24" t="s">
        <v>311</v>
      </c>
      <c r="C164" s="25">
        <f>+'[1]8 Pto.-Gastos-1(Direc. y Coord.'!AC113</f>
        <v>7150000</v>
      </c>
      <c r="D164" s="42"/>
    </row>
    <row r="165" spans="1:4" s="19" customFormat="1" ht="24" customHeight="1" x14ac:dyDescent="0.2">
      <c r="A165" s="23" t="s">
        <v>312</v>
      </c>
      <c r="B165" s="24" t="s">
        <v>313</v>
      </c>
      <c r="C165" s="25">
        <f>+'[1]8 Pto.-Gastos-1(Direc. y Coord.'!AC114</f>
        <v>3000000</v>
      </c>
      <c r="D165" s="42"/>
    </row>
    <row r="166" spans="1:4" s="19" customFormat="1" ht="24" customHeight="1" x14ac:dyDescent="0.2">
      <c r="A166" s="23" t="s">
        <v>314</v>
      </c>
      <c r="B166" s="33" t="s">
        <v>315</v>
      </c>
      <c r="C166" s="25">
        <f>+'[1]8 Pto.-Gastos-1(Direc. y Coord.'!AC115</f>
        <v>3000000</v>
      </c>
      <c r="D166" s="42"/>
    </row>
    <row r="167" spans="1:4" s="19" customFormat="1" ht="20.25" customHeight="1" x14ac:dyDescent="0.2">
      <c r="A167" s="26" t="s">
        <v>316</v>
      </c>
      <c r="B167" s="27" t="s">
        <v>317</v>
      </c>
      <c r="C167" s="25"/>
      <c r="D167" s="42"/>
    </row>
    <row r="168" spans="1:4" s="19" customFormat="1" ht="24" hidden="1" customHeight="1" x14ac:dyDescent="0.2">
      <c r="A168" s="23" t="s">
        <v>318</v>
      </c>
      <c r="B168" s="24" t="s">
        <v>319</v>
      </c>
      <c r="C168" s="64">
        <f>+'[1]8 Pto.-Gastos-1(Direc. y Coord.'!AC116</f>
        <v>0</v>
      </c>
      <c r="D168" s="42"/>
    </row>
    <row r="169" spans="1:4" s="19" customFormat="1" ht="24" customHeight="1" x14ac:dyDescent="0.2">
      <c r="A169" s="23" t="s">
        <v>320</v>
      </c>
      <c r="B169" s="24" t="s">
        <v>321</v>
      </c>
      <c r="C169" s="25">
        <f>+'[1]8 Pto.-Gastos-1(Direc. y Coord.'!AC117</f>
        <v>300000</v>
      </c>
      <c r="D169" s="42"/>
    </row>
    <row r="170" spans="1:4" s="19" customFormat="1" ht="24" customHeight="1" x14ac:dyDescent="0.2">
      <c r="A170" s="23" t="s">
        <v>322</v>
      </c>
      <c r="B170" s="24" t="s">
        <v>323</v>
      </c>
      <c r="C170" s="25">
        <f>+'[1]8 Pto.-Gastos-1(Direc. y Coord.'!AC118</f>
        <v>300000</v>
      </c>
      <c r="D170" s="42"/>
    </row>
    <row r="171" spans="1:4" s="19" customFormat="1" ht="24" customHeight="1" x14ac:dyDescent="0.2">
      <c r="A171" s="23" t="s">
        <v>324</v>
      </c>
      <c r="B171" s="24" t="s">
        <v>325</v>
      </c>
      <c r="C171" s="25">
        <f>+'[1]8 Pto.-Gastos-1(Direc. y Coord.'!AC119</f>
        <v>500000</v>
      </c>
      <c r="D171" s="42"/>
    </row>
    <row r="172" spans="1:4" s="19" customFormat="1" ht="24" customHeight="1" x14ac:dyDescent="0.2">
      <c r="A172" s="23" t="s">
        <v>326</v>
      </c>
      <c r="B172" s="33" t="s">
        <v>327</v>
      </c>
      <c r="C172" s="25">
        <f>+'[1]8 Pto.-Gastos-1(Direc. y Coord.'!AC120</f>
        <v>2000000</v>
      </c>
      <c r="D172" s="42"/>
    </row>
    <row r="173" spans="1:4" s="19" customFormat="1" ht="24" customHeight="1" x14ac:dyDescent="0.2">
      <c r="A173" s="23" t="s">
        <v>328</v>
      </c>
      <c r="B173" s="24" t="s">
        <v>329</v>
      </c>
      <c r="C173" s="25">
        <f>+'[1]8 Pto.-Gastos-1(Direc. y Coord.'!AC121</f>
        <v>1000000</v>
      </c>
      <c r="D173" s="42"/>
    </row>
    <row r="174" spans="1:4" s="19" customFormat="1" ht="20.25" x14ac:dyDescent="0.2">
      <c r="A174" s="23" t="s">
        <v>330</v>
      </c>
      <c r="B174" s="24" t="s">
        <v>331</v>
      </c>
      <c r="C174" s="25">
        <f>+'[1]8 Pto.-Gastos-1(Direc. y Coord.'!AC122</f>
        <v>500000</v>
      </c>
      <c r="D174" s="42"/>
    </row>
    <row r="175" spans="1:4" s="19" customFormat="1" ht="20.25" x14ac:dyDescent="0.2">
      <c r="A175" s="23" t="s">
        <v>332</v>
      </c>
      <c r="B175" s="24" t="s">
        <v>333</v>
      </c>
      <c r="C175" s="25">
        <f>+'[1]8 Pto.-Gastos-1(Direc. y Coord.'!AC123</f>
        <v>0</v>
      </c>
      <c r="D175" s="42"/>
    </row>
    <row r="176" spans="1:4" s="19" customFormat="1" ht="20.25" x14ac:dyDescent="0.2">
      <c r="A176" s="23" t="s">
        <v>334</v>
      </c>
      <c r="B176" s="24" t="s">
        <v>335</v>
      </c>
      <c r="C176" s="25">
        <f>+'[1]8 Pto.-Gastos-1(Direc. y Coord.'!AC124</f>
        <v>2500000</v>
      </c>
      <c r="D176" s="42"/>
    </row>
    <row r="177" spans="1:4" s="19" customFormat="1" ht="20.25" x14ac:dyDescent="0.2">
      <c r="A177" s="23" t="s">
        <v>336</v>
      </c>
      <c r="B177" s="24" t="s">
        <v>337</v>
      </c>
      <c r="C177" s="56"/>
      <c r="D177" s="42"/>
    </row>
    <row r="178" spans="1:4" s="19" customFormat="1" ht="20.25" x14ac:dyDescent="0.2">
      <c r="A178" s="23" t="s">
        <v>338</v>
      </c>
      <c r="B178" s="24" t="s">
        <v>339</v>
      </c>
      <c r="C178" s="25">
        <f>+'[1]8 Pto.-Gastos-1(Direc. y Coord.'!AC125</f>
        <v>0</v>
      </c>
      <c r="D178" s="42"/>
    </row>
    <row r="179" spans="1:4" s="19" customFormat="1" ht="20.25" x14ac:dyDescent="0.2">
      <c r="A179" s="23" t="s">
        <v>340</v>
      </c>
      <c r="B179" s="24" t="s">
        <v>341</v>
      </c>
      <c r="C179" s="25">
        <f>+'[1]8 Pto.-Gastos-1(Direc. y Coord.'!AC126</f>
        <v>0</v>
      </c>
      <c r="D179" s="42"/>
    </row>
    <row r="180" spans="1:4" s="19" customFormat="1" ht="20.25" x14ac:dyDescent="0.2">
      <c r="A180" s="23" t="s">
        <v>342</v>
      </c>
      <c r="B180" s="24" t="s">
        <v>343</v>
      </c>
      <c r="C180" s="56">
        <f>+'[1]8 Pto.-Gastos-1(Direc. y Coord.'!AC127</f>
        <v>0</v>
      </c>
      <c r="D180" s="42"/>
    </row>
    <row r="181" spans="1:4" s="19" customFormat="1" ht="20.25" x14ac:dyDescent="0.2">
      <c r="A181" s="23" t="s">
        <v>344</v>
      </c>
      <c r="B181" s="24" t="s">
        <v>345</v>
      </c>
      <c r="C181" s="56">
        <f>+'[1]8 Pto.-Gastos-1(Direc. y Coord.'!AC128</f>
        <v>0</v>
      </c>
      <c r="D181" s="42"/>
    </row>
    <row r="182" spans="1:4" s="19" customFormat="1" ht="21" thickBot="1" x14ac:dyDescent="0.25">
      <c r="A182" s="23" t="s">
        <v>346</v>
      </c>
      <c r="B182" s="24" t="s">
        <v>347</v>
      </c>
      <c r="C182" s="56">
        <f>+'[1]8 Pto.-Gastos-1(Direc. y Coord.'!AC129</f>
        <v>0</v>
      </c>
      <c r="D182" s="42"/>
    </row>
    <row r="183" spans="1:4" s="19" customFormat="1" ht="21" thickBot="1" x14ac:dyDescent="0.25">
      <c r="A183" s="65">
        <v>28</v>
      </c>
      <c r="B183" s="66" t="s">
        <v>348</v>
      </c>
      <c r="C183" s="67">
        <f>SUM(C184:C186)</f>
        <v>0</v>
      </c>
      <c r="D183" s="42"/>
    </row>
    <row r="184" spans="1:4" s="19" customFormat="1" ht="15.75" x14ac:dyDescent="0.2">
      <c r="A184" s="68"/>
      <c r="B184" s="69" t="s">
        <v>349</v>
      </c>
      <c r="C184" s="56"/>
      <c r="D184" s="42"/>
    </row>
    <row r="185" spans="1:4" s="31" customFormat="1" ht="15.75" x14ac:dyDescent="0.2">
      <c r="A185" s="70" t="s">
        <v>350</v>
      </c>
      <c r="B185" s="31" t="s">
        <v>351</v>
      </c>
      <c r="C185" s="71"/>
      <c r="D185" s="72"/>
    </row>
    <row r="186" spans="1:4" s="19" customFormat="1" ht="18" customHeight="1" thickBot="1" x14ac:dyDescent="0.25">
      <c r="A186" s="57" t="s">
        <v>352</v>
      </c>
      <c r="B186" s="19" t="s">
        <v>353</v>
      </c>
      <c r="C186" s="56">
        <f>+'[1]8 Pto.-Gastos-1 (Deuda pub.)'!AL24</f>
        <v>0</v>
      </c>
      <c r="D186" s="42"/>
    </row>
    <row r="187" spans="1:4" s="19" customFormat="1" ht="21" thickBot="1" x14ac:dyDescent="0.25">
      <c r="A187" s="73" t="s">
        <v>354</v>
      </c>
      <c r="B187" s="74" t="s">
        <v>355</v>
      </c>
      <c r="C187" s="67">
        <f>SUM(C188:C190)</f>
        <v>0</v>
      </c>
      <c r="D187" s="42"/>
    </row>
    <row r="188" spans="1:4" s="19" customFormat="1" ht="18.75" customHeight="1" x14ac:dyDescent="0.2">
      <c r="A188" s="54" t="s">
        <v>356</v>
      </c>
      <c r="B188" s="75" t="s">
        <v>357</v>
      </c>
      <c r="C188" s="56"/>
      <c r="D188" s="42"/>
    </row>
    <row r="189" spans="1:4" s="19" customFormat="1" ht="18.75" customHeight="1" x14ac:dyDescent="0.2">
      <c r="A189" s="57" t="s">
        <v>358</v>
      </c>
      <c r="B189" s="19" t="s">
        <v>359</v>
      </c>
      <c r="C189" s="76">
        <v>0</v>
      </c>
      <c r="D189" s="42"/>
    </row>
    <row r="190" spans="1:4" s="19" customFormat="1" ht="18.75" customHeight="1" thickBot="1" x14ac:dyDescent="0.25">
      <c r="A190" s="57" t="s">
        <v>360</v>
      </c>
      <c r="B190" s="19" t="s">
        <v>361</v>
      </c>
      <c r="C190" s="56">
        <f>+'[1]8 Pto.-Gastos-1 (Deuda pub.)'!AL21</f>
        <v>0</v>
      </c>
      <c r="D190" s="42"/>
    </row>
    <row r="191" spans="1:4" s="19" customFormat="1" ht="25.5" thickBot="1" x14ac:dyDescent="0.25">
      <c r="A191" s="15" t="s">
        <v>362</v>
      </c>
      <c r="B191" s="16" t="s">
        <v>363</v>
      </c>
      <c r="C191" s="41">
        <f>SUM(C192:C192)</f>
        <v>2000000</v>
      </c>
      <c r="D191" s="42"/>
    </row>
    <row r="192" spans="1:4" s="19" customFormat="1" ht="26.25" customHeight="1" thickBot="1" x14ac:dyDescent="0.25">
      <c r="A192" s="77" t="s">
        <v>364</v>
      </c>
      <c r="B192" s="78" t="s">
        <v>365</v>
      </c>
      <c r="C192" s="79">
        <f>+'[1]8 Pto.-Gastos-1 (Deuda pub.)'!AL28</f>
        <v>2000000</v>
      </c>
      <c r="D192" s="42"/>
    </row>
    <row r="193" spans="1:4" s="84" customFormat="1" ht="29.25" thickBot="1" x14ac:dyDescent="0.25">
      <c r="A193" s="80"/>
      <c r="B193" s="81" t="s">
        <v>366</v>
      </c>
      <c r="C193" s="82">
        <f>+C5+C39+C97+C140+C160+C183+C187+C191</f>
        <v>1274947745</v>
      </c>
      <c r="D193" s="83"/>
    </row>
    <row r="194" spans="1:4" s="31" customFormat="1" ht="32.25" customHeight="1" x14ac:dyDescent="0.2">
      <c r="A194" s="85"/>
      <c r="C194" s="86"/>
      <c r="D194" s="30"/>
    </row>
    <row r="195" spans="1:4" s="19" customFormat="1" ht="32.25" customHeight="1" x14ac:dyDescent="0.2">
      <c r="A195" s="38"/>
      <c r="B195" s="28"/>
      <c r="C195" s="87"/>
      <c r="D195" s="18"/>
    </row>
    <row r="196" spans="1:4" s="19" customFormat="1" ht="32.25" customHeight="1" x14ac:dyDescent="0.2">
      <c r="A196" s="38"/>
      <c r="C196" s="88"/>
      <c r="D196" s="18"/>
    </row>
    <row r="197" spans="1:4" s="19" customFormat="1" ht="32.25" customHeight="1" x14ac:dyDescent="0.2">
      <c r="A197" s="38"/>
      <c r="C197" s="89"/>
      <c r="D197" s="18"/>
    </row>
    <row r="198" spans="1:4" s="19" customFormat="1" ht="32.25" customHeight="1" x14ac:dyDescent="0.2">
      <c r="A198" s="38"/>
      <c r="C198" s="90"/>
      <c r="D198" s="18"/>
    </row>
    <row r="199" spans="1:4" s="19" customFormat="1" ht="32.25" customHeight="1" x14ac:dyDescent="0.2">
      <c r="A199" s="38"/>
      <c r="C199" s="91"/>
      <c r="D199" s="18"/>
    </row>
    <row r="200" spans="1:4" s="19" customFormat="1" ht="32.25" customHeight="1" x14ac:dyDescent="0.2">
      <c r="A200" s="38"/>
      <c r="C200" s="91"/>
      <c r="D200" s="18"/>
    </row>
    <row r="201" spans="1:4" s="19" customFormat="1" ht="32.25" customHeight="1" x14ac:dyDescent="0.2">
      <c r="A201" s="38"/>
      <c r="C201" s="90"/>
      <c r="D201" s="18"/>
    </row>
    <row r="202" spans="1:4" s="19" customFormat="1" ht="32.25" customHeight="1" x14ac:dyDescent="0.2">
      <c r="A202" s="38"/>
      <c r="C202" s="90"/>
      <c r="D202" s="18"/>
    </row>
    <row r="203" spans="1:4" s="19" customFormat="1" ht="32.25" customHeight="1" x14ac:dyDescent="0.2">
      <c r="A203" s="38"/>
      <c r="C203" s="90"/>
      <c r="D203" s="18"/>
    </row>
    <row r="204" spans="1:4" s="19" customFormat="1" ht="32.25" customHeight="1" x14ac:dyDescent="0.2">
      <c r="A204" s="38"/>
      <c r="C204" s="90"/>
      <c r="D204" s="18"/>
    </row>
    <row r="205" spans="1:4" s="19" customFormat="1" ht="32.25" customHeight="1" x14ac:dyDescent="0.2">
      <c r="A205" s="38"/>
      <c r="C205" s="91"/>
      <c r="D205" s="18"/>
    </row>
    <row r="206" spans="1:4" s="19" customFormat="1" ht="32.25" customHeight="1" x14ac:dyDescent="0.2">
      <c r="A206" s="38"/>
      <c r="C206" s="91"/>
      <c r="D206" s="18"/>
    </row>
    <row r="207" spans="1:4" s="19" customFormat="1" ht="32.25" customHeight="1" x14ac:dyDescent="0.2">
      <c r="A207" s="38"/>
      <c r="C207" s="91"/>
      <c r="D207" s="18"/>
    </row>
    <row r="208" spans="1:4" s="19" customFormat="1" ht="32.25" customHeight="1" x14ac:dyDescent="0.2">
      <c r="A208" s="38"/>
      <c r="C208" s="91"/>
      <c r="D208" s="18"/>
    </row>
    <row r="209" spans="1:4" s="19" customFormat="1" ht="32.25" customHeight="1" x14ac:dyDescent="0.2">
      <c r="A209" s="38"/>
      <c r="C209" s="91"/>
      <c r="D209" s="18"/>
    </row>
    <row r="210" spans="1:4" s="19" customFormat="1" ht="32.25" customHeight="1" x14ac:dyDescent="0.2">
      <c r="A210" s="38"/>
      <c r="C210" s="91"/>
      <c r="D210" s="18"/>
    </row>
    <row r="211" spans="1:4" s="19" customFormat="1" ht="32.25" customHeight="1" x14ac:dyDescent="0.2">
      <c r="A211" s="38"/>
      <c r="C211" s="91"/>
      <c r="D211" s="18"/>
    </row>
    <row r="212" spans="1:4" s="19" customFormat="1" ht="32.25" customHeight="1" x14ac:dyDescent="0.2">
      <c r="A212" s="38"/>
      <c r="C212" s="91"/>
      <c r="D212" s="18"/>
    </row>
    <row r="213" spans="1:4" s="19" customFormat="1" ht="32.25" customHeight="1" x14ac:dyDescent="0.2">
      <c r="A213" s="38"/>
      <c r="C213" s="91"/>
      <c r="D213" s="18"/>
    </row>
    <row r="214" spans="1:4" s="19" customFormat="1" ht="32.25" customHeight="1" x14ac:dyDescent="0.2">
      <c r="A214" s="38"/>
      <c r="C214" s="91"/>
      <c r="D214" s="18"/>
    </row>
    <row r="215" spans="1:4" s="19" customFormat="1" ht="32.25" customHeight="1" x14ac:dyDescent="0.2">
      <c r="A215" s="38"/>
      <c r="C215" s="91"/>
      <c r="D215" s="18"/>
    </row>
    <row r="216" spans="1:4" s="19" customFormat="1" ht="32.25" customHeight="1" x14ac:dyDescent="0.2">
      <c r="A216" s="38"/>
      <c r="C216" s="91"/>
      <c r="D216" s="18"/>
    </row>
    <row r="217" spans="1:4" s="19" customFormat="1" ht="32.25" customHeight="1" x14ac:dyDescent="0.2">
      <c r="A217" s="38"/>
      <c r="C217" s="91"/>
      <c r="D217" s="18"/>
    </row>
    <row r="218" spans="1:4" s="19" customFormat="1" ht="32.25" customHeight="1" x14ac:dyDescent="0.2">
      <c r="A218" s="38"/>
      <c r="C218" s="91"/>
      <c r="D218" s="18"/>
    </row>
    <row r="219" spans="1:4" s="19" customFormat="1" ht="32.25" customHeight="1" x14ac:dyDescent="0.2">
      <c r="A219" s="38"/>
      <c r="C219" s="91"/>
      <c r="D219" s="18"/>
    </row>
    <row r="220" spans="1:4" s="19" customFormat="1" ht="32.25" customHeight="1" x14ac:dyDescent="0.2">
      <c r="A220" s="38"/>
      <c r="C220" s="91"/>
      <c r="D220" s="18"/>
    </row>
    <row r="221" spans="1:4" s="19" customFormat="1" ht="32.25" customHeight="1" x14ac:dyDescent="0.2">
      <c r="A221" s="38"/>
      <c r="C221" s="91"/>
      <c r="D221" s="18"/>
    </row>
    <row r="222" spans="1:4" s="19" customFormat="1" ht="32.25" customHeight="1" x14ac:dyDescent="0.2">
      <c r="A222" s="38"/>
      <c r="C222" s="91"/>
      <c r="D222" s="18"/>
    </row>
    <row r="223" spans="1:4" s="19" customFormat="1" ht="32.25" customHeight="1" x14ac:dyDescent="0.2">
      <c r="A223" s="38"/>
      <c r="C223" s="91"/>
      <c r="D223" s="18"/>
    </row>
    <row r="224" spans="1:4" s="19" customFormat="1" x14ac:dyDescent="0.2">
      <c r="A224" s="38"/>
      <c r="C224" s="91"/>
      <c r="D224" s="18"/>
    </row>
    <row r="225" spans="1:4" s="19" customFormat="1" x14ac:dyDescent="0.2">
      <c r="A225" s="38"/>
      <c r="C225" s="91"/>
      <c r="D225" s="18"/>
    </row>
  </sheetData>
  <mergeCells count="3">
    <mergeCell ref="A1:C1"/>
    <mergeCell ref="A2:C2"/>
    <mergeCell ref="A3:C3"/>
  </mergeCells>
  <printOptions horizontalCentered="1"/>
  <pageMargins left="0.19685039370078741" right="0.19685039370078741" top="0.39370078740157483" bottom="0.19685039370078741" header="0.19685039370078741" footer="0.19685039370078741"/>
  <pageSetup scale="60" orientation="portrait" r:id="rId1"/>
  <rowBreaks count="3" manualBreakCount="3">
    <brk id="38" max="2" man="1"/>
    <brk id="95" max="2" man="1"/>
    <brk id="13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LIGA 2026</vt:lpstr>
      <vt:lpstr>'PRESUPUESTO LIGA 2026'!Área_de_impresión</vt:lpstr>
      <vt:lpstr>'PRESUPUESTO LIGA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2026-02-17T18:50:13Z</dcterms:created>
  <dcterms:modified xsi:type="dcterms:W3CDTF">2026-02-17T18:50:58Z</dcterms:modified>
</cp:coreProperties>
</file>