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FINANCIERO 2025\EJECUCION 2025\META FISICA Y PRESUPUESTOS 2025\"/>
    </mc:Choice>
  </mc:AlternateContent>
  <xr:revisionPtr revIDLastSave="0" documentId="13_ncr:1_{F3C1B102-E25B-4FE7-9CAA-86D372584EA2}" xr6:coauthVersionLast="47" xr6:coauthVersionMax="47" xr10:uidLastSave="{00000000-0000-0000-0000-000000000000}"/>
  <bookViews>
    <workbookView xWindow="-120" yWindow="-120" windowWidth="29040" windowHeight="15840" xr2:uid="{EC976406-73A8-4833-BC1A-7D27725B9B7C}"/>
  </bookViews>
  <sheets>
    <sheet name="RESUMEN PRESUP." sheetId="1" r:id="rId1"/>
  </sheets>
  <externalReferences>
    <externalReference r:id="rId2"/>
  </externalReferences>
  <definedNames>
    <definedName name="_xlnm.Print_Area" localSheetId="0">'RESUMEN PRESUP.'!$A$1:$C$184</definedName>
    <definedName name="_xlnm.Print_Titles" localSheetId="0">'RESUMEN PRESUP.'!$1:$5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10" i="1"/>
  <c r="C11" i="1"/>
  <c r="C12" i="1"/>
  <c r="C13" i="1"/>
  <c r="C14" i="1"/>
  <c r="C15" i="1"/>
  <c r="C17" i="1"/>
  <c r="C18" i="1"/>
  <c r="C20" i="1"/>
  <c r="C21" i="1"/>
  <c r="C22" i="1"/>
  <c r="C23" i="1"/>
  <c r="C24" i="1"/>
  <c r="C25" i="1"/>
  <c r="C26" i="1"/>
  <c r="C28" i="1"/>
  <c r="C30" i="1"/>
  <c r="C32" i="1"/>
  <c r="C33" i="1"/>
  <c r="C35" i="1"/>
  <c r="C36" i="1"/>
  <c r="C37" i="1"/>
  <c r="C41" i="1"/>
  <c r="C42" i="1"/>
  <c r="C43" i="1"/>
  <c r="C44" i="1"/>
  <c r="C45" i="1"/>
  <c r="C46" i="1"/>
  <c r="C48" i="1"/>
  <c r="C49" i="1"/>
  <c r="C51" i="1"/>
  <c r="C52" i="1"/>
  <c r="C54" i="1"/>
  <c r="C55" i="1"/>
  <c r="C56" i="1"/>
  <c r="C58" i="1"/>
  <c r="C59" i="1"/>
  <c r="C61" i="1"/>
  <c r="C62" i="1"/>
  <c r="C63" i="1"/>
  <c r="C65" i="1"/>
  <c r="C66" i="1"/>
  <c r="C67" i="1"/>
  <c r="C69" i="1"/>
  <c r="C70" i="1"/>
  <c r="C71" i="1"/>
  <c r="C72" i="1"/>
  <c r="C73" i="1"/>
  <c r="C75" i="1"/>
  <c r="C76" i="1"/>
  <c r="C77" i="1"/>
  <c r="C78" i="1"/>
  <c r="C80" i="1"/>
  <c r="C81" i="1"/>
  <c r="C82" i="1"/>
  <c r="C83" i="1"/>
  <c r="C85" i="1"/>
  <c r="C86" i="1"/>
  <c r="C87" i="1"/>
  <c r="C88" i="1"/>
  <c r="C89" i="1"/>
  <c r="C90" i="1"/>
  <c r="C93" i="1"/>
  <c r="C95" i="1"/>
  <c r="C96" i="1"/>
  <c r="C98" i="1"/>
  <c r="C99" i="1"/>
  <c r="C100" i="1"/>
  <c r="C102" i="1"/>
  <c r="C103" i="1"/>
  <c r="C104" i="1"/>
  <c r="C106" i="1"/>
  <c r="C107" i="1"/>
  <c r="C108" i="1"/>
  <c r="C110" i="1"/>
  <c r="C111" i="1"/>
  <c r="C113" i="1"/>
  <c r="C115" i="1"/>
  <c r="C116" i="1"/>
  <c r="C117" i="1"/>
  <c r="C118" i="1"/>
  <c r="C119" i="1"/>
  <c r="C121" i="1"/>
  <c r="C122" i="1"/>
  <c r="C124" i="1"/>
  <c r="C125" i="1"/>
  <c r="C126" i="1"/>
  <c r="C127" i="1"/>
  <c r="C133" i="1"/>
  <c r="C135" i="1"/>
  <c r="C136" i="1"/>
  <c r="C137" i="1"/>
  <c r="C139" i="1"/>
  <c r="C140" i="1"/>
  <c r="C142" i="1"/>
  <c r="C143" i="1"/>
  <c r="C144" i="1"/>
  <c r="C145" i="1"/>
  <c r="C146" i="1"/>
  <c r="C147" i="1"/>
  <c r="C151" i="1"/>
  <c r="C152" i="1"/>
  <c r="C153" i="1"/>
  <c r="C154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73" i="1"/>
  <c r="C170" i="1" s="1"/>
  <c r="C176" i="1"/>
  <c r="C178" i="1"/>
  <c r="C180" i="1"/>
  <c r="C179" i="1" s="1"/>
  <c r="C175" i="1" l="1"/>
  <c r="C129" i="1"/>
  <c r="C149" i="1"/>
  <c r="C39" i="1"/>
  <c r="C92" i="1"/>
  <c r="C6" i="1"/>
  <c r="C181" i="1" s="1"/>
</calcChain>
</file>

<file path=xl/sharedStrings.xml><?xml version="1.0" encoding="utf-8"?>
<sst xmlns="http://schemas.openxmlformats.org/spreadsheetml/2006/main" count="340" uniqueCount="339">
  <si>
    <t>ENCARGADO DE PRESUPUESTO LMD.</t>
  </si>
  <si>
    <t>LIC. DANIEL UREÑA MITCHEL</t>
  </si>
  <si>
    <t xml:space="preserve">TOTAL  GENERAL </t>
  </si>
  <si>
    <t>DISMINUCION DE CUENTAS POR PAGAR  C/P</t>
  </si>
  <si>
    <t>4.2.2.1.01</t>
  </si>
  <si>
    <t>DISMINUCION DE PASIVO</t>
  </si>
  <si>
    <t>4.2.2</t>
  </si>
  <si>
    <t>INTERESES DEUDA INTERNA A LARGO PLAZO</t>
  </si>
  <si>
    <t>INTERESES DEUDA INTERNA A CORTO PLAZO</t>
  </si>
  <si>
    <t>2.9.1.1.01</t>
  </si>
  <si>
    <t>INTERESES  DE LA DEUDA PUBLICA INT.</t>
  </si>
  <si>
    <t>2.9.1.1</t>
  </si>
  <si>
    <r>
      <t>GASTOS FINANCIEROS</t>
    </r>
    <r>
      <rPr>
        <b/>
        <sz val="12"/>
        <rFont val="Arial"/>
        <family val="2"/>
      </rPr>
      <t>.</t>
    </r>
  </si>
  <si>
    <t>2.9.1</t>
  </si>
  <si>
    <t>AMORTIZ. PRESTS. A C/P SECTOR PUBLICO</t>
  </si>
  <si>
    <t>2.8.2.1.01</t>
  </si>
  <si>
    <t>AMORTIZACION DE PRESTAMOS INTERNOS</t>
  </si>
  <si>
    <t>2.8.2.</t>
  </si>
  <si>
    <t>PASIVOS FINANCIEROS</t>
  </si>
  <si>
    <t>ACTIVOS FINANCIEROS</t>
  </si>
  <si>
    <t>TERRENOS RURALES SIN MEJORAS</t>
  </si>
  <si>
    <t>2.6.1.0.2.01</t>
  </si>
  <si>
    <t>OBRAS HIDRAULICAS Y SANITARIA</t>
  </si>
  <si>
    <t>2.7.2.1.01</t>
  </si>
  <si>
    <t>OBRAS PARA EDIFICACION Y OTRAS ESTRUCTURAS</t>
  </si>
  <si>
    <t>2.7.1.3.01</t>
  </si>
  <si>
    <t>OBRAS PARA EDIFICACION NO RESIDENCIAL</t>
  </si>
  <si>
    <t>2.7.1.2.01</t>
  </si>
  <si>
    <t>PROGRAMA DE INFORMATICA</t>
  </si>
  <si>
    <t>2.6.8.3.01</t>
  </si>
  <si>
    <t>EQUIPO DE SEGURIDAD</t>
  </si>
  <si>
    <t>2.6.6.2.01</t>
  </si>
  <si>
    <t>OTROS EQUIPOS</t>
  </si>
  <si>
    <t>2.6.5.8.01</t>
  </si>
  <si>
    <t>EQUIPOS DE COMUNICACIÓN, TELECOM. Y SEÑALAMIENTO.</t>
  </si>
  <si>
    <t>2.6.5.5.01</t>
  </si>
  <si>
    <t>SISTEMA DE AIRE ACOND., CALEFACCION Y REFRIGERACION</t>
  </si>
  <si>
    <t>2.6.5.4.01</t>
  </si>
  <si>
    <t>HERRAMIENTAS Y MAQUINARIAS</t>
  </si>
  <si>
    <t>2.6.5.3.01</t>
  </si>
  <si>
    <t>MAQUINARIA Y EQUIPO INDUSTRIAL</t>
  </si>
  <si>
    <t>2.6.5.2.01</t>
  </si>
  <si>
    <t>EQUIPO DE ELEVACION</t>
  </si>
  <si>
    <t>2.6.4.7.01</t>
  </si>
  <si>
    <t>AUTOMOVILES Y CAMIONES</t>
  </si>
  <si>
    <t>2.6.4.1.01</t>
  </si>
  <si>
    <t>EQUIPO DE TRANSPORTE</t>
  </si>
  <si>
    <t>2.6.4</t>
  </si>
  <si>
    <t>ELECTRODOMESTICOS</t>
  </si>
  <si>
    <t>2.6.1.4.01</t>
  </si>
  <si>
    <t>EQUIPO DE COMPUTACION</t>
  </si>
  <si>
    <t>2.6.1.3.01</t>
  </si>
  <si>
    <t>MUEBLES DE ALOJAMIENTO</t>
  </si>
  <si>
    <t>2.6.1.2.01</t>
  </si>
  <si>
    <t>MUEBLES DE OFICINA Y ESTANTERIA</t>
  </si>
  <si>
    <t>2.6.1.1.01</t>
  </si>
  <si>
    <t>MAQINARIA Y EQUIPO</t>
  </si>
  <si>
    <t>2.6.1</t>
  </si>
  <si>
    <t>ACTIVOS NO FINANCIEROS</t>
  </si>
  <si>
    <t>OTRAS TRANSF.DE CAP. A MUNICIPIOS</t>
  </si>
  <si>
    <t>2.5.3.1.02</t>
  </si>
  <si>
    <t>TRANSF.DE CAP. A MUNICIP. PARA PROY.  DE  INV.</t>
  </si>
  <si>
    <t>2.5.3.1.01</t>
  </si>
  <si>
    <t>OTRAS TRANSF. CTES. A GOBIERNO MUNICIPALES</t>
  </si>
  <si>
    <t>2.4.3.1.02</t>
  </si>
  <si>
    <t>TRANSF. CTES. A GOBIERNO MUNICIPALES</t>
  </si>
  <si>
    <t>2.4.3.1.01</t>
  </si>
  <si>
    <t>TRANSF. CTES. OCAS. A INST.S/FINES LUCROS</t>
  </si>
  <si>
    <t>2.4.1.6.05</t>
  </si>
  <si>
    <t>TRANSF. CTES. PROG. A INST.S/FINES LUCROS</t>
  </si>
  <si>
    <t>2.4.1.6.01</t>
  </si>
  <si>
    <t>TRANSF. CTES. A EMP.DEL SECTRO PRIVADO</t>
  </si>
  <si>
    <t>2.4.1.5</t>
  </si>
  <si>
    <t>BECAS EXTRANJERAS</t>
  </si>
  <si>
    <t>2.4.1.1.4.02</t>
  </si>
  <si>
    <t>BECAS NACIONALES</t>
  </si>
  <si>
    <t>2.4.1.1.4.01</t>
  </si>
  <si>
    <t>BECAS Y VIAJES DE ESTUDIO</t>
  </si>
  <si>
    <t>2.4.1.1.4</t>
  </si>
  <si>
    <t>PREMIOS LITERARIOS, DEPORTIVOS Y ARTISTICOS</t>
  </si>
  <si>
    <t>2.4.1.3.01</t>
  </si>
  <si>
    <t>AYUDAS Y DONACIONES OCACIONALES A HOGARES Y PERS.</t>
  </si>
  <si>
    <t>2.4.1.2.02</t>
  </si>
  <si>
    <t>AYUDAS Y DON. PROG. A HOGARES Y PERSONAS</t>
  </si>
  <si>
    <t>2.4.1.2.01</t>
  </si>
  <si>
    <t>AYUDAS Y DONACIONES A PERSONAS</t>
  </si>
  <si>
    <t>2.4.1.2</t>
  </si>
  <si>
    <t>INDENNIZACION LABORAL</t>
  </si>
  <si>
    <t>2.4.1.1.03</t>
  </si>
  <si>
    <t>JUBILACIONES</t>
  </si>
  <si>
    <t>2.4.1.1.02</t>
  </si>
  <si>
    <t xml:space="preserve">PENSIONES </t>
  </si>
  <si>
    <t>2.4.1.1.01</t>
  </si>
  <si>
    <t>PREST. DE LA SEGURUDAD SOCIAL</t>
  </si>
  <si>
    <t>2.4.1.1</t>
  </si>
  <si>
    <t>TRANSFERENCIAS</t>
  </si>
  <si>
    <t>UTILES  DIVERSOS</t>
  </si>
  <si>
    <t>2.3.9.9</t>
  </si>
  <si>
    <t>PRODUCTOS ELECTRICOS Y AFINES</t>
  </si>
  <si>
    <t>2.3.9.6.01</t>
  </si>
  <si>
    <t>UTILES DE ESC. OFICINA, INFORM. Y DE ENSEÑANZA</t>
  </si>
  <si>
    <t>2.3.9.2.01</t>
  </si>
  <si>
    <t>UTILES DE LIMPIEZA</t>
  </si>
  <si>
    <t>2.3.9.1.01</t>
  </si>
  <si>
    <t>PRODUCTOS Y UTILIES VARIOS</t>
  </si>
  <si>
    <t>2.3.9</t>
  </si>
  <si>
    <t>PINTURAS, LACAS, BARNICES, DILUYENTES Y OTROS</t>
  </si>
  <si>
    <t>2.3.7.2.06</t>
  </si>
  <si>
    <t>INSEP. FUMIGADORES Y OTROS</t>
  </si>
  <si>
    <t>2.3.7.2.05</t>
  </si>
  <si>
    <t>PRODUCTOS QUIMICOS Y CONEXOS</t>
  </si>
  <si>
    <t>2.3.7.2</t>
  </si>
  <si>
    <t>LUBRICANTES</t>
  </si>
  <si>
    <t>2.3.7.1.06</t>
  </si>
  <si>
    <t>ACEITES Y GRASAS</t>
  </si>
  <si>
    <t>2.3.7.1.05</t>
  </si>
  <si>
    <t>GAS GLP</t>
  </si>
  <si>
    <t>2.3.7.1.04</t>
  </si>
  <si>
    <t>GASOIL</t>
  </si>
  <si>
    <t>2.3.7.1.02</t>
  </si>
  <si>
    <t>GASOLINA</t>
  </si>
  <si>
    <t>2.3.7.1.01</t>
  </si>
  <si>
    <t>COMB., LUB. Y OTROS DERIV. QUIM.</t>
  </si>
  <si>
    <t>2.3.7.1</t>
  </si>
  <si>
    <t>PRODUCTOS AISLANTES</t>
  </si>
  <si>
    <t>2.3.6.4.05</t>
  </si>
  <si>
    <t>MINERALES</t>
  </si>
  <si>
    <t>2.3.6.4</t>
  </si>
  <si>
    <t>HERRAMIENTAS MENORES</t>
  </si>
  <si>
    <t>2.3.6.3.04</t>
  </si>
  <si>
    <t xml:space="preserve">ESTRUCTRUA METALICA ACABADAS </t>
  </si>
  <si>
    <t>2.3.6.3.06</t>
  </si>
  <si>
    <t>PROD. METALICOS Y SUS DERIVADOS</t>
  </si>
  <si>
    <t>2.3.6.3</t>
  </si>
  <si>
    <t>PRODUCTOS DE CEMENTO</t>
  </si>
  <si>
    <t>2.3.6.1.01</t>
  </si>
  <si>
    <t>ARTICULOS DE PLASTICOS</t>
  </si>
  <si>
    <t>2.3.5.5.01</t>
  </si>
  <si>
    <t>LLANTAS Y NEUMATICOS</t>
  </si>
  <si>
    <t>2.3.5.3.01</t>
  </si>
  <si>
    <t>PROD. DE CUERO, CAUCHO Y PLASTICO</t>
  </si>
  <si>
    <t>2.3.5</t>
  </si>
  <si>
    <t>LIBROS, REVISTAS Y PERIODICOS</t>
  </si>
  <si>
    <t>2.3.3.4.01</t>
  </si>
  <si>
    <t>PRODUCTOS DE ARTES GRAFICAS</t>
  </si>
  <si>
    <t>2.3.3.3.01</t>
  </si>
  <si>
    <t>PAPEL DE ESCRITORIO</t>
  </si>
  <si>
    <t>2.3.3.1.01</t>
  </si>
  <si>
    <t>PROD. PAPEL, CARTON E IMRENTA</t>
  </si>
  <si>
    <t>2.3.3.</t>
  </si>
  <si>
    <t>PRENDA DE VESTIR</t>
  </si>
  <si>
    <t>2.3.2.3.01</t>
  </si>
  <si>
    <t>ACABADO TEXTILES</t>
  </si>
  <si>
    <t>2.3.2.2.01</t>
  </si>
  <si>
    <t>HILADOS Y TELAS</t>
  </si>
  <si>
    <t>2.3.2.1.01</t>
  </si>
  <si>
    <t>TEXTILES Y VESTUARIOS</t>
  </si>
  <si>
    <t>2.3.2</t>
  </si>
  <si>
    <t>PRODUCTOS FORESTALES</t>
  </si>
  <si>
    <t>2.3.1.3.03</t>
  </si>
  <si>
    <t>PRODUCTOS PECUARIOS</t>
  </si>
  <si>
    <t>2.3.1.3.01</t>
  </si>
  <si>
    <t>PRODUCTOS AGROFORESTALES Y PECUARIOS</t>
  </si>
  <si>
    <t>2.3.1.3</t>
  </si>
  <si>
    <t>ALIMENTOS Y BEBIDAS PARA PERSONAS</t>
  </si>
  <si>
    <t>2.3.1.1.01</t>
  </si>
  <si>
    <t xml:space="preserve">MATERIALES Y SUMINISTROS </t>
  </si>
  <si>
    <t>OTROS GASTOS OPERATIVOS</t>
  </si>
  <si>
    <t>2.2.8.9</t>
  </si>
  <si>
    <t>IMPUESTOS DERECHOS Y TASAS</t>
  </si>
  <si>
    <t>2.2.8.8.01</t>
  </si>
  <si>
    <t>OTROS SERV. TCNICOS ´PROF. (HONORARIOS)</t>
  </si>
  <si>
    <t>2.2.8.7.06</t>
  </si>
  <si>
    <t>SERVICIOS DE INFORMATICA Y SISTEMAS COMP.</t>
  </si>
  <si>
    <t>2.2.8.7.05</t>
  </si>
  <si>
    <t>SERVICIOS DE CAPACITACION</t>
  </si>
  <si>
    <t>2.2.8.7.04</t>
  </si>
  <si>
    <t>SERV. DE ING., ARQ., INVESTIG. Y ANALISIS FACTIBLES</t>
  </si>
  <si>
    <t>2.2.8.7.01</t>
  </si>
  <si>
    <t>SERVICIOS TECNICOS Y PROFESIONALES</t>
  </si>
  <si>
    <t>2.2.8.7</t>
  </si>
  <si>
    <t>ACTIVIDADES JUVENTUD Y GENERO</t>
  </si>
  <si>
    <t>2.2.8.6.04</t>
  </si>
  <si>
    <t>ACTIVIDADES DEP. DE REC. Y ENTRETENIMIENTOS</t>
  </si>
  <si>
    <t>2.2.8.6.03</t>
  </si>
  <si>
    <t>ACTIVIDADES FESTIVAS Y ASISTENCIAS SOCIAL</t>
  </si>
  <si>
    <t>2.2.8.6.02</t>
  </si>
  <si>
    <t>ACTIVIDADES CULT. NACIONALES, MUNICIP. ETC.</t>
  </si>
  <si>
    <t>2.2.8.6.01</t>
  </si>
  <si>
    <t>EVENTOS Y FESTIVIDADES</t>
  </si>
  <si>
    <t>2.2.8.6</t>
  </si>
  <si>
    <t>LAVANDERIA</t>
  </si>
  <si>
    <t>2.2.8.5.02</t>
  </si>
  <si>
    <t>FUMIGACION</t>
  </si>
  <si>
    <t>2.2.8.5.01</t>
  </si>
  <si>
    <t>SERVICIOS FUNERARIOS Y GASTOS CONEXOS</t>
  </si>
  <si>
    <t>2.2.8.4.01</t>
  </si>
  <si>
    <t>COMISION Y GASTOS BANCARIOS</t>
  </si>
  <si>
    <t>2.2.8.2.01</t>
  </si>
  <si>
    <t>OTROS SERVICIOS NO PERSONALES</t>
  </si>
  <si>
    <t>2.2.8</t>
  </si>
  <si>
    <t>MANT Y  REP. DE EQUIPOS DE TRANSP.</t>
  </si>
  <si>
    <t>2.2.7.2.06</t>
  </si>
  <si>
    <t>MANT Y  REP. DE EQUIPOS SANITARIOS</t>
  </si>
  <si>
    <t>2.2.7.2.04</t>
  </si>
  <si>
    <t>MAQUINARIAS Y EQUIPOS</t>
  </si>
  <si>
    <t>2.2.7.2.02</t>
  </si>
  <si>
    <t>MUEBLES Y EQUIPOS DE OFICINA</t>
  </si>
  <si>
    <t>2.2.7.2.01</t>
  </si>
  <si>
    <t>OBRAS MENORES</t>
  </si>
  <si>
    <t>2.2.7.1.01</t>
  </si>
  <si>
    <t>CONSERV.  REP. Y CONST. TEMP.</t>
  </si>
  <si>
    <t>2.2.7</t>
  </si>
  <si>
    <t>SEGURO MEDICO</t>
  </si>
  <si>
    <t>2.2.6.3.01</t>
  </si>
  <si>
    <t xml:space="preserve">BIENES  MUEBLES </t>
  </si>
  <si>
    <t>2.2.6.2.01</t>
  </si>
  <si>
    <t>BIENES  INMUEBLES E INFRAESTRUCTURAS</t>
  </si>
  <si>
    <t>2.2.6.1.01</t>
  </si>
  <si>
    <t xml:space="preserve">SEGURO </t>
  </si>
  <si>
    <t>2.2.6</t>
  </si>
  <si>
    <t>OTROS ALQUILERES</t>
  </si>
  <si>
    <t>2.2.5.8.01</t>
  </si>
  <si>
    <t>ALQ. DE EQ. DE TRANSP., TRACCION Y ECAV.</t>
  </si>
  <si>
    <t>2.2.5.4.01</t>
  </si>
  <si>
    <t>ALQ. DE MAQUINARIAS, EQUIPOS Y MUEBLES DE OFICINA</t>
  </si>
  <si>
    <t>2.2.5.3.04</t>
  </si>
  <si>
    <t>2.2.5.3</t>
  </si>
  <si>
    <t>HOSPEDAJES</t>
  </si>
  <si>
    <t>2.2.5.1.02</t>
  </si>
  <si>
    <t>EDIFICIOS Y LOCALES</t>
  </si>
  <si>
    <t>2.2.5.1.01</t>
  </si>
  <si>
    <t>ALQUILERES Y RENTAS</t>
  </si>
  <si>
    <t>2.2.5</t>
  </si>
  <si>
    <t>PEAJES</t>
  </si>
  <si>
    <t>2.2.4.4.01</t>
  </si>
  <si>
    <t>FLETES</t>
  </si>
  <si>
    <t>2.2.4.2.01</t>
  </si>
  <si>
    <t>PASAJES</t>
  </si>
  <si>
    <t>2.2.4.1.01</t>
  </si>
  <si>
    <t>TRANSPORTE Y ALMACENAJE</t>
  </si>
  <si>
    <t>2.2.4</t>
  </si>
  <si>
    <t>VIATICOS FUERA DE  PAIS</t>
  </si>
  <si>
    <t>2.2.3.2.01</t>
  </si>
  <si>
    <t xml:space="preserve">VIATICOS DENTRO  DEL PAIS </t>
  </si>
  <si>
    <t>2.2.3.1.01</t>
  </si>
  <si>
    <t>VIATICOS</t>
  </si>
  <si>
    <t>2.2.3</t>
  </si>
  <si>
    <t>IMPRESIÓN  Y ENCUADERNACION</t>
  </si>
  <si>
    <t>2.2.2.2.01</t>
  </si>
  <si>
    <t>AVISO Y PROPAGANDA</t>
  </si>
  <si>
    <t>2.2.2.1.01</t>
  </si>
  <si>
    <t>PUBLICACION</t>
  </si>
  <si>
    <t>2.2.2</t>
  </si>
  <si>
    <t>RECOLECCION DE RESIDUOS SOLIDOS</t>
  </si>
  <si>
    <t>2.2.1.8.01</t>
  </si>
  <si>
    <t>AGUA</t>
  </si>
  <si>
    <t>2.2.1.7.01</t>
  </si>
  <si>
    <t>ELECTRICIDAD</t>
  </si>
  <si>
    <t>2.2.1.6.01</t>
  </si>
  <si>
    <t>SERV. DE INTERNET Y TELEV. POR CABLE</t>
  </si>
  <si>
    <t>2.2.1.5.01</t>
  </si>
  <si>
    <t>TELEFONO LOCAL</t>
  </si>
  <si>
    <t>2.2.1.3.01</t>
  </si>
  <si>
    <t>SERV. TELEFONICO LARGA DISTANCIA</t>
  </si>
  <si>
    <t>2.2.1.2.01</t>
  </si>
  <si>
    <t>SERVICIOS DE COMUNICACIÓN</t>
  </si>
  <si>
    <t>2.2.1</t>
  </si>
  <si>
    <t>SERVICIOS BASICOS</t>
  </si>
  <si>
    <t>CONTRIBUCIONES AL SEGURO DE RIEGO LABORAL</t>
  </si>
  <si>
    <t>2.1.5.3.01</t>
  </si>
  <si>
    <t>CONTRIBUCIONES AL SEGURO DE PENSIONES</t>
  </si>
  <si>
    <t>2.1.5.2.01</t>
  </si>
  <si>
    <t>CONTRIBUCIONES AL SEGURO DE SALUD</t>
  </si>
  <si>
    <t>2.1.5.1.01</t>
  </si>
  <si>
    <t>CONTRIB. A LA SEGURIDAD SOC. Y RIEGO LAB.</t>
  </si>
  <si>
    <t>2.1.5.1</t>
  </si>
  <si>
    <t xml:space="preserve">OTRAS  GRATIFICACIONES </t>
  </si>
  <si>
    <t>2.1.4.2.04</t>
  </si>
  <si>
    <t>GRATIFICACIONES  POR PASANTIAS</t>
  </si>
  <si>
    <t>2.1.4.2.02</t>
  </si>
  <si>
    <t>OTRAS GRATIFICACIONES Y BONIFICACIONES</t>
  </si>
  <si>
    <t>2.1.4.2</t>
  </si>
  <si>
    <t>GASTOS DE REPRESENTACION EN EL PAIS</t>
  </si>
  <si>
    <t>2.1.3.2.01</t>
  </si>
  <si>
    <t>GASTOS DE REPRESENTCION</t>
  </si>
  <si>
    <t>2.1.3.2</t>
  </si>
  <si>
    <t>DIETAS EN EL PAIS</t>
  </si>
  <si>
    <t>2.1.3.1.01</t>
  </si>
  <si>
    <t>DIETAS Y GASTOS DE REPRESENTACION</t>
  </si>
  <si>
    <t>2.1.3.1</t>
  </si>
  <si>
    <t>BONO POR DESEMPEÑO</t>
  </si>
  <si>
    <t>2.1.2.2.09</t>
  </si>
  <si>
    <t>COMPESACIONES ESPECIALES</t>
  </si>
  <si>
    <t>2.1.2.2.08</t>
  </si>
  <si>
    <t>COMPESACION POR RESULTADOS</t>
  </si>
  <si>
    <t>2.1.2.2.06</t>
  </si>
  <si>
    <t xml:space="preserve"> </t>
  </si>
  <si>
    <t>COMPESACION POR SERVICIOS DE SEGURIDAD</t>
  </si>
  <si>
    <t>2.1.2.2.05</t>
  </si>
  <si>
    <t>PRIMA DE TRANSPORTE</t>
  </si>
  <si>
    <t>2.1.2.2.04</t>
  </si>
  <si>
    <t>COMPESACION POR HORAS EXTRAORDINARIAS</t>
  </si>
  <si>
    <t>2.1.2.2.02</t>
  </si>
  <si>
    <t>COMPESACION POR GASTOS DE ALIMENTACION</t>
  </si>
  <si>
    <t>2.1.2.2.01</t>
  </si>
  <si>
    <t>COMPENSACION</t>
  </si>
  <si>
    <t>2.1.2.2</t>
  </si>
  <si>
    <t>PROPORCION DE VACACIONES NO DISFRUTADAS</t>
  </si>
  <si>
    <t>2.1.1.5.04</t>
  </si>
  <si>
    <t xml:space="preserve">PRESTACIONES LABORALES POR DESVINCULACION </t>
  </si>
  <si>
    <t>2.1.1.5.03</t>
  </si>
  <si>
    <t>PRESTACIONES ECONOMICAS</t>
  </si>
  <si>
    <t>2.1.1.5</t>
  </si>
  <si>
    <t>SUELDO ANUAL No. 13</t>
  </si>
  <si>
    <t>2.1.1.4.01</t>
  </si>
  <si>
    <t>SUELDO PERSONAL EN TRAMITE DE PENSIONES</t>
  </si>
  <si>
    <t>2.1.1.3.01</t>
  </si>
  <si>
    <t>SUELDO PERSONAL  DE CARÁCTER EVENTUAL</t>
  </si>
  <si>
    <t>2.1.1.2.09</t>
  </si>
  <si>
    <t>JORNALEROS</t>
  </si>
  <si>
    <t>2.1.1.2.06</t>
  </si>
  <si>
    <t>SUELDO PERSONAL EN PERIODO PROBATORIO</t>
  </si>
  <si>
    <t>2.1.1.2.05</t>
  </si>
  <si>
    <t>SUELDOS PERSONAL  TEMPOREROS</t>
  </si>
  <si>
    <t>2.1.1.2.08</t>
  </si>
  <si>
    <t>SUELDOS PERSONAL TEMPORERO</t>
  </si>
  <si>
    <t>2.1.1.2</t>
  </si>
  <si>
    <t>SUELDOS FIJOS</t>
  </si>
  <si>
    <t>2.1.1.1.01.</t>
  </si>
  <si>
    <t>SUELDOS PARA CARGOS FIJOS</t>
  </si>
  <si>
    <t>2.1.1.1.</t>
  </si>
  <si>
    <t>REMUNERACIONES</t>
  </si>
  <si>
    <t>2.1.</t>
  </si>
  <si>
    <t>PRESUPUESTO 2025</t>
  </si>
  <si>
    <t>DENOMINACIÓN OBJETO DEL GASTO</t>
  </si>
  <si>
    <t>CODIGO    OBJETO</t>
  </si>
  <si>
    <t>ACTIVIDAD CENTRAL</t>
  </si>
  <si>
    <t>LIGA MUNICIPAL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</si>
</sst>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20"/>
      <color rgb="FFFF0000"/>
      <name val="Arial"/>
      <family val="2"/>
    </font>
    <font>
      <b/>
      <sz val="18"/>
      <name val="Arial"/>
      <family val="2"/>
    </font>
    <font>
      <sz val="20"/>
      <color rgb="FFFF000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 val="doubleAccounting"/>
      <sz val="20"/>
      <color rgb="FF0070C0"/>
      <name val="Arial"/>
      <family val="2"/>
    </font>
    <font>
      <b/>
      <sz val="20"/>
      <color rgb="FF0070C0"/>
      <name val="Arial"/>
      <family val="2"/>
    </font>
    <font>
      <sz val="20"/>
      <color rgb="FF0070C0"/>
      <name val="Arial"/>
      <family val="2"/>
    </font>
    <font>
      <b/>
      <u val="singleAccounting"/>
      <sz val="16"/>
      <color rgb="FF0070C0"/>
      <name val="Arial"/>
      <family val="2"/>
    </font>
    <font>
      <b/>
      <u/>
      <sz val="16"/>
      <color rgb="FF0070C0"/>
      <name val="Arial"/>
      <family val="2"/>
    </font>
    <font>
      <b/>
      <sz val="16"/>
      <color rgb="FF0070C0"/>
      <name val="Arial"/>
      <family val="2"/>
    </font>
    <font>
      <b/>
      <u val="singleAccounting"/>
      <sz val="12"/>
      <name val="Arial"/>
      <family val="2"/>
    </font>
    <font>
      <b/>
      <u/>
      <sz val="12"/>
      <name val="Arial"/>
      <family val="2"/>
    </font>
    <font>
      <b/>
      <u val="singleAccounting"/>
      <sz val="16"/>
      <name val="Arial"/>
      <family val="2"/>
    </font>
    <font>
      <sz val="12"/>
      <color theme="9" tint="0.79998168889431442"/>
      <name val="Arial"/>
      <family val="2"/>
    </font>
    <font>
      <b/>
      <sz val="22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/>
    <xf numFmtId="43" fontId="3" fillId="2" borderId="0" xfId="1" applyFont="1" applyFill="1"/>
    <xf numFmtId="43" fontId="2" fillId="0" borderId="0" xfId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43" fontId="6" fillId="0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43" fontId="7" fillId="0" borderId="0" xfId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3" fontId="3" fillId="2" borderId="0" xfId="1" applyFont="1" applyFill="1" applyBorder="1" applyAlignment="1">
      <alignment vertical="center"/>
    </xf>
    <xf numFmtId="43" fontId="10" fillId="3" borderId="1" xfId="1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43" fontId="16" fillId="4" borderId="1" xfId="1" applyFont="1" applyFill="1" applyBorder="1" applyAlignment="1">
      <alignment vertical="center"/>
    </xf>
    <xf numFmtId="0" fontId="17" fillId="4" borderId="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3" fontId="8" fillId="2" borderId="0" xfId="1" applyFont="1" applyFill="1" applyBorder="1" applyAlignment="1">
      <alignment vertical="center"/>
    </xf>
    <xf numFmtId="43" fontId="7" fillId="2" borderId="4" xfId="1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3" fontId="2" fillId="0" borderId="11" xfId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3" fontId="2" fillId="2" borderId="14" xfId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43" fontId="3" fillId="0" borderId="4" xfId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43" fontId="18" fillId="2" borderId="18" xfId="1" applyFont="1" applyFill="1" applyBorder="1" applyAlignment="1">
      <alignment vertical="center"/>
    </xf>
    <xf numFmtId="0" fontId="8" fillId="2" borderId="19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43" fontId="2" fillId="0" borderId="20" xfId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3" fontId="3" fillId="2" borderId="14" xfId="1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43" fontId="3" fillId="2" borderId="18" xfId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43" fontId="13" fillId="3" borderId="1" xfId="0" applyNumberFormat="1" applyFont="1" applyFill="1" applyBorder="1" applyAlignment="1">
      <alignment vertical="center"/>
    </xf>
    <xf numFmtId="43" fontId="2" fillId="0" borderId="7" xfId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43" fontId="8" fillId="2" borderId="4" xfId="1" applyFont="1" applyFill="1" applyBorder="1" applyAlignment="1">
      <alignment vertical="center"/>
    </xf>
    <xf numFmtId="43" fontId="15" fillId="6" borderId="18" xfId="1" applyFont="1" applyFill="1" applyBorder="1" applyAlignment="1">
      <alignment horizontal="center" vertical="center" wrapText="1"/>
    </xf>
    <xf numFmtId="43" fontId="15" fillId="6" borderId="14" xfId="1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rena/Desktop/Presupuesto%202025/ANTEPROYECTO%20DE%20PRESUPUESTO%202025%20LIGA-ESTRUCT.%20PROG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objetivos y metas"/>
      <sheetName val="mision y vision "/>
      <sheetName val="ESTRUCT. PROG. "/>
      <sheetName val="8 Pto.-Gastos-1(Direc. y Coord."/>
      <sheetName val="8 Pto.-Gastos-1(Gest. Adm.y F.)"/>
      <sheetName val="8 Pto.-Gastos-1 (Gest P.D.Ins.)"/>
      <sheetName val="8 Pto.-Gastos-1 (Ases.P.ytransp"/>
      <sheetName val="8 Pto.-Gastos-1(Prom. est.Ser.)"/>
      <sheetName val="8 Pto.-Gastos-1(Asist Soc. T)"/>
      <sheetName val="8 Pto.-Gastos-1(Acc. Form.N.Gob"/>
      <sheetName val="8 Pto.-Gastos-1 (Deuda pub.)"/>
      <sheetName val="8 Pto.-Gastos-1(Const. Esp.)"/>
      <sheetName val="8 Pto.-Gastos-1(Transf. Act. F)"/>
      <sheetName val="9 Pto-INGRESOS."/>
      <sheetName val="DETALLES INGRESOS"/>
      <sheetName val="RESUMEN PRESUP. (2)"/>
    </sheetNames>
    <sheetDataSet>
      <sheetData sheetId="0"/>
      <sheetData sheetId="1"/>
      <sheetData sheetId="2"/>
      <sheetData sheetId="3">
        <row r="19">
          <cell r="AC19">
            <v>92000000</v>
          </cell>
        </row>
        <row r="21">
          <cell r="AC21">
            <v>0</v>
          </cell>
        </row>
        <row r="22">
          <cell r="AC22">
            <v>0</v>
          </cell>
        </row>
        <row r="23">
          <cell r="AC23">
            <v>31000000</v>
          </cell>
        </row>
        <row r="24">
          <cell r="AC24">
            <v>1500000</v>
          </cell>
        </row>
        <row r="25">
          <cell r="AC25">
            <v>11000000</v>
          </cell>
        </row>
        <row r="26">
          <cell r="AC26">
            <v>12000000</v>
          </cell>
        </row>
        <row r="27">
          <cell r="AC27">
            <v>500000</v>
          </cell>
        </row>
        <row r="28">
          <cell r="AC28">
            <v>550000</v>
          </cell>
        </row>
        <row r="29">
          <cell r="AC29">
            <v>2000000</v>
          </cell>
        </row>
        <row r="30">
          <cell r="AC30">
            <v>0</v>
          </cell>
        </row>
        <row r="31">
          <cell r="AC31">
            <v>2500000</v>
          </cell>
        </row>
        <row r="32">
          <cell r="AC32">
            <v>1200000</v>
          </cell>
        </row>
        <row r="33">
          <cell r="AC33">
            <v>5000000</v>
          </cell>
        </row>
        <row r="34">
          <cell r="AC34">
            <v>6700000</v>
          </cell>
        </row>
        <row r="35">
          <cell r="AC35">
            <v>2000000</v>
          </cell>
        </row>
        <row r="36">
          <cell r="AC36">
            <v>18000000</v>
          </cell>
        </row>
        <row r="37">
          <cell r="AC37">
            <v>1000000</v>
          </cell>
        </row>
        <row r="39">
          <cell r="AC39">
            <v>0</v>
          </cell>
        </row>
        <row r="40">
          <cell r="AC40">
            <v>500000</v>
          </cell>
        </row>
        <row r="42">
          <cell r="AC42">
            <v>10500000</v>
          </cell>
        </row>
        <row r="43">
          <cell r="AC43">
            <v>10500000</v>
          </cell>
        </row>
        <row r="44">
          <cell r="AC44">
            <v>1600000</v>
          </cell>
        </row>
        <row r="48">
          <cell r="AC48">
            <v>1050000</v>
          </cell>
        </row>
        <row r="49">
          <cell r="AC49">
            <v>0</v>
          </cell>
        </row>
        <row r="50">
          <cell r="AC50">
            <v>1000000</v>
          </cell>
        </row>
        <row r="51">
          <cell r="AC51">
            <v>90000</v>
          </cell>
        </row>
        <row r="52">
          <cell r="AC52">
            <v>500000</v>
          </cell>
        </row>
        <row r="53">
          <cell r="AC53">
            <v>1900000</v>
          </cell>
        </row>
        <row r="54">
          <cell r="AC54">
            <v>2700000</v>
          </cell>
        </row>
        <row r="55">
          <cell r="AC55">
            <v>1350000</v>
          </cell>
        </row>
        <row r="56">
          <cell r="AC56">
            <v>0</v>
          </cell>
        </row>
        <row r="57">
          <cell r="AC57">
            <v>950000</v>
          </cell>
        </row>
        <row r="58">
          <cell r="AC58">
            <v>50000</v>
          </cell>
        </row>
        <row r="59">
          <cell r="AC59">
            <v>10000000</v>
          </cell>
        </row>
        <row r="60">
          <cell r="AC60">
            <v>1800000</v>
          </cell>
        </row>
        <row r="61">
          <cell r="AC61">
            <v>500000</v>
          </cell>
        </row>
        <row r="62">
          <cell r="AC62">
            <v>0</v>
          </cell>
        </row>
        <row r="66">
          <cell r="AC66">
            <v>0</v>
          </cell>
        </row>
        <row r="67">
          <cell r="AC67">
            <v>0</v>
          </cell>
        </row>
        <row r="68">
          <cell r="AC68">
            <v>0</v>
          </cell>
        </row>
        <row r="69">
          <cell r="AC69">
            <v>0</v>
          </cell>
        </row>
        <row r="70">
          <cell r="AC70">
            <v>1500000</v>
          </cell>
        </row>
        <row r="71">
          <cell r="AC71">
            <v>500000</v>
          </cell>
        </row>
        <row r="72">
          <cell r="AC72">
            <v>9450000</v>
          </cell>
        </row>
        <row r="73">
          <cell r="AC73">
            <v>0</v>
          </cell>
        </row>
        <row r="74">
          <cell r="AC74">
            <v>300000</v>
          </cell>
        </row>
        <row r="75">
          <cell r="AC75">
            <v>0</v>
          </cell>
        </row>
        <row r="76">
          <cell r="AC76">
            <v>200000</v>
          </cell>
        </row>
        <row r="77">
          <cell r="AC77">
            <v>300000</v>
          </cell>
        </row>
        <row r="78">
          <cell r="AC78">
            <v>3000000</v>
          </cell>
        </row>
        <row r="79">
          <cell r="AC79">
            <v>250000</v>
          </cell>
        </row>
        <row r="84">
          <cell r="AC84">
            <v>400000</v>
          </cell>
        </row>
        <row r="85">
          <cell r="AC85">
            <v>0</v>
          </cell>
        </row>
        <row r="86">
          <cell r="AC86">
            <v>1000000</v>
          </cell>
        </row>
        <row r="87">
          <cell r="AC87">
            <v>1000000</v>
          </cell>
        </row>
        <row r="88">
          <cell r="X88">
            <v>75000</v>
          </cell>
        </row>
        <row r="89">
          <cell r="AC89">
            <v>0</v>
          </cell>
        </row>
        <row r="90">
          <cell r="AC90">
            <v>0</v>
          </cell>
        </row>
        <row r="91">
          <cell r="AC91">
            <v>4500000</v>
          </cell>
        </row>
        <row r="92">
          <cell r="AC92">
            <v>500000</v>
          </cell>
        </row>
        <row r="96">
          <cell r="AC96">
            <v>0</v>
          </cell>
        </row>
        <row r="97">
          <cell r="AC97">
            <v>500000</v>
          </cell>
        </row>
        <row r="98">
          <cell r="AC98">
            <v>200000</v>
          </cell>
        </row>
        <row r="99">
          <cell r="AC99">
            <v>200000</v>
          </cell>
        </row>
        <row r="101">
          <cell r="AC101">
            <v>2000000</v>
          </cell>
        </row>
        <row r="102">
          <cell r="AC102">
            <v>1000000</v>
          </cell>
        </row>
        <row r="103">
          <cell r="AC103">
            <v>5000000</v>
          </cell>
        </row>
        <row r="104">
          <cell r="AC104">
            <v>100000</v>
          </cell>
        </row>
        <row r="105">
          <cell r="AC105">
            <v>0</v>
          </cell>
        </row>
        <row r="106">
          <cell r="AC106">
            <v>300000</v>
          </cell>
        </row>
        <row r="107">
          <cell r="AC107">
            <v>0</v>
          </cell>
        </row>
        <row r="108">
          <cell r="AC108">
            <v>2000000</v>
          </cell>
        </row>
        <row r="109">
          <cell r="AC109">
            <v>1000000</v>
          </cell>
        </row>
        <row r="110">
          <cell r="AC110">
            <v>1000000</v>
          </cell>
        </row>
        <row r="111">
          <cell r="AC111">
            <v>500000</v>
          </cell>
        </row>
        <row r="112">
          <cell r="AC112">
            <v>1000000</v>
          </cell>
        </row>
        <row r="113">
          <cell r="AC113">
            <v>2500000</v>
          </cell>
        </row>
        <row r="114">
          <cell r="AC114">
            <v>5000000</v>
          </cell>
        </row>
        <row r="115">
          <cell r="AC115">
            <v>5000000</v>
          </cell>
        </row>
        <row r="116">
          <cell r="AC116">
            <v>0</v>
          </cell>
        </row>
      </sheetData>
      <sheetData sheetId="4">
        <row r="18">
          <cell r="AC18">
            <v>80000000</v>
          </cell>
        </row>
        <row r="20">
          <cell r="AC20">
            <v>0</v>
          </cell>
        </row>
        <row r="21">
          <cell r="AC21">
            <v>11000000</v>
          </cell>
        </row>
        <row r="22">
          <cell r="AC22">
            <v>15000000</v>
          </cell>
        </row>
        <row r="23">
          <cell r="AC23">
            <v>0</v>
          </cell>
        </row>
        <row r="24">
          <cell r="AC24">
            <v>10000000</v>
          </cell>
        </row>
        <row r="25">
          <cell r="AC25">
            <v>9000000</v>
          </cell>
        </row>
        <row r="26">
          <cell r="AC26">
            <v>500000</v>
          </cell>
        </row>
        <row r="27">
          <cell r="AC27">
            <v>650000</v>
          </cell>
        </row>
        <row r="28">
          <cell r="AC28">
            <v>500000</v>
          </cell>
        </row>
        <row r="30">
          <cell r="AC30">
            <v>2500000</v>
          </cell>
        </row>
        <row r="31">
          <cell r="AC31">
            <v>13000000</v>
          </cell>
        </row>
        <row r="32">
          <cell r="AC32">
            <v>6500000</v>
          </cell>
        </row>
        <row r="33">
          <cell r="AC33">
            <v>2550000</v>
          </cell>
        </row>
        <row r="34">
          <cell r="AC34">
            <v>800000</v>
          </cell>
        </row>
        <row r="35">
          <cell r="AC35">
            <v>500000</v>
          </cell>
        </row>
        <row r="36">
          <cell r="AC36">
            <v>500000</v>
          </cell>
        </row>
        <row r="38">
          <cell r="AC38">
            <v>0</v>
          </cell>
        </row>
        <row r="39">
          <cell r="AC39">
            <v>200000</v>
          </cell>
        </row>
        <row r="40">
          <cell r="AC40">
            <v>7000000</v>
          </cell>
        </row>
        <row r="41">
          <cell r="AC41">
            <v>7000000</v>
          </cell>
        </row>
        <row r="42">
          <cell r="AC42">
            <v>1000000</v>
          </cell>
        </row>
        <row r="47">
          <cell r="AC47">
            <v>2450000</v>
          </cell>
        </row>
        <row r="48">
          <cell r="AC48">
            <v>400000</v>
          </cell>
        </row>
        <row r="49">
          <cell r="AC49">
            <v>1000000</v>
          </cell>
        </row>
        <row r="50">
          <cell r="AC50">
            <v>5000000</v>
          </cell>
        </row>
        <row r="51">
          <cell r="AC51">
            <v>500000</v>
          </cell>
        </row>
        <row r="52">
          <cell r="AC52">
            <v>11000000</v>
          </cell>
        </row>
        <row r="53">
          <cell r="AC53">
            <v>2000000</v>
          </cell>
        </row>
        <row r="54">
          <cell r="AC54">
            <v>1000000</v>
          </cell>
        </row>
        <row r="55">
          <cell r="AC55">
            <v>1200000</v>
          </cell>
        </row>
        <row r="56">
          <cell r="AC56">
            <v>800000</v>
          </cell>
        </row>
        <row r="57">
          <cell r="AC57">
            <v>0</v>
          </cell>
        </row>
        <row r="58">
          <cell r="AC58">
            <v>50000</v>
          </cell>
        </row>
        <row r="59">
          <cell r="AC59">
            <v>50000</v>
          </cell>
        </row>
        <row r="60">
          <cell r="AC60">
            <v>8000000</v>
          </cell>
        </row>
        <row r="61">
          <cell r="AC61">
            <v>1600000</v>
          </cell>
        </row>
        <row r="62">
          <cell r="AC62">
            <v>1200000</v>
          </cell>
        </row>
        <row r="63">
          <cell r="AC63">
            <v>200000</v>
          </cell>
        </row>
        <row r="64">
          <cell r="AC64">
            <v>0</v>
          </cell>
        </row>
        <row r="65">
          <cell r="AC65">
            <v>4500000</v>
          </cell>
        </row>
        <row r="66">
          <cell r="AC66">
            <v>1300000</v>
          </cell>
        </row>
        <row r="67">
          <cell r="AC67">
            <v>500000</v>
          </cell>
        </row>
        <row r="68">
          <cell r="AC68">
            <v>200000</v>
          </cell>
        </row>
        <row r="69">
          <cell r="AC69">
            <v>500000</v>
          </cell>
        </row>
        <row r="70">
          <cell r="AC70">
            <v>50000</v>
          </cell>
        </row>
        <row r="71">
          <cell r="AC71">
            <v>3000000</v>
          </cell>
        </row>
        <row r="72">
          <cell r="AC72">
            <v>300000</v>
          </cell>
        </row>
        <row r="73">
          <cell r="AC73">
            <v>200000</v>
          </cell>
        </row>
        <row r="74">
          <cell r="AC74">
            <v>300000</v>
          </cell>
        </row>
        <row r="75">
          <cell r="AC75">
            <v>200000</v>
          </cell>
        </row>
        <row r="79">
          <cell r="AC79">
            <v>200000</v>
          </cell>
        </row>
        <row r="80">
          <cell r="AC80">
            <v>0</v>
          </cell>
        </row>
        <row r="81">
          <cell r="AC81">
            <v>402388</v>
          </cell>
        </row>
        <row r="82">
          <cell r="AC82">
            <v>0</v>
          </cell>
        </row>
        <row r="83">
          <cell r="X83">
            <v>205357</v>
          </cell>
        </row>
        <row r="84">
          <cell r="AC84">
            <v>0</v>
          </cell>
        </row>
        <row r="85">
          <cell r="AC85">
            <v>0</v>
          </cell>
        </row>
        <row r="86">
          <cell r="AC86">
            <v>2500000</v>
          </cell>
        </row>
        <row r="87">
          <cell r="AC87">
            <v>1000000</v>
          </cell>
        </row>
        <row r="88">
          <cell r="AC88">
            <v>0</v>
          </cell>
        </row>
        <row r="89">
          <cell r="AC89">
            <v>0</v>
          </cell>
        </row>
        <row r="90">
          <cell r="AC90">
            <v>200000</v>
          </cell>
        </row>
        <row r="91">
          <cell r="AC91">
            <v>0</v>
          </cell>
        </row>
        <row r="92">
          <cell r="AC92">
            <v>1500000</v>
          </cell>
        </row>
        <row r="93">
          <cell r="AC93">
            <v>3000000</v>
          </cell>
        </row>
        <row r="94">
          <cell r="AC94">
            <v>50000</v>
          </cell>
        </row>
        <row r="95">
          <cell r="AC95">
            <v>0</v>
          </cell>
        </row>
        <row r="96">
          <cell r="AC96">
            <v>300000</v>
          </cell>
        </row>
        <row r="97">
          <cell r="AC97">
            <v>125000</v>
          </cell>
        </row>
        <row r="98">
          <cell r="AC98">
            <v>125000</v>
          </cell>
        </row>
        <row r="99">
          <cell r="AC99">
            <v>1025000</v>
          </cell>
        </row>
        <row r="100">
          <cell r="AC100">
            <v>1000000</v>
          </cell>
        </row>
        <row r="101">
          <cell r="AC101">
            <v>200000</v>
          </cell>
        </row>
      </sheetData>
      <sheetData sheetId="5">
        <row r="19">
          <cell r="AC19">
            <v>25000000</v>
          </cell>
        </row>
        <row r="21">
          <cell r="AC21">
            <v>0</v>
          </cell>
        </row>
        <row r="22">
          <cell r="AC22">
            <v>21500000</v>
          </cell>
        </row>
        <row r="23">
          <cell r="AC23">
            <v>12500000</v>
          </cell>
        </row>
        <row r="24">
          <cell r="AC24">
            <v>18000000</v>
          </cell>
        </row>
        <row r="25">
          <cell r="AC25">
            <v>2500000</v>
          </cell>
        </row>
        <row r="26">
          <cell r="AC26">
            <v>8000000</v>
          </cell>
        </row>
        <row r="27">
          <cell r="AC27">
            <v>500000</v>
          </cell>
        </row>
        <row r="28">
          <cell r="AC28">
            <v>250000</v>
          </cell>
        </row>
        <row r="29">
          <cell r="AC29">
            <v>200000</v>
          </cell>
        </row>
        <row r="31">
          <cell r="AC31">
            <v>1000000</v>
          </cell>
        </row>
        <row r="32">
          <cell r="AC32">
            <v>0</v>
          </cell>
        </row>
        <row r="33">
          <cell r="AC33">
            <v>2000000</v>
          </cell>
        </row>
        <row r="34">
          <cell r="AC34">
            <v>500000</v>
          </cell>
        </row>
        <row r="35">
          <cell r="AC35">
            <v>500000</v>
          </cell>
        </row>
        <row r="36">
          <cell r="AC36">
            <v>500000</v>
          </cell>
        </row>
        <row r="37">
          <cell r="AC37">
            <v>800000</v>
          </cell>
        </row>
        <row r="39">
          <cell r="AC39">
            <v>0</v>
          </cell>
        </row>
        <row r="40">
          <cell r="AC40">
            <v>0</v>
          </cell>
        </row>
        <row r="41">
          <cell r="AC41">
            <v>4000000</v>
          </cell>
        </row>
        <row r="42">
          <cell r="AC42">
            <v>4000000</v>
          </cell>
        </row>
        <row r="43">
          <cell r="AC43">
            <v>800000</v>
          </cell>
        </row>
        <row r="48">
          <cell r="AC48">
            <v>0</v>
          </cell>
        </row>
        <row r="50">
          <cell r="AC50">
            <v>0</v>
          </cell>
        </row>
        <row r="54">
          <cell r="AC54">
            <v>4000000</v>
          </cell>
        </row>
        <row r="55">
          <cell r="AC55">
            <v>900000</v>
          </cell>
        </row>
        <row r="57">
          <cell r="AC57">
            <v>500000</v>
          </cell>
        </row>
        <row r="58">
          <cell r="AC58">
            <v>100000</v>
          </cell>
        </row>
        <row r="59">
          <cell r="AC59">
            <v>350000</v>
          </cell>
        </row>
        <row r="60">
          <cell r="AC60">
            <v>50000</v>
          </cell>
        </row>
        <row r="61">
          <cell r="AC61">
            <v>200000</v>
          </cell>
        </row>
        <row r="63">
          <cell r="AC63">
            <v>50000</v>
          </cell>
        </row>
        <row r="64">
          <cell r="AC64">
            <v>1500000</v>
          </cell>
        </row>
        <row r="65">
          <cell r="AC65">
            <v>250000</v>
          </cell>
        </row>
        <row r="66">
          <cell r="AC66">
            <v>300000</v>
          </cell>
        </row>
        <row r="67">
          <cell r="AC67">
            <v>0</v>
          </cell>
        </row>
        <row r="71">
          <cell r="AC71">
            <v>0</v>
          </cell>
        </row>
        <row r="73">
          <cell r="AC73">
            <v>0</v>
          </cell>
        </row>
        <row r="74">
          <cell r="AC74">
            <v>0</v>
          </cell>
        </row>
        <row r="75">
          <cell r="AC75">
            <v>0</v>
          </cell>
        </row>
        <row r="76">
          <cell r="AC76">
            <v>0</v>
          </cell>
        </row>
        <row r="77">
          <cell r="AC77">
            <v>0</v>
          </cell>
        </row>
        <row r="82">
          <cell r="AC82">
            <v>200000</v>
          </cell>
        </row>
        <row r="83">
          <cell r="AC83">
            <v>0</v>
          </cell>
        </row>
        <row r="84">
          <cell r="AC84">
            <v>0</v>
          </cell>
        </row>
        <row r="85">
          <cell r="AC85">
            <v>0</v>
          </cell>
        </row>
        <row r="86">
          <cell r="X86">
            <v>0</v>
          </cell>
        </row>
        <row r="87">
          <cell r="AC87">
            <v>0</v>
          </cell>
        </row>
        <row r="88">
          <cell r="AC88">
            <v>0</v>
          </cell>
        </row>
        <row r="89">
          <cell r="AC89">
            <v>1500000</v>
          </cell>
        </row>
        <row r="90">
          <cell r="AC90">
            <v>500000</v>
          </cell>
        </row>
        <row r="91">
          <cell r="AC91">
            <v>0</v>
          </cell>
        </row>
        <row r="92">
          <cell r="AC92">
            <v>0</v>
          </cell>
        </row>
        <row r="93">
          <cell r="AC93">
            <v>0</v>
          </cell>
        </row>
        <row r="95">
          <cell r="AC95">
            <v>1500000</v>
          </cell>
        </row>
        <row r="96">
          <cell r="AC96">
            <v>500000</v>
          </cell>
        </row>
        <row r="97">
          <cell r="AC97">
            <v>0</v>
          </cell>
        </row>
        <row r="98">
          <cell r="AC98">
            <v>0</v>
          </cell>
        </row>
        <row r="99">
          <cell r="AC99">
            <v>500000</v>
          </cell>
        </row>
      </sheetData>
      <sheetData sheetId="6">
        <row r="18">
          <cell r="AC18">
            <v>61000000</v>
          </cell>
        </row>
        <row r="20">
          <cell r="AC20">
            <v>0</v>
          </cell>
        </row>
        <row r="21">
          <cell r="AC21">
            <v>4000000</v>
          </cell>
        </row>
        <row r="22">
          <cell r="AC22">
            <v>13000000</v>
          </cell>
        </row>
        <row r="23">
          <cell r="AC23">
            <v>2000000</v>
          </cell>
        </row>
        <row r="24">
          <cell r="AC24">
            <v>10000000</v>
          </cell>
        </row>
        <row r="25">
          <cell r="AC25">
            <v>8000000</v>
          </cell>
        </row>
        <row r="26">
          <cell r="AC26">
            <v>500000</v>
          </cell>
        </row>
        <row r="27">
          <cell r="AC27">
            <v>250000</v>
          </cell>
        </row>
        <row r="28">
          <cell r="AC28">
            <v>200000</v>
          </cell>
        </row>
        <row r="31">
          <cell r="AC31">
            <v>0</v>
          </cell>
        </row>
        <row r="32">
          <cell r="AC32">
            <v>2000000</v>
          </cell>
        </row>
        <row r="33">
          <cell r="AC33">
            <v>500000</v>
          </cell>
        </row>
        <row r="34">
          <cell r="AC34">
            <v>200000</v>
          </cell>
        </row>
        <row r="35">
          <cell r="AC35">
            <v>500000</v>
          </cell>
        </row>
        <row r="36">
          <cell r="AC36">
            <v>200000</v>
          </cell>
        </row>
        <row r="38">
          <cell r="AC38">
            <v>0</v>
          </cell>
        </row>
        <row r="39">
          <cell r="AC39">
            <v>0</v>
          </cell>
        </row>
        <row r="41">
          <cell r="AC41">
            <v>8500000</v>
          </cell>
        </row>
        <row r="42">
          <cell r="AC42">
            <v>8500000</v>
          </cell>
        </row>
        <row r="43">
          <cell r="AC43">
            <v>1500000</v>
          </cell>
        </row>
        <row r="48">
          <cell r="AC48">
            <v>0</v>
          </cell>
        </row>
        <row r="49">
          <cell r="AC49">
            <v>0</v>
          </cell>
        </row>
        <row r="51">
          <cell r="AC51">
            <v>0</v>
          </cell>
        </row>
        <row r="52">
          <cell r="AC52">
            <v>300000</v>
          </cell>
        </row>
        <row r="54">
          <cell r="AC54">
            <v>600000</v>
          </cell>
        </row>
        <row r="55">
          <cell r="AC55">
            <v>0</v>
          </cell>
        </row>
        <row r="57">
          <cell r="AC57">
            <v>0</v>
          </cell>
        </row>
        <row r="58">
          <cell r="AC58">
            <v>0</v>
          </cell>
        </row>
        <row r="59">
          <cell r="AC59">
            <v>100000</v>
          </cell>
        </row>
        <row r="61">
          <cell r="AC61">
            <v>50000</v>
          </cell>
        </row>
        <row r="62">
          <cell r="AC62">
            <v>500000</v>
          </cell>
        </row>
        <row r="63">
          <cell r="AC63">
            <v>350000</v>
          </cell>
        </row>
        <row r="64">
          <cell r="AC64">
            <v>0</v>
          </cell>
        </row>
        <row r="65">
          <cell r="AC65">
            <v>0</v>
          </cell>
        </row>
        <row r="69">
          <cell r="AC69">
            <v>0</v>
          </cell>
        </row>
        <row r="71">
          <cell r="AC71">
            <v>0</v>
          </cell>
        </row>
        <row r="72">
          <cell r="AC72">
            <v>0</v>
          </cell>
        </row>
        <row r="73">
          <cell r="AC73">
            <v>0</v>
          </cell>
        </row>
        <row r="74">
          <cell r="AC74">
            <v>0</v>
          </cell>
        </row>
        <row r="75">
          <cell r="AC75">
            <v>0</v>
          </cell>
        </row>
        <row r="77">
          <cell r="AC77">
            <v>10000000</v>
          </cell>
        </row>
        <row r="78">
          <cell r="AC78">
            <v>1000000</v>
          </cell>
        </row>
        <row r="80">
          <cell r="AC80">
            <v>0</v>
          </cell>
        </row>
        <row r="84">
          <cell r="AC84">
            <v>100000</v>
          </cell>
        </row>
        <row r="86">
          <cell r="AC86">
            <v>500000</v>
          </cell>
        </row>
        <row r="87">
          <cell r="AC87">
            <v>0</v>
          </cell>
        </row>
      </sheetData>
      <sheetData sheetId="7">
        <row r="18">
          <cell r="AC18">
            <v>2500000</v>
          </cell>
        </row>
        <row r="20">
          <cell r="AC20">
            <v>2500000</v>
          </cell>
        </row>
        <row r="21">
          <cell r="AC21">
            <v>0</v>
          </cell>
        </row>
        <row r="22">
          <cell r="AC22">
            <v>800000</v>
          </cell>
        </row>
        <row r="23">
          <cell r="AC23">
            <v>500000</v>
          </cell>
        </row>
        <row r="24">
          <cell r="AC24">
            <v>350000</v>
          </cell>
        </row>
        <row r="25">
          <cell r="AC25">
            <v>200000</v>
          </cell>
        </row>
        <row r="26">
          <cell r="AC26">
            <v>100000</v>
          </cell>
        </row>
        <row r="27">
          <cell r="AC27">
            <v>0</v>
          </cell>
        </row>
        <row r="29">
          <cell r="AC29">
            <v>0</v>
          </cell>
        </row>
        <row r="30">
          <cell r="AC30">
            <v>300000</v>
          </cell>
        </row>
        <row r="31">
          <cell r="AC31">
            <v>300000</v>
          </cell>
        </row>
        <row r="32">
          <cell r="AC32">
            <v>0</v>
          </cell>
        </row>
        <row r="33">
          <cell r="AC33">
            <v>800000</v>
          </cell>
        </row>
        <row r="35">
          <cell r="AC35">
            <v>0</v>
          </cell>
        </row>
        <row r="36">
          <cell r="AC36">
            <v>0</v>
          </cell>
        </row>
        <row r="38">
          <cell r="AC38">
            <v>1000000</v>
          </cell>
        </row>
        <row r="39">
          <cell r="AC39">
            <v>1000000</v>
          </cell>
        </row>
        <row r="40">
          <cell r="AC40">
            <v>250000</v>
          </cell>
        </row>
        <row r="45">
          <cell r="AC45">
            <v>0</v>
          </cell>
        </row>
        <row r="46">
          <cell r="AC46">
            <v>0</v>
          </cell>
        </row>
        <row r="48">
          <cell r="AC48">
            <v>0</v>
          </cell>
        </row>
        <row r="50">
          <cell r="AC50">
            <v>0</v>
          </cell>
        </row>
        <row r="51">
          <cell r="AC51">
            <v>0</v>
          </cell>
        </row>
        <row r="52">
          <cell r="AC52">
            <v>0</v>
          </cell>
        </row>
        <row r="53">
          <cell r="AC53">
            <v>0</v>
          </cell>
        </row>
        <row r="54">
          <cell r="AC54">
            <v>0</v>
          </cell>
        </row>
        <row r="55">
          <cell r="AC55">
            <v>0</v>
          </cell>
        </row>
        <row r="57">
          <cell r="AC57">
            <v>0</v>
          </cell>
        </row>
        <row r="58">
          <cell r="AC58">
            <v>0</v>
          </cell>
        </row>
        <row r="59">
          <cell r="AC59">
            <v>0</v>
          </cell>
        </row>
        <row r="64">
          <cell r="AC64">
            <v>0</v>
          </cell>
        </row>
        <row r="67">
          <cell r="AC67">
            <v>0</v>
          </cell>
        </row>
        <row r="69">
          <cell r="AC69">
            <v>0</v>
          </cell>
        </row>
        <row r="70">
          <cell r="AC70">
            <v>0</v>
          </cell>
        </row>
        <row r="71">
          <cell r="AC71">
            <v>0</v>
          </cell>
        </row>
        <row r="72">
          <cell r="AC72">
            <v>0</v>
          </cell>
        </row>
        <row r="73">
          <cell r="AC73">
            <v>0</v>
          </cell>
        </row>
        <row r="75">
          <cell r="AC75">
            <v>0</v>
          </cell>
        </row>
        <row r="76">
          <cell r="AC76">
            <v>0</v>
          </cell>
        </row>
        <row r="82">
          <cell r="AC82">
            <v>0</v>
          </cell>
        </row>
        <row r="83">
          <cell r="AC83">
            <v>0</v>
          </cell>
        </row>
        <row r="85">
          <cell r="AC85">
            <v>0</v>
          </cell>
        </row>
        <row r="86">
          <cell r="AC86">
            <v>0</v>
          </cell>
        </row>
        <row r="87">
          <cell r="AC87">
            <v>0</v>
          </cell>
        </row>
        <row r="88">
          <cell r="AC88">
            <v>0</v>
          </cell>
        </row>
        <row r="89">
          <cell r="AC89">
            <v>0</v>
          </cell>
        </row>
        <row r="90">
          <cell r="AC90">
            <v>0</v>
          </cell>
        </row>
        <row r="91">
          <cell r="AC91">
            <v>0</v>
          </cell>
        </row>
        <row r="92">
          <cell r="AC92">
            <v>0</v>
          </cell>
        </row>
        <row r="93">
          <cell r="AC93">
            <v>0</v>
          </cell>
        </row>
      </sheetData>
      <sheetData sheetId="8">
        <row r="18">
          <cell r="AC18">
            <v>500000</v>
          </cell>
        </row>
        <row r="20">
          <cell r="AC20">
            <v>0</v>
          </cell>
        </row>
        <row r="22">
          <cell r="AC22">
            <v>50000</v>
          </cell>
        </row>
        <row r="23">
          <cell r="AC23">
            <v>200000</v>
          </cell>
        </row>
        <row r="24">
          <cell r="AC24">
            <v>0</v>
          </cell>
        </row>
        <row r="25">
          <cell r="AC25">
            <v>0</v>
          </cell>
        </row>
        <row r="27">
          <cell r="AC27">
            <v>0</v>
          </cell>
        </row>
        <row r="28">
          <cell r="AC28">
            <v>50000</v>
          </cell>
        </row>
        <row r="29">
          <cell r="AC29">
            <v>0</v>
          </cell>
        </row>
        <row r="30">
          <cell r="AC30">
            <v>250000</v>
          </cell>
        </row>
        <row r="31">
          <cell r="AC31">
            <v>0</v>
          </cell>
        </row>
        <row r="33">
          <cell r="AC33">
            <v>0</v>
          </cell>
        </row>
        <row r="34">
          <cell r="AC34">
            <v>0</v>
          </cell>
        </row>
        <row r="36">
          <cell r="AC36">
            <v>300000</v>
          </cell>
        </row>
        <row r="37">
          <cell r="AC37">
            <v>300000</v>
          </cell>
        </row>
        <row r="38">
          <cell r="AC38">
            <v>50000</v>
          </cell>
        </row>
        <row r="43">
          <cell r="AC43">
            <v>0</v>
          </cell>
        </row>
        <row r="44">
          <cell r="AC44">
            <v>0</v>
          </cell>
        </row>
        <row r="46">
          <cell r="AC46">
            <v>0</v>
          </cell>
        </row>
        <row r="47">
          <cell r="AC47">
            <v>0</v>
          </cell>
        </row>
        <row r="48">
          <cell r="AC48">
            <v>0</v>
          </cell>
        </row>
        <row r="49">
          <cell r="AC49">
            <v>0</v>
          </cell>
        </row>
        <row r="50">
          <cell r="AC50">
            <v>0</v>
          </cell>
        </row>
        <row r="51">
          <cell r="AC51">
            <v>0</v>
          </cell>
        </row>
        <row r="52">
          <cell r="AC52">
            <v>0</v>
          </cell>
        </row>
        <row r="53">
          <cell r="AC53">
            <v>0</v>
          </cell>
        </row>
        <row r="54">
          <cell r="AC54">
            <v>0</v>
          </cell>
        </row>
        <row r="56">
          <cell r="AC56">
            <v>0</v>
          </cell>
        </row>
        <row r="57">
          <cell r="AC57">
            <v>0</v>
          </cell>
        </row>
        <row r="62">
          <cell r="AC62">
            <v>0</v>
          </cell>
        </row>
        <row r="65">
          <cell r="AC65">
            <v>0</v>
          </cell>
        </row>
        <row r="67">
          <cell r="AC67">
            <v>0</v>
          </cell>
        </row>
        <row r="68">
          <cell r="AC68">
            <v>0</v>
          </cell>
        </row>
        <row r="69">
          <cell r="AC69">
            <v>0</v>
          </cell>
        </row>
        <row r="70">
          <cell r="AC70">
            <v>0</v>
          </cell>
        </row>
        <row r="71">
          <cell r="AC71">
            <v>0</v>
          </cell>
        </row>
        <row r="73">
          <cell r="AC73">
            <v>0</v>
          </cell>
        </row>
        <row r="74">
          <cell r="AC74">
            <v>0</v>
          </cell>
        </row>
        <row r="79">
          <cell r="AC79">
            <v>0</v>
          </cell>
        </row>
        <row r="81">
          <cell r="AC81">
            <v>0</v>
          </cell>
        </row>
        <row r="82">
          <cell r="AC82">
            <v>0</v>
          </cell>
        </row>
        <row r="84">
          <cell r="AC84">
            <v>0</v>
          </cell>
        </row>
        <row r="85">
          <cell r="AC85">
            <v>0</v>
          </cell>
        </row>
        <row r="86">
          <cell r="AC86">
            <v>0</v>
          </cell>
        </row>
        <row r="87">
          <cell r="AC87">
            <v>0</v>
          </cell>
        </row>
        <row r="88">
          <cell r="AC88">
            <v>0</v>
          </cell>
        </row>
        <row r="89">
          <cell r="AC89">
            <v>0</v>
          </cell>
        </row>
        <row r="90">
          <cell r="AC90">
            <v>0</v>
          </cell>
        </row>
        <row r="91">
          <cell r="AC91">
            <v>0</v>
          </cell>
        </row>
        <row r="92">
          <cell r="AC92">
            <v>0</v>
          </cell>
        </row>
      </sheetData>
      <sheetData sheetId="9">
        <row r="18">
          <cell r="AC18">
            <v>500000</v>
          </cell>
        </row>
        <row r="20">
          <cell r="AC20">
            <v>0</v>
          </cell>
        </row>
        <row r="22">
          <cell r="AC22">
            <v>50000</v>
          </cell>
        </row>
        <row r="23">
          <cell r="AC23">
            <v>200000</v>
          </cell>
        </row>
        <row r="24">
          <cell r="AC24">
            <v>0</v>
          </cell>
        </row>
        <row r="25">
          <cell r="AC25">
            <v>0</v>
          </cell>
        </row>
        <row r="27">
          <cell r="AC27">
            <v>0</v>
          </cell>
        </row>
        <row r="28">
          <cell r="AC28">
            <v>50000</v>
          </cell>
        </row>
        <row r="29">
          <cell r="AC29">
            <v>0</v>
          </cell>
        </row>
        <row r="30">
          <cell r="AC30">
            <v>250000</v>
          </cell>
        </row>
        <row r="31">
          <cell r="AC31">
            <v>0</v>
          </cell>
        </row>
        <row r="33">
          <cell r="AC33">
            <v>0</v>
          </cell>
        </row>
        <row r="34">
          <cell r="AC34">
            <v>0</v>
          </cell>
        </row>
        <row r="36">
          <cell r="AC36">
            <v>250000</v>
          </cell>
        </row>
        <row r="37">
          <cell r="AC37">
            <v>250000</v>
          </cell>
        </row>
        <row r="38">
          <cell r="AC38">
            <v>50000</v>
          </cell>
        </row>
        <row r="43">
          <cell r="AC43">
            <v>0</v>
          </cell>
        </row>
        <row r="44">
          <cell r="AC44">
            <v>0</v>
          </cell>
        </row>
        <row r="46">
          <cell r="AC46">
            <v>0</v>
          </cell>
        </row>
        <row r="47">
          <cell r="AC47">
            <v>0</v>
          </cell>
        </row>
        <row r="48">
          <cell r="AC48">
            <v>0</v>
          </cell>
        </row>
        <row r="49">
          <cell r="AC49">
            <v>0</v>
          </cell>
        </row>
        <row r="50">
          <cell r="AC50">
            <v>0</v>
          </cell>
        </row>
        <row r="51">
          <cell r="AC51">
            <v>0</v>
          </cell>
        </row>
        <row r="52">
          <cell r="AC52">
            <v>0</v>
          </cell>
        </row>
        <row r="53">
          <cell r="AC53">
            <v>0</v>
          </cell>
        </row>
        <row r="55">
          <cell r="AC55">
            <v>0</v>
          </cell>
        </row>
        <row r="56">
          <cell r="AC56">
            <v>0</v>
          </cell>
        </row>
        <row r="57">
          <cell r="AC57">
            <v>0</v>
          </cell>
        </row>
        <row r="62">
          <cell r="AC62">
            <v>0</v>
          </cell>
        </row>
        <row r="65">
          <cell r="AC65">
            <v>0</v>
          </cell>
        </row>
        <row r="67">
          <cell r="AC67">
            <v>0</v>
          </cell>
        </row>
        <row r="68">
          <cell r="AC68">
            <v>0</v>
          </cell>
        </row>
        <row r="70">
          <cell r="AC70">
            <v>0</v>
          </cell>
        </row>
        <row r="71">
          <cell r="AC71">
            <v>0</v>
          </cell>
        </row>
        <row r="72">
          <cell r="AC72">
            <v>0</v>
          </cell>
        </row>
        <row r="73">
          <cell r="AC73">
            <v>0</v>
          </cell>
        </row>
        <row r="74">
          <cell r="AC74">
            <v>0</v>
          </cell>
        </row>
        <row r="79">
          <cell r="AC79">
            <v>0</v>
          </cell>
        </row>
        <row r="80">
          <cell r="AC80">
            <v>0</v>
          </cell>
        </row>
        <row r="82">
          <cell r="AC82">
            <v>0</v>
          </cell>
        </row>
        <row r="84">
          <cell r="AC84">
            <v>0</v>
          </cell>
        </row>
        <row r="85">
          <cell r="AC85">
            <v>0</v>
          </cell>
        </row>
        <row r="86">
          <cell r="AC86">
            <v>0</v>
          </cell>
        </row>
        <row r="87">
          <cell r="AC87">
            <v>0</v>
          </cell>
        </row>
        <row r="88">
          <cell r="AC88">
            <v>0</v>
          </cell>
        </row>
        <row r="89">
          <cell r="AC89">
            <v>0</v>
          </cell>
        </row>
        <row r="90">
          <cell r="AC90">
            <v>0</v>
          </cell>
        </row>
        <row r="91">
          <cell r="AC91">
            <v>0</v>
          </cell>
        </row>
        <row r="92">
          <cell r="AC92">
            <v>0</v>
          </cell>
        </row>
      </sheetData>
      <sheetData sheetId="10">
        <row r="20">
          <cell r="AL20">
            <v>0</v>
          </cell>
        </row>
        <row r="21">
          <cell r="AL21">
            <v>0</v>
          </cell>
        </row>
        <row r="24">
          <cell r="AL24">
            <v>0</v>
          </cell>
        </row>
        <row r="28">
          <cell r="AL28">
            <v>5000000</v>
          </cell>
        </row>
      </sheetData>
      <sheetData sheetId="11">
        <row r="20">
          <cell r="AC20">
            <v>1000000</v>
          </cell>
        </row>
        <row r="21">
          <cell r="AC21">
            <v>3000000</v>
          </cell>
        </row>
        <row r="23">
          <cell r="AC23">
            <v>315000000</v>
          </cell>
        </row>
        <row r="24">
          <cell r="AC24">
            <v>35000000</v>
          </cell>
        </row>
      </sheetData>
      <sheetData sheetId="12">
        <row r="21">
          <cell r="AI21">
            <v>0</v>
          </cell>
        </row>
        <row r="22">
          <cell r="AI22">
            <v>500000</v>
          </cell>
        </row>
        <row r="23">
          <cell r="AI23">
            <v>3000000</v>
          </cell>
        </row>
        <row r="24">
          <cell r="AI24">
            <v>0</v>
          </cell>
        </row>
        <row r="26">
          <cell r="AI26">
            <v>15000000</v>
          </cell>
        </row>
        <row r="27">
          <cell r="AI27">
            <v>25000000</v>
          </cell>
        </row>
        <row r="28">
          <cell r="AI28">
            <v>35000000</v>
          </cell>
        </row>
        <row r="29">
          <cell r="AI29">
            <v>39000000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4A276-E1E1-4170-991B-498AF9C0A84C}">
  <sheetPr>
    <tabColor theme="6" tint="-0.249977111117893"/>
  </sheetPr>
  <dimension ref="A1:D194"/>
  <sheetViews>
    <sheetView tabSelected="1" view="pageBreakPreview" topLeftCell="A36" zoomScale="60" zoomScaleNormal="60" workbookViewId="0">
      <selection activeCell="G181" sqref="G181"/>
    </sheetView>
  </sheetViews>
  <sheetFormatPr baseColWidth="10" defaultColWidth="11.5703125" defaultRowHeight="20.25" x14ac:dyDescent="0.3"/>
  <cols>
    <col min="1" max="1" width="24.7109375" style="4" customWidth="1"/>
    <col min="2" max="2" width="95.140625" style="1" customWidth="1"/>
    <col min="3" max="3" width="38.140625" style="3" customWidth="1"/>
    <col min="4" max="4" width="36.5703125" style="2" customWidth="1"/>
    <col min="5" max="16384" width="11.5703125" style="1"/>
  </cols>
  <sheetData>
    <row r="1" spans="1:4" ht="38.25" customHeight="1" x14ac:dyDescent="0.3">
      <c r="A1" s="86" t="s">
        <v>338</v>
      </c>
      <c r="B1" s="87"/>
      <c r="C1" s="88"/>
    </row>
    <row r="2" spans="1:4" ht="19.5" customHeight="1" x14ac:dyDescent="0.3">
      <c r="A2" s="89" t="s">
        <v>337</v>
      </c>
      <c r="B2" s="90"/>
      <c r="C2" s="91"/>
    </row>
    <row r="3" spans="1:4" ht="9.75" customHeight="1" thickBot="1" x14ac:dyDescent="0.35">
      <c r="A3" s="96"/>
      <c r="B3" s="97"/>
      <c r="C3" s="98"/>
    </row>
    <row r="4" spans="1:4" ht="37.5" customHeight="1" x14ac:dyDescent="0.3">
      <c r="A4" s="94" t="s">
        <v>336</v>
      </c>
      <c r="B4" s="92" t="s">
        <v>335</v>
      </c>
      <c r="C4" s="84" t="s">
        <v>334</v>
      </c>
    </row>
    <row r="5" spans="1:4" ht="21" customHeight="1" thickBot="1" x14ac:dyDescent="0.35">
      <c r="A5" s="95"/>
      <c r="B5" s="93"/>
      <c r="C5" s="85"/>
    </row>
    <row r="6" spans="1:4" s="5" customFormat="1" ht="30" customHeight="1" thickBot="1" x14ac:dyDescent="0.25">
      <c r="A6" s="27" t="s">
        <v>333</v>
      </c>
      <c r="B6" s="26" t="s">
        <v>332</v>
      </c>
      <c r="C6" s="76">
        <f>SUM(C8:C37)</f>
        <v>615550000</v>
      </c>
      <c r="D6" s="6"/>
    </row>
    <row r="7" spans="1:4" s="5" customFormat="1" ht="27.75" customHeight="1" x14ac:dyDescent="0.2">
      <c r="A7" s="59" t="s">
        <v>331</v>
      </c>
      <c r="B7" s="65" t="s">
        <v>330</v>
      </c>
      <c r="C7" s="64"/>
      <c r="D7" s="6"/>
    </row>
    <row r="8" spans="1:4" s="5" customFormat="1" ht="27.75" customHeight="1" x14ac:dyDescent="0.2">
      <c r="A8" s="51" t="s">
        <v>329</v>
      </c>
      <c r="B8" s="50" t="s">
        <v>328</v>
      </c>
      <c r="C8" s="52">
        <f>+'[1]8 Pto.-Gastos-1(Direc. y Coord.'!AC19+'[1]8 Pto.-Gastos-1(Gest. Adm.y F.)'!AC18+'[1]8 Pto.-Gastos-1 (Gest P.D.Ins.)'!AC19+'[1]8 Pto.-Gastos-1 (Ases.P.ytransp'!AC18+'[1]8 Pto.-Gastos-1(Prom. est.Ser.)'!AC18+'[1]8 Pto.-Gastos-1(Asist Soc. T)'!AC18+'[1]8 Pto.-Gastos-1(Acc. Form.N.Gob'!AC18</f>
        <v>261500000</v>
      </c>
      <c r="D8" s="6"/>
    </row>
    <row r="9" spans="1:4" s="5" customFormat="1" ht="27.75" customHeight="1" x14ac:dyDescent="0.2">
      <c r="A9" s="56" t="s">
        <v>327</v>
      </c>
      <c r="B9" s="55" t="s">
        <v>326</v>
      </c>
      <c r="C9" s="52"/>
      <c r="D9" s="6"/>
    </row>
    <row r="10" spans="1:4" s="5" customFormat="1" ht="27.75" customHeight="1" x14ac:dyDescent="0.2">
      <c r="A10" s="51" t="s">
        <v>325</v>
      </c>
      <c r="B10" s="50" t="s">
        <v>324</v>
      </c>
      <c r="C10" s="52">
        <f>+'[1]8 Pto.-Gastos-1(Direc. y Coord.'!AC23+'[1]8 Pto.-Gastos-1(Gest. Adm.y F.)'!AC22+'[1]8 Pto.-Gastos-1 (Gest P.D.Ins.)'!AC23+'[1]8 Pto.-Gastos-1 (Ases.P.ytransp'!AC22+'[1]8 Pto.-Gastos-1(Prom. est.Ser.)'!AC21</f>
        <v>71500000</v>
      </c>
      <c r="D10" s="6"/>
    </row>
    <row r="11" spans="1:4" s="5" customFormat="1" ht="27.75" customHeight="1" x14ac:dyDescent="0.2">
      <c r="A11" s="51" t="s">
        <v>323</v>
      </c>
      <c r="B11" s="50" t="s">
        <v>322</v>
      </c>
      <c r="C11" s="52">
        <f>+'[1]8 Pto.-Gastos-1(Direc. y Coord.'!AC21+'[1]8 Pto.-Gastos-1(Gest. Adm.y F.)'!AC20+'[1]8 Pto.-Gastos-1 (Gest P.D.Ins.)'!AC21+'[1]8 Pto.-Gastos-1 (Ases.P.ytransp'!AC20</f>
        <v>0</v>
      </c>
      <c r="D11" s="6"/>
    </row>
    <row r="12" spans="1:4" s="5" customFormat="1" ht="27.75" customHeight="1" x14ac:dyDescent="0.2">
      <c r="A12" s="51" t="s">
        <v>321</v>
      </c>
      <c r="B12" s="50" t="s">
        <v>320</v>
      </c>
      <c r="C12" s="52">
        <f>+'[1]8 Pto.-Gastos-1(Direc. y Coord.'!AC22+'[1]8 Pto.-Gastos-1(Gest. Adm.y F.)'!AC21+'[1]8 Pto.-Gastos-1 (Gest P.D.Ins.)'!AC22+'[1]8 Pto.-Gastos-1 (Ases.P.ytransp'!AC21+'[1]8 Pto.-Gastos-1(Prom. est.Ser.)'!AC20+'[1]8 Pto.-Gastos-1(Asist Soc. T)'!AC20+'[1]8 Pto.-Gastos-1(Acc. Form.N.Gob'!AC20</f>
        <v>39000000</v>
      </c>
      <c r="D12" s="6"/>
    </row>
    <row r="13" spans="1:4" s="5" customFormat="1" ht="27.75" customHeight="1" x14ac:dyDescent="0.2">
      <c r="A13" s="51" t="s">
        <v>319</v>
      </c>
      <c r="B13" s="12" t="s">
        <v>318</v>
      </c>
      <c r="C13" s="54">
        <f>+'[1]8 Pto.-Gastos-1(Direc. y Coord.'!AC24+'[1]8 Pto.-Gastos-1(Gest. Adm.y F.)'!AC23+'[1]8 Pto.-Gastos-1 (Gest P.D.Ins.)'!AC24+'[1]8 Pto.-Gastos-1 (Ases.P.ytransp'!AC23+'[1]8 Pto.-Gastos-1(Prom. est.Ser.)'!AC22</f>
        <v>22300000</v>
      </c>
      <c r="D13" s="6"/>
    </row>
    <row r="14" spans="1:4" s="5" customFormat="1" ht="27.75" customHeight="1" x14ac:dyDescent="0.2">
      <c r="A14" s="51" t="s">
        <v>317</v>
      </c>
      <c r="B14" s="50" t="s">
        <v>316</v>
      </c>
      <c r="C14" s="52">
        <f>+'[1]8 Pto.-Gastos-1(Direc. y Coord.'!AC25+'[1]8 Pto.-Gastos-1(Gest. Adm.y F.)'!AC24+'[1]8 Pto.-Gastos-1 (Gest P.D.Ins.)'!AC25+'[1]8 Pto.-Gastos-1 (Ases.P.ytransp'!AC24+'[1]8 Pto.-Gastos-1(Prom. est.Ser.)'!AC23</f>
        <v>34000000</v>
      </c>
      <c r="D14" s="6"/>
    </row>
    <row r="15" spans="1:4" s="5" customFormat="1" ht="27.75" customHeight="1" x14ac:dyDescent="0.2">
      <c r="A15" s="51" t="s">
        <v>315</v>
      </c>
      <c r="B15" s="50" t="s">
        <v>314</v>
      </c>
      <c r="C15" s="52">
        <f>+'[1]8 Pto.-Gastos-1(Direc. y Coord.'!AC26+'[1]8 Pto.-Gastos-1(Gest. Adm.y F.)'!AC25+'[1]8 Pto.-Gastos-1 (Gest P.D.Ins.)'!AC26+'[1]8 Pto.-Gastos-1 (Ases.P.ytransp'!AC25+'[1]8 Pto.-Gastos-1(Prom. est.Ser.)'!AC24+'[1]8 Pto.-Gastos-1(Asist Soc. T)'!AC22+'[1]8 Pto.-Gastos-1(Acc. Form.N.Gob'!AC22</f>
        <v>37450000</v>
      </c>
      <c r="D15" s="6"/>
    </row>
    <row r="16" spans="1:4" s="13" customFormat="1" ht="27.75" customHeight="1" x14ac:dyDescent="0.2">
      <c r="A16" s="56" t="s">
        <v>313</v>
      </c>
      <c r="B16" s="55" t="s">
        <v>312</v>
      </c>
      <c r="C16" s="83"/>
      <c r="D16" s="14"/>
    </row>
    <row r="17" spans="1:4" s="5" customFormat="1" ht="27.75" customHeight="1" x14ac:dyDescent="0.2">
      <c r="A17" s="51" t="s">
        <v>311</v>
      </c>
      <c r="B17" s="50" t="s">
        <v>310</v>
      </c>
      <c r="C17" s="52">
        <f>+'[1]8 Pto.-Gastos-1(Direc. y Coord.'!AC27+'[1]8 Pto.-Gastos-1(Gest. Adm.y F.)'!AC26+'[1]8 Pto.-Gastos-1 (Gest P.D.Ins.)'!AC27+'[1]8 Pto.-Gastos-1 (Ases.P.ytransp'!AC26+'[1]8 Pto.-Gastos-1(Prom. est.Ser.)'!AC25+'[1]8 Pto.-Gastos-1(Asist Soc. T)'!AC23+'[1]8 Pto.-Gastos-1(Acc. Form.N.Gob'!AC23</f>
        <v>2600000</v>
      </c>
      <c r="D17" s="6"/>
    </row>
    <row r="18" spans="1:4" s="5" customFormat="1" ht="27.75" customHeight="1" x14ac:dyDescent="0.2">
      <c r="A18" s="51" t="s">
        <v>309</v>
      </c>
      <c r="B18" s="71" t="s">
        <v>308</v>
      </c>
      <c r="C18" s="52">
        <f>+'[1]8 Pto.-Gastos-1(Direc. y Coord.'!AC28+'[1]8 Pto.-Gastos-1(Gest. Adm.y F.)'!AC27+'[1]8 Pto.-Gastos-1 (Gest P.D.Ins.)'!AC28+'[1]8 Pto.-Gastos-1 (Ases.P.ytransp'!AC27+'[1]8 Pto.-Gastos-1(Prom. est.Ser.)'!AC26+'[1]8 Pto.-Gastos-1(Asist Soc. T)'!AC24+'[1]8 Pto.-Gastos-1(Acc. Form.N.Gob'!AC24</f>
        <v>1800000</v>
      </c>
      <c r="D18" s="6"/>
    </row>
    <row r="19" spans="1:4" s="5" customFormat="1" ht="27.75" customHeight="1" x14ac:dyDescent="0.2">
      <c r="A19" s="56" t="s">
        <v>307</v>
      </c>
      <c r="B19" s="55" t="s">
        <v>306</v>
      </c>
      <c r="C19" s="52"/>
      <c r="D19" s="6"/>
    </row>
    <row r="20" spans="1:4" s="5" customFormat="1" ht="27.75" customHeight="1" x14ac:dyDescent="0.2">
      <c r="A20" s="51" t="s">
        <v>305</v>
      </c>
      <c r="B20" s="50" t="s">
        <v>304</v>
      </c>
      <c r="C20" s="52">
        <f>+'[1]8 Pto.-Gastos-1(Direc. y Coord.'!AC29+'[1]8 Pto.-Gastos-1(Gest. Adm.y F.)'!AC28+'[1]8 Pto.-Gastos-1 (Gest P.D.Ins.)'!AC29+'[1]8 Pto.-Gastos-1 (Ases.P.ytransp'!AC28</f>
        <v>2900000</v>
      </c>
      <c r="D20" s="6"/>
    </row>
    <row r="21" spans="1:4" s="5" customFormat="1" ht="27.75" customHeight="1" x14ac:dyDescent="0.2">
      <c r="A21" s="51" t="s">
        <v>303</v>
      </c>
      <c r="B21" s="50" t="s">
        <v>302</v>
      </c>
      <c r="C21" s="52">
        <f>+'[1]8 Pto.-Gastos-1(Direc. y Coord.'!AC30+'[1]8 Pto.-Gastos-1(Prom. est.Ser.)'!AC27+'[1]8 Pto.-Gastos-1(Asist Soc. T)'!AC25+'[1]8 Pto.-Gastos-1(Acc. Form.N.Gob'!AC25</f>
        <v>0</v>
      </c>
      <c r="D21" s="6"/>
    </row>
    <row r="22" spans="1:4" s="5" customFormat="1" ht="27.75" customHeight="1" x14ac:dyDescent="0.2">
      <c r="A22" s="51" t="s">
        <v>301</v>
      </c>
      <c r="B22" s="53" t="s">
        <v>300</v>
      </c>
      <c r="C22" s="52">
        <f>+'[1]8 Pto.-Gastos-1(Direc. y Coord.'!AC31+'[1]8 Pto.-Gastos-1(Gest. Adm.y F.)'!AC30+'[1]8 Pto.-Gastos-1 (Gest P.D.Ins.)'!AC31</f>
        <v>6000000</v>
      </c>
      <c r="D22" s="6"/>
    </row>
    <row r="23" spans="1:4" s="5" customFormat="1" ht="27.75" customHeight="1" x14ac:dyDescent="0.2">
      <c r="A23" s="51" t="s">
        <v>299</v>
      </c>
      <c r="B23" s="50" t="s">
        <v>298</v>
      </c>
      <c r="C23" s="52">
        <f>+'[1]8 Pto.-Gastos-1(Direc. y Coord.'!AC32+'[1]8 Pto.-Gastos-1(Gest. Adm.y F.)'!AC31+'[1]8 Pto.-Gastos-1 (Gest P.D.Ins.)'!AC32+'[1]8 Pto.-Gastos-1 (Ases.P.ytransp'!AC31+'[1]8 Pto.-Gastos-1(Prom. est.Ser.)'!AC29+'[1]8 Pto.-Gastos-1(Asist Soc. T)'!AC27+'[1]8 Pto.-Gastos-1(Acc. Form.N.Gob'!AC27</f>
        <v>14200000</v>
      </c>
      <c r="D23" s="6" t="s">
        <v>297</v>
      </c>
    </row>
    <row r="24" spans="1:4" s="5" customFormat="1" ht="27.75" customHeight="1" x14ac:dyDescent="0.2">
      <c r="A24" s="51" t="s">
        <v>296</v>
      </c>
      <c r="B24" s="50" t="s">
        <v>295</v>
      </c>
      <c r="C24" s="52">
        <f>+'[1]8 Pto.-Gastos-1(Direc. y Coord.'!AC33+'[1]8 Pto.-Gastos-1(Gest. Adm.y F.)'!AC32+'[1]8 Pto.-Gastos-1 (Gest P.D.Ins.)'!AC33+'[1]8 Pto.-Gastos-1 (Ases.P.ytransp'!AC32+'[1]8 Pto.-Gastos-1(Prom. est.Ser.)'!AC30+'[1]8 Pto.-Gastos-1(Asist Soc. T)'!AC28+'[1]8 Pto.-Gastos-1(Acc. Form.N.Gob'!AC28</f>
        <v>15900000</v>
      </c>
      <c r="D24" s="6"/>
    </row>
    <row r="25" spans="1:4" s="5" customFormat="1" ht="27.75" customHeight="1" x14ac:dyDescent="0.2">
      <c r="A25" s="51" t="s">
        <v>294</v>
      </c>
      <c r="B25" s="50" t="s">
        <v>293</v>
      </c>
      <c r="C25" s="52">
        <f>+'[1]8 Pto.-Gastos-1(Direc. y Coord.'!AC34+'[1]8 Pto.-Gastos-1(Gest. Adm.y F.)'!AC33+'[1]8 Pto.-Gastos-1 (Gest P.D.Ins.)'!AC34+'[1]8 Pto.-Gastos-1 (Ases.P.ytransp'!AC33</f>
        <v>10250000</v>
      </c>
      <c r="D25" s="6"/>
    </row>
    <row r="26" spans="1:4" s="5" customFormat="1" ht="27.75" customHeight="1" x14ac:dyDescent="0.2">
      <c r="A26" s="51" t="s">
        <v>292</v>
      </c>
      <c r="B26" s="50" t="s">
        <v>291</v>
      </c>
      <c r="C26" s="52">
        <f>+'[1]8 Pto.-Gastos-1(Direc. y Coord.'!AC35+'[1]8 Pto.-Gastos-1(Gest. Adm.y F.)'!AC34+'[1]8 Pto.-Gastos-1 (Gest P.D.Ins.)'!AC35+'[1]8 Pto.-Gastos-1 (Ases.P.ytransp'!AC34+'[1]8 Pto.-Gastos-1(Prom. est.Ser.)'!AC31+'[1]8 Pto.-Gastos-1(Asist Soc. T)'!AC29+'[1]8 Pto.-Gastos-1(Acc. Form.N.Gob'!AC29</f>
        <v>3800000</v>
      </c>
      <c r="D26" s="6"/>
    </row>
    <row r="27" spans="1:4" s="5" customFormat="1" ht="27.75" customHeight="1" x14ac:dyDescent="0.2">
      <c r="A27" s="56" t="s">
        <v>290</v>
      </c>
      <c r="B27" s="72" t="s">
        <v>289</v>
      </c>
      <c r="C27" s="52"/>
      <c r="D27" s="6"/>
    </row>
    <row r="28" spans="1:4" s="5" customFormat="1" ht="27.75" customHeight="1" x14ac:dyDescent="0.2">
      <c r="A28" s="51" t="s">
        <v>288</v>
      </c>
      <c r="B28" s="82" t="s">
        <v>287</v>
      </c>
      <c r="C28" s="52">
        <f>+'[1]8 Pto.-Gastos-1(Direc. y Coord.'!AC36+'[1]8 Pto.-Gastos-1(Gest. Adm.y F.)'!AC35+'[1]8 Pto.-Gastos-1 (Gest P.D.Ins.)'!AC36+'[1]8 Pto.-Gastos-1 (Ases.P.ytransp'!AC35+'[1]8 Pto.-Gastos-1(Prom. est.Ser.)'!AC32+'[1]8 Pto.-Gastos-1(Asist Soc. T)'!AC30+'[1]8 Pto.-Gastos-1(Acc. Form.N.Gob'!AC30</f>
        <v>20000000</v>
      </c>
      <c r="D28" s="6"/>
    </row>
    <row r="29" spans="1:4" s="5" customFormat="1" ht="27.75" customHeight="1" x14ac:dyDescent="0.2">
      <c r="A29" s="56" t="s">
        <v>286</v>
      </c>
      <c r="B29" s="72" t="s">
        <v>285</v>
      </c>
      <c r="C29" s="52"/>
      <c r="D29" s="6"/>
    </row>
    <row r="30" spans="1:4" s="5" customFormat="1" ht="27.75" customHeight="1" x14ac:dyDescent="0.2">
      <c r="A30" s="51" t="s">
        <v>284</v>
      </c>
      <c r="B30" s="82" t="s">
        <v>283</v>
      </c>
      <c r="C30" s="52">
        <f>+'[1]8 Pto.-Gastos-1(Direc. y Coord.'!AC37+'[1]8 Pto.-Gastos-1(Gest. Adm.y F.)'!AC36+'[1]8 Pto.-Gastos-1 (Gest P.D.Ins.)'!AC37+'[1]8 Pto.-Gastos-1 (Ases.P.ytransp'!AC36+'[1]8 Pto.-Gastos-1(Prom. est.Ser.)'!AC33+'[1]8 Pto.-Gastos-1(Asist Soc. T)'!AC31+'[1]8 Pto.-Gastos-1(Acc. Form.N.Gob'!AC31</f>
        <v>3300000</v>
      </c>
      <c r="D30" s="6"/>
    </row>
    <row r="31" spans="1:4" s="5" customFormat="1" ht="27.75" customHeight="1" x14ac:dyDescent="0.2">
      <c r="A31" s="56" t="s">
        <v>282</v>
      </c>
      <c r="B31" s="72" t="s">
        <v>281</v>
      </c>
      <c r="C31" s="52"/>
      <c r="D31" s="6"/>
    </row>
    <row r="32" spans="1:4" s="5" customFormat="1" ht="27.75" customHeight="1" x14ac:dyDescent="0.2">
      <c r="A32" s="51" t="s">
        <v>280</v>
      </c>
      <c r="B32" s="82" t="s">
        <v>279</v>
      </c>
      <c r="C32" s="52">
        <f>+'[1]8 Pto.-Gastos-1(Direc. y Coord.'!AC39+'[1]8 Pto.-Gastos-1(Gest. Adm.y F.)'!AC38+'[1]8 Pto.-Gastos-1 (Gest P.D.Ins.)'!AC39+'[1]8 Pto.-Gastos-1 (Ases.P.ytransp'!AC38+'[1]8 Pto.-Gastos-1(Prom. est.Ser.)'!AC35+'[1]8 Pto.-Gastos-1(Asist Soc. T)'!AC33+'[1]8 Pto.-Gastos-1(Acc. Form.N.Gob'!AC33</f>
        <v>0</v>
      </c>
      <c r="D32" s="6"/>
    </row>
    <row r="33" spans="1:4" s="5" customFormat="1" ht="27.75" customHeight="1" x14ac:dyDescent="0.2">
      <c r="A33" s="51" t="s">
        <v>278</v>
      </c>
      <c r="B33" s="82" t="s">
        <v>277</v>
      </c>
      <c r="C33" s="52">
        <f>+'[1]8 Pto.-Gastos-1(Direc. y Coord.'!AC40+'[1]8 Pto.-Gastos-1(Gest. Adm.y F.)'!AC39+'[1]8 Pto.-Gastos-1 (Gest P.D.Ins.)'!AC40+'[1]8 Pto.-Gastos-1 (Ases.P.ytransp'!AC39+'[1]8 Pto.-Gastos-1(Prom. est.Ser.)'!AC36+'[1]8 Pto.-Gastos-1(Asist Soc. T)'!AC34+'[1]8 Pto.-Gastos-1(Acc. Form.N.Gob'!AC34</f>
        <v>700000</v>
      </c>
      <c r="D33" s="6"/>
    </row>
    <row r="34" spans="1:4" s="5" customFormat="1" ht="27.75" customHeight="1" x14ac:dyDescent="0.2">
      <c r="A34" s="56" t="s">
        <v>276</v>
      </c>
      <c r="B34" s="72" t="s">
        <v>275</v>
      </c>
      <c r="C34" s="52"/>
      <c r="D34" s="6"/>
    </row>
    <row r="35" spans="1:4" s="5" customFormat="1" ht="27.75" customHeight="1" x14ac:dyDescent="0.2">
      <c r="A35" s="51" t="s">
        <v>274</v>
      </c>
      <c r="B35" s="82" t="s">
        <v>273</v>
      </c>
      <c r="C35" s="52">
        <f>+'[1]8 Pto.-Gastos-1(Direc. y Coord.'!AC42+'[1]8 Pto.-Gastos-1(Gest. Adm.y F.)'!AC40+'[1]8 Pto.-Gastos-1 (Gest P.D.Ins.)'!AC41+'[1]8 Pto.-Gastos-1 (Ases.P.ytransp'!AC41+'[1]8 Pto.-Gastos-1(Prom. est.Ser.)'!AC38+'[1]8 Pto.-Gastos-1(Asist Soc. T)'!AC36+'[1]8 Pto.-Gastos-1(Acc. Form.N.Gob'!AC36</f>
        <v>31550000</v>
      </c>
      <c r="D35" s="6"/>
    </row>
    <row r="36" spans="1:4" s="5" customFormat="1" ht="27.75" customHeight="1" x14ac:dyDescent="0.2">
      <c r="A36" s="51" t="s">
        <v>272</v>
      </c>
      <c r="B36" s="82" t="s">
        <v>271</v>
      </c>
      <c r="C36" s="52">
        <f>+'[1]8 Pto.-Gastos-1(Direc. y Coord.'!AC43+'[1]8 Pto.-Gastos-1(Gest. Adm.y F.)'!AC41+'[1]8 Pto.-Gastos-1 (Gest P.D.Ins.)'!AC42+'[1]8 Pto.-Gastos-1 (Ases.P.ytransp'!AC42+'[1]8 Pto.-Gastos-1(Prom. est.Ser.)'!AC39+'[1]8 Pto.-Gastos-1(Asist Soc. T)'!AC37+'[1]8 Pto.-Gastos-1(Acc. Form.N.Gob'!AC37</f>
        <v>31550000</v>
      </c>
      <c r="D36" s="6"/>
    </row>
    <row r="37" spans="1:4" s="5" customFormat="1" ht="27.75" customHeight="1" thickBot="1" x14ac:dyDescent="0.25">
      <c r="A37" s="49" t="s">
        <v>270</v>
      </c>
      <c r="B37" s="81" t="s">
        <v>269</v>
      </c>
      <c r="C37" s="62">
        <f>+'[1]8 Pto.-Gastos-1(Direc. y Coord.'!AC44+'[1]8 Pto.-Gastos-1(Gest. Adm.y F.)'!AC42+'[1]8 Pto.-Gastos-1 (Gest P.D.Ins.)'!AC43+'[1]8 Pto.-Gastos-1 (Ases.P.ytransp'!AC43+'[1]8 Pto.-Gastos-1(Prom. est.Ser.)'!AC40+'[1]8 Pto.-Gastos-1(Asist Soc. T)'!AC38+'[1]8 Pto.-Gastos-1(Acc. Form.N.Gob'!AC38</f>
        <v>5250000</v>
      </c>
      <c r="D37" s="6"/>
    </row>
    <row r="38" spans="1:4" s="5" customFormat="1" ht="6" customHeight="1" thickBot="1" x14ac:dyDescent="0.25">
      <c r="A38" s="8"/>
      <c r="B38" s="80"/>
      <c r="C38" s="77"/>
      <c r="D38" s="6"/>
    </row>
    <row r="39" spans="1:4" s="5" customFormat="1" ht="30.75" customHeight="1" thickBot="1" x14ac:dyDescent="0.25">
      <c r="A39" s="27">
        <v>2.2000000000000002</v>
      </c>
      <c r="B39" s="26" t="s">
        <v>268</v>
      </c>
      <c r="C39" s="25">
        <f>SUM(C41:C90)</f>
        <v>105990000</v>
      </c>
      <c r="D39" s="18"/>
    </row>
    <row r="40" spans="1:4" s="5" customFormat="1" ht="22.5" customHeight="1" x14ac:dyDescent="0.2">
      <c r="A40" s="59" t="s">
        <v>267</v>
      </c>
      <c r="B40" s="65" t="s">
        <v>266</v>
      </c>
      <c r="C40" s="64"/>
      <c r="D40" s="6"/>
    </row>
    <row r="41" spans="1:4" s="5" customFormat="1" ht="22.5" customHeight="1" x14ac:dyDescent="0.2">
      <c r="A41" s="51" t="s">
        <v>265</v>
      </c>
      <c r="B41" s="50" t="s">
        <v>264</v>
      </c>
      <c r="C41" s="52">
        <f>+'[1]8 Pto.-Gastos-1(Direc. y Coord.'!AC48+'[1]8 Pto.-Gastos-1(Gest. Adm.y F.)'!AC47+'[1]8 Pto.-Gastos-1 (Gest P.D.Ins.)'!AC48+'[1]8 Pto.-Gastos-1 (Ases.P.ytransp'!AC48+'[1]8 Pto.-Gastos-1(Prom. est.Ser.)'!AC45+'[1]8 Pto.-Gastos-1(Asist Soc. T)'!AC43+'[1]8 Pto.-Gastos-1(Acc. Form.N.Gob'!AC43</f>
        <v>3500000</v>
      </c>
      <c r="D41" s="6"/>
    </row>
    <row r="42" spans="1:4" s="5" customFormat="1" ht="22.5" customHeight="1" x14ac:dyDescent="0.2">
      <c r="A42" s="51" t="s">
        <v>263</v>
      </c>
      <c r="B42" s="50" t="s">
        <v>262</v>
      </c>
      <c r="C42" s="52">
        <f>+'[1]8 Pto.-Gastos-1(Direc. y Coord.'!AC49+'[1]8 Pto.-Gastos-1(Gest. Adm.y F.)'!AC48+'[1]8 Pto.-Gastos-1 (Ases.P.ytransp'!AC49+'[1]8 Pto.-Gastos-1(Prom. est.Ser.)'!AC46+'[1]8 Pto.-Gastos-1(Asist Soc. T)'!AC44+'[1]8 Pto.-Gastos-1(Acc. Form.N.Gob'!AC44</f>
        <v>400000</v>
      </c>
      <c r="D42" s="6"/>
    </row>
    <row r="43" spans="1:4" s="5" customFormat="1" ht="22.5" customHeight="1" x14ac:dyDescent="0.2">
      <c r="A43" s="51" t="s">
        <v>261</v>
      </c>
      <c r="B43" s="50" t="s">
        <v>260</v>
      </c>
      <c r="C43" s="52">
        <f>+'[1]8 Pto.-Gastos-1(Direc. y Coord.'!AC50+'[1]8 Pto.-Gastos-1(Gest. Adm.y F.)'!AC49+'[1]8 Pto.-Gastos-1 (Gest P.D.Ins.)'!AC50</f>
        <v>2000000</v>
      </c>
      <c r="D43" s="6"/>
    </row>
    <row r="44" spans="1:4" s="5" customFormat="1" ht="22.5" customHeight="1" x14ac:dyDescent="0.2">
      <c r="A44" s="51" t="s">
        <v>259</v>
      </c>
      <c r="B44" s="50" t="s">
        <v>258</v>
      </c>
      <c r="C44" s="52">
        <f>+'[1]8 Pto.-Gastos-1(Gest. Adm.y F.)'!AC50</f>
        <v>5000000</v>
      </c>
      <c r="D44" s="6"/>
    </row>
    <row r="45" spans="1:4" s="5" customFormat="1" ht="22.5" customHeight="1" x14ac:dyDescent="0.2">
      <c r="A45" s="51" t="s">
        <v>257</v>
      </c>
      <c r="B45" s="50" t="s">
        <v>256</v>
      </c>
      <c r="C45" s="52">
        <f>+'[1]8 Pto.-Gastos-1(Gest. Adm.y F.)'!AC51</f>
        <v>500000</v>
      </c>
      <c r="D45" s="6"/>
    </row>
    <row r="46" spans="1:4" s="5" customFormat="1" ht="22.5" customHeight="1" x14ac:dyDescent="0.2">
      <c r="A46" s="51" t="s">
        <v>255</v>
      </c>
      <c r="B46" s="50" t="s">
        <v>254</v>
      </c>
      <c r="C46" s="52">
        <f>+'[1]8 Pto.-Gastos-1(Direc. y Coord.'!AC51</f>
        <v>90000</v>
      </c>
      <c r="D46" s="6"/>
    </row>
    <row r="47" spans="1:4" s="5" customFormat="1" ht="18.75" customHeight="1" x14ac:dyDescent="0.2">
      <c r="A47" s="56" t="s">
        <v>253</v>
      </c>
      <c r="B47" s="55" t="s">
        <v>252</v>
      </c>
      <c r="C47" s="52"/>
      <c r="D47" s="6"/>
    </row>
    <row r="48" spans="1:4" s="5" customFormat="1" ht="22.5" customHeight="1" x14ac:dyDescent="0.2">
      <c r="A48" s="51" t="s">
        <v>251</v>
      </c>
      <c r="B48" s="50" t="s">
        <v>250</v>
      </c>
      <c r="C48" s="52">
        <f>+'[1]8 Pto.-Gastos-1(Gest. Adm.y F.)'!AC52+'[1]8 Pto.-Gastos-1 (Gest P.D.Ins.)'!AC54+'[1]8 Pto.-Gastos-1 (Ases.P.ytransp'!AC51+'[1]8 Pto.-Gastos-1(Prom. est.Ser.)'!AC48+'[1]8 Pto.-Gastos-1(Asist Soc. T)'!AC46+'[1]8 Pto.-Gastos-1(Acc. Form.N.Gob'!AC46</f>
        <v>15000000</v>
      </c>
      <c r="D48" s="6"/>
    </row>
    <row r="49" spans="1:4" s="5" customFormat="1" ht="22.5" customHeight="1" x14ac:dyDescent="0.2">
      <c r="A49" s="51" t="s">
        <v>249</v>
      </c>
      <c r="B49" s="50" t="s">
        <v>248</v>
      </c>
      <c r="C49" s="52">
        <f>+'[1]8 Pto.-Gastos-1(Direc. y Coord.'!AC52+'[1]8 Pto.-Gastos-1(Gest. Adm.y F.)'!AC53+'[1]8 Pto.-Gastos-1 (Gest P.D.Ins.)'!AC55+'[1]8 Pto.-Gastos-1 (Ases.P.ytransp'!AC52+'[1]8 Pto.-Gastos-1(Asist Soc. T)'!AC47+'[1]8 Pto.-Gastos-1(Acc. Form.N.Gob'!AC47</f>
        <v>3700000</v>
      </c>
      <c r="D49" s="6"/>
    </row>
    <row r="50" spans="1:4" s="5" customFormat="1" ht="22.5" customHeight="1" x14ac:dyDescent="0.2">
      <c r="A50" s="56" t="s">
        <v>247</v>
      </c>
      <c r="B50" s="55" t="s">
        <v>246</v>
      </c>
      <c r="C50" s="52"/>
      <c r="D50" s="6"/>
    </row>
    <row r="51" spans="1:4" s="5" customFormat="1" ht="22.5" customHeight="1" x14ac:dyDescent="0.2">
      <c r="A51" s="51" t="s">
        <v>245</v>
      </c>
      <c r="B51" s="50" t="s">
        <v>244</v>
      </c>
      <c r="C51" s="52">
        <f>+'[1]8 Pto.-Gastos-1(Direc. y Coord.'!AC53+'[1]8 Pto.-Gastos-1(Gest. Adm.y F.)'!AC54+'[1]8 Pto.-Gastos-1 (Gest P.D.Ins.)'!AC57+'[1]8 Pto.-Gastos-1 (Ases.P.ytransp'!AC54+'[1]8 Pto.-Gastos-1(Prom. est.Ser.)'!AC50+'[1]8 Pto.-Gastos-1(Asist Soc. T)'!AC48+'[1]8 Pto.-Gastos-1(Acc. Form.N.Gob'!AC48</f>
        <v>4000000</v>
      </c>
      <c r="D51" s="6"/>
    </row>
    <row r="52" spans="1:4" s="5" customFormat="1" ht="22.5" customHeight="1" x14ac:dyDescent="0.2">
      <c r="A52" s="51" t="s">
        <v>243</v>
      </c>
      <c r="B52" s="50" t="s">
        <v>242</v>
      </c>
      <c r="C52" s="52">
        <f>+'[1]8 Pto.-Gastos-1(Direc. y Coord.'!AC54+'[1]8 Pto.-Gastos-1(Gest. Adm.y F.)'!AC55+'[1]8 Pto.-Gastos-1 (Gest P.D.Ins.)'!AC58+'[1]8 Pto.-Gastos-1 (Ases.P.ytransp'!AC55+'[1]8 Pto.-Gastos-1(Prom. est.Ser.)'!AC51+'[1]8 Pto.-Gastos-1(Asist Soc. T)'!AC49+'[1]8 Pto.-Gastos-1(Acc. Form.N.Gob'!AC49</f>
        <v>4000000</v>
      </c>
      <c r="D52" s="6"/>
    </row>
    <row r="53" spans="1:4" s="5" customFormat="1" ht="21" customHeight="1" x14ac:dyDescent="0.2">
      <c r="A53" s="56" t="s">
        <v>241</v>
      </c>
      <c r="B53" s="55" t="s">
        <v>240</v>
      </c>
      <c r="C53" s="52"/>
      <c r="D53" s="6"/>
    </row>
    <row r="54" spans="1:4" s="5" customFormat="1" ht="22.5" customHeight="1" x14ac:dyDescent="0.2">
      <c r="A54" s="51" t="s">
        <v>239</v>
      </c>
      <c r="B54" s="50" t="s">
        <v>238</v>
      </c>
      <c r="C54" s="52">
        <f>+'[1]8 Pto.-Gastos-1(Direc. y Coord.'!AC55+'[1]8 Pto.-Gastos-1(Gest. Adm.y F.)'!AC56+'[1]8 Pto.-Gastos-1 (Gest P.D.Ins.)'!AC59+'[1]8 Pto.-Gastos-1 (Ases.P.ytransp'!AC57+'[1]8 Pto.-Gastos-1(Prom. est.Ser.)'!AC52+'[1]8 Pto.-Gastos-1(Asist Soc. T)'!AC50+'[1]8 Pto.-Gastos-1(Acc. Form.N.Gob'!AC50</f>
        <v>2500000</v>
      </c>
      <c r="D54" s="6"/>
    </row>
    <row r="55" spans="1:4" s="5" customFormat="1" ht="22.5" customHeight="1" x14ac:dyDescent="0.2">
      <c r="A55" s="51" t="s">
        <v>237</v>
      </c>
      <c r="B55" s="50" t="s">
        <v>236</v>
      </c>
      <c r="C55" s="52">
        <f>+'[1]8 Pto.-Gastos-1(Direc. y Coord.'!AC56+'[1]8 Pto.-Gastos-1(Gest. Adm.y F.)'!AC57+'[1]8 Pto.-Gastos-1 (Gest P.D.Ins.)'!AC60+'[1]8 Pto.-Gastos-1 (Ases.P.ytransp'!AC58+'[1]8 Pto.-Gastos-1(Prom. est.Ser.)'!AC53+'[1]8 Pto.-Gastos-1(Asist Soc. T)'!AC51+'[1]8 Pto.-Gastos-1(Acc. Form.N.Gob'!AC51</f>
        <v>50000</v>
      </c>
      <c r="D55" s="6"/>
    </row>
    <row r="56" spans="1:4" s="5" customFormat="1" ht="22.5" customHeight="1" x14ac:dyDescent="0.2">
      <c r="A56" s="51" t="s">
        <v>235</v>
      </c>
      <c r="B56" s="50" t="s">
        <v>234</v>
      </c>
      <c r="C56" s="52">
        <f>+'[1]8 Pto.-Gastos-1(Direc. y Coord.'!AC57+'[1]8 Pto.-Gastos-1(Gest. Adm.y F.)'!AC58+'[1]8 Pto.-Gastos-1 (Gest P.D.Ins.)'!AC61+'[1]8 Pto.-Gastos-1 (Ases.P.ytransp'!AC59+'[1]8 Pto.-Gastos-1(Prom. est.Ser.)'!AC54+'[1]8 Pto.-Gastos-1(Asist Soc. T)'!AC52+'[1]8 Pto.-Gastos-1(Acc. Form.N.Gob'!AC52</f>
        <v>1300000</v>
      </c>
      <c r="D56" s="6"/>
    </row>
    <row r="57" spans="1:4" s="5" customFormat="1" ht="21" customHeight="1" x14ac:dyDescent="0.2">
      <c r="A57" s="56" t="s">
        <v>233</v>
      </c>
      <c r="B57" s="55" t="s">
        <v>232</v>
      </c>
      <c r="C57" s="52"/>
      <c r="D57" s="6"/>
    </row>
    <row r="58" spans="1:4" s="5" customFormat="1" ht="22.5" customHeight="1" x14ac:dyDescent="0.2">
      <c r="A58" s="51" t="s">
        <v>231</v>
      </c>
      <c r="B58" s="50" t="s">
        <v>230</v>
      </c>
      <c r="C58" s="52">
        <f>+'[1]8 Pto.-Gastos-1(Direc. y Coord.'!AC58+'[1]8 Pto.-Gastos-1(Gest. Adm.y F.)'!AC59+'[1]8 Pto.-Gastos-1 (Gest P.D.Ins.)'!AC63+'[1]8 Pto.-Gastos-1 (Ases.P.ytransp'!AC61+'[1]8 Pto.-Gastos-1(Prom. est.Ser.)'!AC55+'[1]8 Pto.-Gastos-1(Asist Soc. T)'!AC53+'[1]8 Pto.-Gastos-1(Acc. Form.N.Gob'!AC53</f>
        <v>200000</v>
      </c>
      <c r="D58" s="6"/>
    </row>
    <row r="59" spans="1:4" s="5" customFormat="1" ht="22.5" customHeight="1" x14ac:dyDescent="0.2">
      <c r="A59" s="51" t="s">
        <v>229</v>
      </c>
      <c r="B59" s="79" t="s">
        <v>228</v>
      </c>
      <c r="C59" s="52">
        <f>+'[1]8 Pto.-Gastos-1(Acc. Form.N.Gob'!AC54+'[1]8 Pto.-Gastos-1(Asist Soc. T)'!AC55+'[1]8 Pto.-Gastos-1(Prom. est.Ser.)'!AC56+'[1]8 Pto.-Gastos-1 (Ases.P.ytransp'!AC62+'[1]8 Pto.-Gastos-1 (Gest P.D.Ins.)'!AC64+'[1]8 Pto.-Gastos-1(Gest. Adm.y F.)'!AC60+'[1]8 Pto.-Gastos-1(Direc. y Coord.'!AC59</f>
        <v>20000000</v>
      </c>
      <c r="D59" s="6"/>
    </row>
    <row r="60" spans="1:4" s="5" customFormat="1" ht="22.5" customHeight="1" x14ac:dyDescent="0.2">
      <c r="A60" s="56" t="s">
        <v>227</v>
      </c>
      <c r="B60" s="55" t="s">
        <v>205</v>
      </c>
      <c r="C60" s="52"/>
      <c r="D60" s="6"/>
    </row>
    <row r="61" spans="1:4" s="5" customFormat="1" ht="22.5" customHeight="1" x14ac:dyDescent="0.2">
      <c r="A61" s="51" t="s">
        <v>226</v>
      </c>
      <c r="B61" s="50" t="s">
        <v>225</v>
      </c>
      <c r="C61" s="52">
        <f>+'[1]8 Pto.-Gastos-1(Direc. y Coord.'!AC60+'[1]8 Pto.-Gastos-1(Gest. Adm.y F.)'!AC61+'[1]8 Pto.-Gastos-1 (Gest P.D.Ins.)'!AC65+'[1]8 Pto.-Gastos-1 (Ases.P.ytransp'!AC63+'[1]8 Pto.-Gastos-1(Prom. est.Ser.)'!AC57+'[1]8 Pto.-Gastos-1(Asist Soc. T)'!AC54+'[1]8 Pto.-Gastos-1(Acc. Form.N.Gob'!AC55</f>
        <v>4000000</v>
      </c>
      <c r="D61" s="6"/>
    </row>
    <row r="62" spans="1:4" s="5" customFormat="1" ht="22.5" customHeight="1" x14ac:dyDescent="0.2">
      <c r="A62" s="51" t="s">
        <v>224</v>
      </c>
      <c r="B62" s="50" t="s">
        <v>223</v>
      </c>
      <c r="C62" s="52">
        <f>+'[1]8 Pto.-Gastos-1(Direc. y Coord.'!AC61+'[1]8 Pto.-Gastos-1(Gest. Adm.y F.)'!AC62+'[1]8 Pto.-Gastos-1 (Gest P.D.Ins.)'!AC66+'[1]8 Pto.-Gastos-1 (Ases.P.ytransp'!AC64+'[1]8 Pto.-Gastos-1(Prom. est.Ser.)'!AC58+'[1]8 Pto.-Gastos-1(Asist Soc. T)'!AC56+'[1]8 Pto.-Gastos-1(Acc. Form.N.Gob'!AC56</f>
        <v>2000000</v>
      </c>
      <c r="D62" s="6"/>
    </row>
    <row r="63" spans="1:4" s="5" customFormat="1" ht="22.5" customHeight="1" x14ac:dyDescent="0.2">
      <c r="A63" s="51" t="s">
        <v>222</v>
      </c>
      <c r="B63" s="50" t="s">
        <v>221</v>
      </c>
      <c r="C63" s="52">
        <f>+'[1]8 Pto.-Gastos-1(Direc. y Coord.'!AC62+'[1]8 Pto.-Gastos-1(Gest. Adm.y F.)'!AC63+'[1]8 Pto.-Gastos-1 (Gest P.D.Ins.)'!AC67+'[1]8 Pto.-Gastos-1 (Ases.P.ytransp'!AC65+'[1]8 Pto.-Gastos-1(Prom. est.Ser.)'!AC59+'[1]8 Pto.-Gastos-1(Asist Soc. T)'!AC57+'[1]8 Pto.-Gastos-1(Acc. Form.N.Gob'!AC57</f>
        <v>200000</v>
      </c>
      <c r="D63" s="6"/>
    </row>
    <row r="64" spans="1:4" s="5" customFormat="1" ht="17.25" customHeight="1" x14ac:dyDescent="0.2">
      <c r="A64" s="56" t="s">
        <v>220</v>
      </c>
      <c r="B64" s="55" t="s">
        <v>219</v>
      </c>
      <c r="C64" s="52"/>
      <c r="D64" s="6"/>
    </row>
    <row r="65" spans="1:4" s="5" customFormat="1" ht="22.5" hidden="1" customHeight="1" x14ac:dyDescent="0.2">
      <c r="A65" s="51" t="s">
        <v>218</v>
      </c>
      <c r="B65" s="50" t="s">
        <v>217</v>
      </c>
      <c r="C65" s="52">
        <f>+'[1]8 Pto.-Gastos-1(Gest. Adm.y F.)'!AC64</f>
        <v>0</v>
      </c>
      <c r="D65" s="6"/>
    </row>
    <row r="66" spans="1:4" s="5" customFormat="1" ht="22.5" customHeight="1" x14ac:dyDescent="0.2">
      <c r="A66" s="51" t="s">
        <v>216</v>
      </c>
      <c r="B66" s="50" t="s">
        <v>215</v>
      </c>
      <c r="C66" s="52">
        <f>+'[1]8 Pto.-Gastos-1(Gest. Adm.y F.)'!AC65</f>
        <v>4500000</v>
      </c>
      <c r="D66" s="6"/>
    </row>
    <row r="67" spans="1:4" s="5" customFormat="1" ht="22.5" customHeight="1" x14ac:dyDescent="0.2">
      <c r="A67" s="51" t="s">
        <v>214</v>
      </c>
      <c r="B67" s="50" t="s">
        <v>213</v>
      </c>
      <c r="C67" s="52">
        <f>+'[1]8 Pto.-Gastos-1(Gest. Adm.y F.)'!AC66+'[1]8 Pto.-Gastos-1 (Gest P.D.Ins.)'!AC71+'[1]8 Pto.-Gastos-1 (Ases.P.ytransp'!AC69</f>
        <v>1300000</v>
      </c>
      <c r="D67" s="6"/>
    </row>
    <row r="68" spans="1:4" s="5" customFormat="1" ht="18.75" customHeight="1" x14ac:dyDescent="0.2">
      <c r="A68" s="56" t="s">
        <v>212</v>
      </c>
      <c r="B68" s="55" t="s">
        <v>211</v>
      </c>
      <c r="C68" s="52"/>
      <c r="D68" s="6"/>
    </row>
    <row r="69" spans="1:4" s="5" customFormat="1" ht="22.5" customHeight="1" x14ac:dyDescent="0.2">
      <c r="A69" s="51" t="s">
        <v>210</v>
      </c>
      <c r="B69" s="50" t="s">
        <v>209</v>
      </c>
      <c r="C69" s="52">
        <f>+'[1]8 Pto.-Gastos-1(Direc. y Coord.'!AC66+'[1]8 Pto.-Gastos-1(Gest. Adm.y F.)'!AC67+'[1]8 Pto.-Gastos-1 (Gest P.D.Ins.)'!AC73+'[1]8 Pto.-Gastos-1 (Ases.P.ytransp'!AC71+'[1]8 Pto.-Gastos-1(Prom. est.Ser.)'!AC64+'[1]8 Pto.-Gastos-1(Asist Soc. T)'!AC62+'[1]8 Pto.-Gastos-1(Acc. Form.N.Gob'!AC62</f>
        <v>500000</v>
      </c>
      <c r="D69" s="6"/>
    </row>
    <row r="70" spans="1:4" s="5" customFormat="1" ht="22.5" customHeight="1" x14ac:dyDescent="0.2">
      <c r="A70" s="51" t="s">
        <v>208</v>
      </c>
      <c r="B70" s="50" t="s">
        <v>207</v>
      </c>
      <c r="C70" s="52">
        <f>+'[1]8 Pto.-Gastos-1(Direc. y Coord.'!AC67+'[1]8 Pto.-Gastos-1(Gest. Adm.y F.)'!AC68+'[1]8 Pto.-Gastos-1 (Gest P.D.Ins.)'!AC74+'[1]8 Pto.-Gastos-1 (Ases.P.ytransp'!AC72</f>
        <v>200000</v>
      </c>
      <c r="D70" s="6"/>
    </row>
    <row r="71" spans="1:4" s="5" customFormat="1" ht="22.5" customHeight="1" x14ac:dyDescent="0.2">
      <c r="A71" s="51" t="s">
        <v>206</v>
      </c>
      <c r="B71" s="50" t="s">
        <v>205</v>
      </c>
      <c r="C71" s="52">
        <f>+'[1]8 Pto.-Gastos-1(Direc. y Coord.'!AC68+'[1]8 Pto.-Gastos-1(Gest. Adm.y F.)'!AC69+'[1]8 Pto.-Gastos-1 (Gest P.D.Ins.)'!AC75+'[1]8 Pto.-Gastos-1 (Ases.P.ytransp'!AC73</f>
        <v>500000</v>
      </c>
      <c r="D71" s="6"/>
    </row>
    <row r="72" spans="1:4" s="5" customFormat="1" ht="22.5" customHeight="1" x14ac:dyDescent="0.2">
      <c r="A72" s="51" t="s">
        <v>204</v>
      </c>
      <c r="B72" s="50" t="s">
        <v>203</v>
      </c>
      <c r="C72" s="52">
        <f>+'[1]8 Pto.-Gastos-1(Direc. y Coord.'!AC69+'[1]8 Pto.-Gastos-1(Gest. Adm.y F.)'!AC70+'[1]8 Pto.-Gastos-1 (Gest P.D.Ins.)'!AC76+'[1]8 Pto.-Gastos-1 (Ases.P.ytransp'!AC74+'[1]8 Pto.-Gastos-1(Prom. est.Ser.)'!AC67+'[1]8 Pto.-Gastos-1(Asist Soc. T)'!AC65+'[1]8 Pto.-Gastos-1(Acc. Form.N.Gob'!AC65</f>
        <v>50000</v>
      </c>
      <c r="D72" s="6"/>
    </row>
    <row r="73" spans="1:4" s="5" customFormat="1" ht="22.5" customHeight="1" x14ac:dyDescent="0.2">
      <c r="A73" s="51" t="s">
        <v>202</v>
      </c>
      <c r="B73" s="50" t="s">
        <v>201</v>
      </c>
      <c r="C73" s="52">
        <f>+'[1]8 Pto.-Gastos-1(Direc. y Coord.'!AC70+'[1]8 Pto.-Gastos-1(Gest. Adm.y F.)'!AC71+'[1]8 Pto.-Gastos-1 (Gest P.D.Ins.)'!AC77+'[1]8 Pto.-Gastos-1 (Ases.P.ytransp'!AC75</f>
        <v>4500000</v>
      </c>
      <c r="D73" s="6"/>
    </row>
    <row r="74" spans="1:4" s="5" customFormat="1" ht="22.5" customHeight="1" x14ac:dyDescent="0.2">
      <c r="A74" s="56" t="s">
        <v>200</v>
      </c>
      <c r="B74" s="55" t="s">
        <v>199</v>
      </c>
      <c r="C74" s="52"/>
      <c r="D74" s="6"/>
    </row>
    <row r="75" spans="1:4" s="5" customFormat="1" ht="22.5" customHeight="1" x14ac:dyDescent="0.2">
      <c r="A75" s="51" t="s">
        <v>198</v>
      </c>
      <c r="B75" s="50" t="s">
        <v>197</v>
      </c>
      <c r="C75" s="52">
        <f>+'[1]8 Pto.-Gastos-1(Direc. y Coord.'!AC71+'[1]8 Pto.-Gastos-1(Prom. est.Ser.)'!AC69+'[1]8 Pto.-Gastos-1(Asist Soc. T)'!AC67+'[1]8 Pto.-Gastos-1(Acc. Form.N.Gob'!AC67</f>
        <v>500000</v>
      </c>
      <c r="D75" s="6"/>
    </row>
    <row r="76" spans="1:4" s="5" customFormat="1" ht="22.5" customHeight="1" x14ac:dyDescent="0.2">
      <c r="A76" s="51" t="s">
        <v>196</v>
      </c>
      <c r="B76" s="50" t="s">
        <v>195</v>
      </c>
      <c r="C76" s="52">
        <f>+'[1]8 Pto.-Gastos-1(Gest. Adm.y F.)'!AC72</f>
        <v>300000</v>
      </c>
      <c r="D76" s="6"/>
    </row>
    <row r="77" spans="1:4" s="5" customFormat="1" ht="22.5" customHeight="1" x14ac:dyDescent="0.2">
      <c r="A77" s="51" t="s">
        <v>194</v>
      </c>
      <c r="B77" s="50" t="s">
        <v>193</v>
      </c>
      <c r="C77" s="52">
        <f>+'[1]8 Pto.-Gastos-1(Gest. Adm.y F.)'!AC73</f>
        <v>200000</v>
      </c>
      <c r="D77" s="6"/>
    </row>
    <row r="78" spans="1:4" s="5" customFormat="1" ht="22.5" customHeight="1" x14ac:dyDescent="0.2">
      <c r="A78" s="51" t="s">
        <v>192</v>
      </c>
      <c r="B78" s="50" t="s">
        <v>191</v>
      </c>
      <c r="C78" s="52">
        <f>+'[1]8 Pto.-Gastos-1(Gest. Adm.y F.)'!AC74</f>
        <v>300000</v>
      </c>
      <c r="D78" s="6"/>
    </row>
    <row r="79" spans="1:4" s="5" customFormat="1" ht="22.5" customHeight="1" x14ac:dyDescent="0.2">
      <c r="A79" s="56" t="s">
        <v>190</v>
      </c>
      <c r="B79" s="55" t="s">
        <v>189</v>
      </c>
      <c r="C79" s="52"/>
      <c r="D79" s="6"/>
    </row>
    <row r="80" spans="1:4" s="5" customFormat="1" ht="22.5" customHeight="1" x14ac:dyDescent="0.2">
      <c r="A80" s="51" t="s">
        <v>188</v>
      </c>
      <c r="B80" s="50" t="s">
        <v>187</v>
      </c>
      <c r="C80" s="52">
        <f>+'[1]8 Pto.-Gastos-1(Direc. y Coord.'!AC72+'[1]8 Pto.-Gastos-1(Prom. est.Ser.)'!AC70+'[1]8 Pto.-Gastos-1(Asist Soc. T)'!AC68+'[1]8 Pto.-Gastos-1(Acc. Form.N.Gob'!AC68</f>
        <v>9450000</v>
      </c>
      <c r="D80" s="6"/>
    </row>
    <row r="81" spans="1:4" s="5" customFormat="1" ht="22.5" customHeight="1" x14ac:dyDescent="0.2">
      <c r="A81" s="51" t="s">
        <v>186</v>
      </c>
      <c r="B81" s="50" t="s">
        <v>185</v>
      </c>
      <c r="C81" s="52">
        <f>+'[1]8 Pto.-Gastos-1(Direc. y Coord.'!AC73+'[1]8 Pto.-Gastos-1(Prom. est.Ser.)'!AC71+'[1]8 Pto.-Gastos-1(Asist Soc. T)'!AC69+'[1]8 Pto.-Gastos-1(Acc. Form.N.Gob'!AC70</f>
        <v>0</v>
      </c>
      <c r="D81" s="6"/>
    </row>
    <row r="82" spans="1:4" s="5" customFormat="1" ht="22.5" customHeight="1" x14ac:dyDescent="0.2">
      <c r="A82" s="51" t="s">
        <v>184</v>
      </c>
      <c r="B82" s="50" t="s">
        <v>183</v>
      </c>
      <c r="C82" s="52">
        <f>+'[1]8 Pto.-Gastos-1(Direc. y Coord.'!AC74+'[1]8 Pto.-Gastos-1(Prom. est.Ser.)'!AC72+'[1]8 Pto.-Gastos-1(Asist Soc. T)'!AC70+'[1]8 Pto.-Gastos-1(Acc. Form.N.Gob'!AC70</f>
        <v>300000</v>
      </c>
      <c r="D82" s="6"/>
    </row>
    <row r="83" spans="1:4" s="5" customFormat="1" ht="22.5" customHeight="1" x14ac:dyDescent="0.2">
      <c r="A83" s="51" t="s">
        <v>182</v>
      </c>
      <c r="B83" s="50" t="s">
        <v>181</v>
      </c>
      <c r="C83" s="52">
        <f>+'[1]8 Pto.-Gastos-1(Direc. y Coord.'!AC75+'[1]8 Pto.-Gastos-1(Prom. est.Ser.)'!AC73+'[1]8 Pto.-Gastos-1(Asist Soc. T)'!AC71+'[1]8 Pto.-Gastos-1(Acc. Form.N.Gob'!AC71</f>
        <v>0</v>
      </c>
      <c r="D83" s="6"/>
    </row>
    <row r="84" spans="1:4" s="5" customFormat="1" ht="21" customHeight="1" x14ac:dyDescent="0.2">
      <c r="A84" s="56" t="s">
        <v>180</v>
      </c>
      <c r="B84" s="72" t="s">
        <v>179</v>
      </c>
      <c r="C84" s="52"/>
      <c r="D84" s="6"/>
    </row>
    <row r="85" spans="1:4" s="5" customFormat="1" ht="22.5" customHeight="1" x14ac:dyDescent="0.2">
      <c r="A85" s="51" t="s">
        <v>178</v>
      </c>
      <c r="B85" s="50" t="s">
        <v>177</v>
      </c>
      <c r="C85" s="52">
        <f>+'[1]8 Pto.-Gastos-1(Direc. y Coord.'!AC76</f>
        <v>200000</v>
      </c>
      <c r="D85" s="6"/>
    </row>
    <row r="86" spans="1:4" s="5" customFormat="1" ht="22.5" customHeight="1" x14ac:dyDescent="0.2">
      <c r="A86" s="51" t="s">
        <v>176</v>
      </c>
      <c r="B86" s="50" t="s">
        <v>175</v>
      </c>
      <c r="C86" s="52">
        <f>+'[1]8 Pto.-Gastos-1 (Ases.P.ytransp'!AC77+'[1]8 Pto.-Gastos-1(Acc. Form.N.Gob'!AC72</f>
        <v>10000000</v>
      </c>
      <c r="D86" s="6"/>
    </row>
    <row r="87" spans="1:4" s="5" customFormat="1" ht="22.5" customHeight="1" x14ac:dyDescent="0.2">
      <c r="A87" s="51" t="s">
        <v>174</v>
      </c>
      <c r="B87" s="50" t="s">
        <v>173</v>
      </c>
      <c r="C87" s="52">
        <f>+'[1]8 Pto.-Gastos-1(Direc. y Coord.'!AC77</f>
        <v>300000</v>
      </c>
      <c r="D87" s="6"/>
    </row>
    <row r="88" spans="1:4" s="5" customFormat="1" ht="22.5" customHeight="1" x14ac:dyDescent="0.2">
      <c r="A88" s="51" t="s">
        <v>172</v>
      </c>
      <c r="B88" s="50" t="s">
        <v>171</v>
      </c>
      <c r="C88" s="52">
        <f>+'[1]8 Pto.-Gastos-1(Direc. y Coord.'!AC78+'[1]8 Pto.-Gastos-1 (Ases.P.ytransp'!AC78+'[1]8 Pto.-Gastos-1(Prom. est.Ser.)'!AC75+'[1]8 Pto.-Gastos-1(Asist Soc. T)'!AC73+'[1]8 Pto.-Gastos-1(Acc. Form.N.Gob'!AC73</f>
        <v>4000000</v>
      </c>
      <c r="D88" s="6"/>
    </row>
    <row r="89" spans="1:4" s="5" customFormat="1" ht="22.5" customHeight="1" x14ac:dyDescent="0.2">
      <c r="A89" s="56" t="s">
        <v>170</v>
      </c>
      <c r="B89" s="50" t="s">
        <v>169</v>
      </c>
      <c r="C89" s="52">
        <f>+'[1]8 Pto.-Gastos-1(Gest. Adm.y F.)'!AC75</f>
        <v>200000</v>
      </c>
      <c r="D89" s="6"/>
    </row>
    <row r="90" spans="1:4" s="5" customFormat="1" ht="22.5" customHeight="1" thickBot="1" x14ac:dyDescent="0.25">
      <c r="A90" s="78" t="s">
        <v>168</v>
      </c>
      <c r="B90" s="48" t="s">
        <v>167</v>
      </c>
      <c r="C90" s="62">
        <f>+'[1]8 Pto.-Gastos-1(Acc. Form.N.Gob'!AC74+'[1]8 Pto.-Gastos-1(Asist Soc. T)'!AC74+'[1]8 Pto.-Gastos-1(Prom. est.Ser.)'!AC76+'[1]8 Pto.-Gastos-1 (Ases.P.ytransp'!AC80+'[1]8 Pto.-Gastos-1(Direc. y Coord.'!AC79</f>
        <v>250000</v>
      </c>
      <c r="D90" s="6"/>
    </row>
    <row r="91" spans="1:4" s="5" customFormat="1" ht="6" customHeight="1" thickBot="1" x14ac:dyDescent="0.25">
      <c r="A91" s="8"/>
      <c r="B91" s="61"/>
      <c r="C91" s="77"/>
      <c r="D91" s="6"/>
    </row>
    <row r="92" spans="1:4" s="5" customFormat="1" ht="30" customHeight="1" thickBot="1" x14ac:dyDescent="0.25">
      <c r="A92" s="27">
        <v>2.2999999999999998</v>
      </c>
      <c r="B92" s="26" t="s">
        <v>166</v>
      </c>
      <c r="C92" s="76">
        <f>SUM(C93:C127)</f>
        <v>25507745</v>
      </c>
      <c r="D92" s="18"/>
    </row>
    <row r="93" spans="1:4" s="5" customFormat="1" ht="22.5" customHeight="1" x14ac:dyDescent="0.2">
      <c r="A93" s="75" t="s">
        <v>165</v>
      </c>
      <c r="B93" s="74" t="s">
        <v>164</v>
      </c>
      <c r="C93" s="64">
        <f>+'[1]8 Pto.-Gastos-1(Direc. y Coord.'!AC84+'[1]8 Pto.-Gastos-1(Gest. Adm.y F.)'!AC79+'[1]8 Pto.-Gastos-1 (Gest P.D.Ins.)'!AC82+'[1]8 Pto.-Gastos-1 (Ases.P.ytransp'!AC84+'[1]8 Pto.-Gastos-1(Asist Soc. T)'!AC79+'[1]8 Pto.-Gastos-1(Acc. Form.N.Gob'!AC79</f>
        <v>900000</v>
      </c>
      <c r="D93" s="6"/>
    </row>
    <row r="94" spans="1:4" s="5" customFormat="1" ht="22.5" customHeight="1" x14ac:dyDescent="0.2">
      <c r="A94" s="56" t="s">
        <v>163</v>
      </c>
      <c r="B94" s="55" t="s">
        <v>162</v>
      </c>
      <c r="C94" s="73"/>
      <c r="D94" s="6"/>
    </row>
    <row r="95" spans="1:4" s="5" customFormat="1" ht="22.5" hidden="1" customHeight="1" x14ac:dyDescent="0.2">
      <c r="A95" s="51" t="s">
        <v>161</v>
      </c>
      <c r="B95" s="50" t="s">
        <v>160</v>
      </c>
      <c r="C95" s="52">
        <f>+'[1]8 Pto.-Gastos-1(Gest. Adm.y F.)'!AC80+'[1]8 Pto.-Gastos-1 (Gest P.D.Ins.)'!AC83</f>
        <v>0</v>
      </c>
      <c r="D95" s="6"/>
    </row>
    <row r="96" spans="1:4" s="5" customFormat="1" ht="22.5" customHeight="1" x14ac:dyDescent="0.2">
      <c r="A96" s="51" t="s">
        <v>159</v>
      </c>
      <c r="B96" s="50" t="s">
        <v>158</v>
      </c>
      <c r="C96" s="52">
        <f>+'[1]8 Pto.-Gastos-1(Gest. Adm.y F.)'!AC81+'[1]8 Pto.-Gastos-1 (Gest P.D.Ins.)'!AC84</f>
        <v>402388</v>
      </c>
      <c r="D96" s="6"/>
    </row>
    <row r="97" spans="1:4" s="5" customFormat="1" ht="22.5" customHeight="1" x14ac:dyDescent="0.2">
      <c r="A97" s="56" t="s">
        <v>157</v>
      </c>
      <c r="B97" s="55" t="s">
        <v>156</v>
      </c>
      <c r="C97" s="52"/>
      <c r="D97" s="6"/>
    </row>
    <row r="98" spans="1:4" s="5" customFormat="1" ht="22.5" hidden="1" customHeight="1" x14ac:dyDescent="0.2">
      <c r="A98" s="51" t="s">
        <v>155</v>
      </c>
      <c r="B98" s="50" t="s">
        <v>154</v>
      </c>
      <c r="C98" s="52">
        <f>+'[1]8 Pto.-Gastos-1(Direc. y Coord.'!AC85</f>
        <v>0</v>
      </c>
      <c r="D98" s="6"/>
    </row>
    <row r="99" spans="1:4" s="5" customFormat="1" ht="22.5" customHeight="1" x14ac:dyDescent="0.2">
      <c r="A99" s="51" t="s">
        <v>153</v>
      </c>
      <c r="B99" s="50" t="s">
        <v>152</v>
      </c>
      <c r="C99" s="52">
        <f>+'[1]8 Pto.-Gastos-1(Direc. y Coord.'!AC86+'[1]8 Pto.-Gastos-1(Gest. Adm.y F.)'!AC82+'[1]8 Pto.-Gastos-1 (Gest P.D.Ins.)'!AC85+'[1]8 Pto.-Gastos-1(Prom. est.Ser.)'!AC82+'[1]8 Pto.-Gastos-1(Asist Soc. T)'!AC81+'[1]8 Pto.-Gastos-1(Acc. Form.N.Gob'!AC80</f>
        <v>1000000</v>
      </c>
      <c r="D99" s="6"/>
    </row>
    <row r="100" spans="1:4" s="5" customFormat="1" ht="22.5" customHeight="1" x14ac:dyDescent="0.2">
      <c r="A100" s="51" t="s">
        <v>151</v>
      </c>
      <c r="B100" s="50" t="s">
        <v>150</v>
      </c>
      <c r="C100" s="52">
        <f>+'[1]8 Pto.-Gastos-1(Direc. y Coord.'!AC87+'[1]8 Pto.-Gastos-1(Prom. est.Ser.)'!AC83+'[1]8 Pto.-Gastos-1(Asist Soc. T)'!AC82+'[1]8 Pto.-Gastos-1(Acc. Form.N.Gob'!AC82</f>
        <v>1000000</v>
      </c>
      <c r="D100" s="6"/>
    </row>
    <row r="101" spans="1:4" s="5" customFormat="1" ht="22.5" customHeight="1" x14ac:dyDescent="0.2">
      <c r="A101" s="56" t="s">
        <v>149</v>
      </c>
      <c r="B101" s="55" t="s">
        <v>148</v>
      </c>
      <c r="C101" s="52"/>
      <c r="D101" s="6"/>
    </row>
    <row r="102" spans="1:4" s="5" customFormat="1" ht="22.5" customHeight="1" x14ac:dyDescent="0.2">
      <c r="A102" s="51" t="s">
        <v>147</v>
      </c>
      <c r="B102" s="50" t="s">
        <v>146</v>
      </c>
      <c r="C102" s="52">
        <f>+'[1]8 Pto.-Gastos-1(Direc. y Coord.'!X88+'[1]8 Pto.-Gastos-1(Gest. Adm.y F.)'!X83+'[1]8 Pto.-Gastos-1 (Gest P.D.Ins.)'!X86</f>
        <v>280357</v>
      </c>
      <c r="D102" s="6"/>
    </row>
    <row r="103" spans="1:4" s="5" customFormat="1" ht="22.5" hidden="1" customHeight="1" x14ac:dyDescent="0.2">
      <c r="A103" s="51" t="s">
        <v>145</v>
      </c>
      <c r="B103" s="50" t="s">
        <v>144</v>
      </c>
      <c r="C103" s="52">
        <f>+'[1]8 Pto.-Gastos-1(Direc. y Coord.'!AC89+'[1]8 Pto.-Gastos-1(Gest. Adm.y F.)'!AC84+'[1]8 Pto.-Gastos-1 (Gest P.D.Ins.)'!AC87+'[1]8 Pto.-Gastos-1(Prom. est.Ser.)'!AC85+'[1]8 Pto.-Gastos-1(Asist Soc. T)'!AC84+'[1]8 Pto.-Gastos-1(Acc. Form.N.Gob'!AC84</f>
        <v>0</v>
      </c>
      <c r="D103" s="6"/>
    </row>
    <row r="104" spans="1:4" s="5" customFormat="1" ht="22.5" hidden="1" customHeight="1" x14ac:dyDescent="0.2">
      <c r="A104" s="51" t="s">
        <v>143</v>
      </c>
      <c r="B104" s="50" t="s">
        <v>142</v>
      </c>
      <c r="C104" s="52">
        <f>+'[1]8 Pto.-Gastos-1(Direc. y Coord.'!AC90+'[1]8 Pto.-Gastos-1(Gest. Adm.y F.)'!AC85+'[1]8 Pto.-Gastos-1 (Gest P.D.Ins.)'!AC88+'[1]8 Pto.-Gastos-1(Prom. est.Ser.)'!AC86+'[1]8 Pto.-Gastos-1(Asist Soc. T)'!AC85+'[1]8 Pto.-Gastos-1(Acc. Form.N.Gob'!AC85</f>
        <v>0</v>
      </c>
      <c r="D104" s="6"/>
    </row>
    <row r="105" spans="1:4" s="5" customFormat="1" ht="22.5" customHeight="1" x14ac:dyDescent="0.2">
      <c r="A105" s="56" t="s">
        <v>141</v>
      </c>
      <c r="B105" s="55" t="s">
        <v>140</v>
      </c>
      <c r="C105" s="52"/>
      <c r="D105" s="6"/>
    </row>
    <row r="106" spans="1:4" s="5" customFormat="1" ht="22.5" customHeight="1" x14ac:dyDescent="0.2">
      <c r="A106" s="51" t="s">
        <v>139</v>
      </c>
      <c r="B106" s="50" t="s">
        <v>138</v>
      </c>
      <c r="C106" s="52">
        <f>+'[1]8 Pto.-Gastos-1(Gest. Adm.y F.)'!AC86+'[1]8 Pto.-Gastos-1 (Gest P.D.Ins.)'!AC89</f>
        <v>4000000</v>
      </c>
      <c r="D106" s="6"/>
    </row>
    <row r="107" spans="1:4" s="5" customFormat="1" ht="22.5" customHeight="1" x14ac:dyDescent="0.2">
      <c r="A107" s="51" t="s">
        <v>137</v>
      </c>
      <c r="B107" s="71" t="s">
        <v>136</v>
      </c>
      <c r="C107" s="52">
        <f>+'[1]8 Pto.-Gastos-1(Gest. Adm.y F.)'!AC87+'[1]8 Pto.-Gastos-1 (Gest P.D.Ins.)'!AC90+'[1]8 Pto.-Gastos-1(Prom. est.Ser.)'!AC87+'[1]8 Pto.-Gastos-1(Asist Soc. T)'!AC86+'[1]8 Pto.-Gastos-1(Acc. Form.N.Gob'!AC86</f>
        <v>1500000</v>
      </c>
      <c r="D107" s="6"/>
    </row>
    <row r="108" spans="1:4" s="5" customFormat="1" ht="22.5" hidden="1" customHeight="1" x14ac:dyDescent="0.2">
      <c r="A108" s="51" t="s">
        <v>135</v>
      </c>
      <c r="B108" s="50" t="s">
        <v>134</v>
      </c>
      <c r="C108" s="52">
        <f>+'[1]8 Pto.-Gastos-1(Gest. Adm.y F.)'!AC88+'[1]8 Pto.-Gastos-1 (Gest P.D.Ins.)'!AC91</f>
        <v>0</v>
      </c>
      <c r="D108" s="6"/>
    </row>
    <row r="109" spans="1:4" s="5" customFormat="1" ht="22.5" customHeight="1" x14ac:dyDescent="0.2">
      <c r="A109" s="56" t="s">
        <v>133</v>
      </c>
      <c r="B109" s="55" t="s">
        <v>132</v>
      </c>
      <c r="C109" s="52"/>
      <c r="D109" s="6"/>
    </row>
    <row r="110" spans="1:4" s="5" customFormat="1" ht="22.5" hidden="1" customHeight="1" x14ac:dyDescent="0.2">
      <c r="A110" s="51" t="s">
        <v>131</v>
      </c>
      <c r="B110" s="50" t="s">
        <v>130</v>
      </c>
      <c r="C110" s="52">
        <f>+'[1]8 Pto.-Gastos-1(Gest. Adm.y F.)'!AC89+'[1]8 Pto.-Gastos-1 (Gest P.D.Ins.)'!AC92</f>
        <v>0</v>
      </c>
      <c r="D110" s="6"/>
    </row>
    <row r="111" spans="1:4" s="5" customFormat="1" ht="22.5" customHeight="1" x14ac:dyDescent="0.2">
      <c r="A111" s="51" t="s">
        <v>129</v>
      </c>
      <c r="B111" s="71" t="s">
        <v>128</v>
      </c>
      <c r="C111" s="52">
        <f>+'[1]8 Pto.-Gastos-1(Gest. Adm.y F.)'!AC90+'[1]8 Pto.-Gastos-1 (Gest P.D.Ins.)'!AC93+'[1]8 Pto.-Gastos-1(Prom. est.Ser.)'!AC88+'[1]8 Pto.-Gastos-1(Asist Soc. T)'!AC87+'[1]8 Pto.-Gastos-1(Acc. Form.N.Gob'!AC87</f>
        <v>200000</v>
      </c>
      <c r="D111" s="6"/>
    </row>
    <row r="112" spans="1:4" s="5" customFormat="1" ht="22.5" hidden="1" customHeight="1" x14ac:dyDescent="0.2">
      <c r="A112" s="56" t="s">
        <v>127</v>
      </c>
      <c r="B112" s="72" t="s">
        <v>126</v>
      </c>
      <c r="C112" s="52"/>
      <c r="D112" s="6"/>
    </row>
    <row r="113" spans="1:4" s="5" customFormat="1" ht="22.5" hidden="1" customHeight="1" x14ac:dyDescent="0.2">
      <c r="A113" s="51" t="s">
        <v>125</v>
      </c>
      <c r="B113" s="50" t="s">
        <v>124</v>
      </c>
      <c r="C113" s="52">
        <f>+'[1]8 Pto.-Gastos-1(Gest. Adm.y F.)'!AC91</f>
        <v>0</v>
      </c>
      <c r="D113" s="6"/>
    </row>
    <row r="114" spans="1:4" s="5" customFormat="1" ht="22.5" customHeight="1" x14ac:dyDescent="0.2">
      <c r="A114" s="56" t="s">
        <v>123</v>
      </c>
      <c r="B114" s="55" t="s">
        <v>122</v>
      </c>
      <c r="C114" s="52"/>
      <c r="D114" s="6"/>
    </row>
    <row r="115" spans="1:4" s="5" customFormat="1" ht="22.5" customHeight="1" x14ac:dyDescent="0.2">
      <c r="A115" s="51" t="s">
        <v>121</v>
      </c>
      <c r="B115" s="50" t="s">
        <v>120</v>
      </c>
      <c r="C115" s="52">
        <f>+'[1]8 Pto.-Gastos-1(Direc. y Coord.'!AC91+'[1]8 Pto.-Gastos-1(Gest. Adm.y F.)'!AC92+'[1]8 Pto.-Gastos-1 (Gest P.D.Ins.)'!AC95+'[1]8 Pto.-Gastos-1 (Ases.P.ytransp'!AC86+'[1]8 Pto.-Gastos-1(Prom. est.Ser.)'!AC89+'[1]8 Pto.-Gastos-1(Asist Soc. T)'!AC88+'[1]8 Pto.-Gastos-1(Acc. Form.N.Gob'!AC88</f>
        <v>8000000</v>
      </c>
      <c r="D115" s="6"/>
    </row>
    <row r="116" spans="1:4" s="5" customFormat="1" ht="22.5" customHeight="1" x14ac:dyDescent="0.2">
      <c r="A116" s="51" t="s">
        <v>119</v>
      </c>
      <c r="B116" s="50" t="s">
        <v>118</v>
      </c>
      <c r="C116" s="52">
        <f>+'[1]8 Pto.-Gastos-1(Direc. y Coord.'!AC92+'[1]8 Pto.-Gastos-1(Gest. Adm.y F.)'!AC93+'[1]8 Pto.-Gastos-1 (Gest P.D.Ins.)'!AC96+'[1]8 Pto.-Gastos-1 (Ases.P.ytransp'!AC87+'[1]8 Pto.-Gastos-1(Prom. est.Ser.)'!AC90+'[1]8 Pto.-Gastos-1(Asist Soc. T)'!AC89+'[1]8 Pto.-Gastos-1(Acc. Form.N.Gob'!AC89</f>
        <v>4000000</v>
      </c>
      <c r="D116" s="6"/>
    </row>
    <row r="117" spans="1:4" s="5" customFormat="1" ht="22.5" customHeight="1" x14ac:dyDescent="0.2">
      <c r="A117" s="51" t="s">
        <v>117</v>
      </c>
      <c r="B117" s="50" t="s">
        <v>116</v>
      </c>
      <c r="C117" s="52">
        <f>+'[1]8 Pto.-Gastos-1(Gest. Adm.y F.)'!AC94</f>
        <v>50000</v>
      </c>
      <c r="D117" s="6"/>
    </row>
    <row r="118" spans="1:4" s="5" customFormat="1" ht="22.5" hidden="1" customHeight="1" x14ac:dyDescent="0.2">
      <c r="A118" s="51" t="s">
        <v>115</v>
      </c>
      <c r="B118" s="50" t="s">
        <v>114</v>
      </c>
      <c r="C118" s="52">
        <f>+'[1]8 Pto.-Gastos-1(Gest. Adm.y F.)'!AC95</f>
        <v>0</v>
      </c>
      <c r="D118" s="6"/>
    </row>
    <row r="119" spans="1:4" s="5" customFormat="1" ht="22.5" customHeight="1" x14ac:dyDescent="0.2">
      <c r="A119" s="51" t="s">
        <v>113</v>
      </c>
      <c r="B119" s="50" t="s">
        <v>112</v>
      </c>
      <c r="C119" s="52">
        <f>+'[1]8 Pto.-Gastos-1(Gest. Adm.y F.)'!AC96</f>
        <v>300000</v>
      </c>
      <c r="D119" s="6"/>
    </row>
    <row r="120" spans="1:4" s="5" customFormat="1" ht="22.5" customHeight="1" x14ac:dyDescent="0.2">
      <c r="A120" s="56" t="s">
        <v>111</v>
      </c>
      <c r="B120" s="55" t="s">
        <v>110</v>
      </c>
      <c r="C120" s="52"/>
      <c r="D120" s="6"/>
    </row>
    <row r="121" spans="1:4" s="5" customFormat="1" ht="22.5" customHeight="1" x14ac:dyDescent="0.2">
      <c r="A121" s="51" t="s">
        <v>109</v>
      </c>
      <c r="B121" s="50" t="s">
        <v>108</v>
      </c>
      <c r="C121" s="52">
        <f>+'[1]8 Pto.-Gastos-1(Gest. Adm.y F.)'!AC97+'[1]8 Pto.-Gastos-1 (Gest P.D.Ins.)'!AC97</f>
        <v>125000</v>
      </c>
      <c r="D121" s="6"/>
    </row>
    <row r="122" spans="1:4" s="5" customFormat="1" ht="22.5" customHeight="1" x14ac:dyDescent="0.2">
      <c r="A122" s="51" t="s">
        <v>107</v>
      </c>
      <c r="B122" s="71" t="s">
        <v>106</v>
      </c>
      <c r="C122" s="52">
        <f>+'[1]8 Pto.-Gastos-1(Gest. Adm.y F.)'!AC98</f>
        <v>125000</v>
      </c>
      <c r="D122" s="6"/>
    </row>
    <row r="123" spans="1:4" s="5" customFormat="1" ht="22.5" customHeight="1" x14ac:dyDescent="0.2">
      <c r="A123" s="56" t="s">
        <v>105</v>
      </c>
      <c r="B123" s="55" t="s">
        <v>104</v>
      </c>
      <c r="C123" s="52"/>
      <c r="D123" s="6"/>
    </row>
    <row r="124" spans="1:4" s="5" customFormat="1" ht="22.5" customHeight="1" x14ac:dyDescent="0.2">
      <c r="A124" s="51" t="s">
        <v>103</v>
      </c>
      <c r="B124" s="50" t="s">
        <v>102</v>
      </c>
      <c r="C124" s="52">
        <f>+'[1]8 Pto.-Gastos-1(Direc. y Coord.'!AC96+'[1]8 Pto.-Gastos-1(Gest. Adm.y F.)'!AC99+'[1]8 Pto.-Gastos-1 (Gest P.D.Ins.)'!AC98+'[1]8 Pto.-Gastos-1(Prom. est.Ser.)'!AC91+'[1]8 Pto.-Gastos-1(Asist Soc. T)'!AC90+'[1]8 Pto.-Gastos-1(Acc. Form.N.Gob'!AC90</f>
        <v>1025000</v>
      </c>
      <c r="D124" s="6"/>
    </row>
    <row r="125" spans="1:4" s="5" customFormat="1" x14ac:dyDescent="0.2">
      <c r="A125" s="51" t="s">
        <v>101</v>
      </c>
      <c r="B125" s="50" t="s">
        <v>100</v>
      </c>
      <c r="C125" s="52">
        <f>+'[1]8 Pto.-Gastos-1(Direc. y Coord.'!AC97+'[1]8 Pto.-Gastos-1(Gest. Adm.y F.)'!AC100+'[1]8 Pto.-Gastos-1 (Gest P.D.Ins.)'!AC99+'[1]8 Pto.-Gastos-1(Prom. est.Ser.)'!AC92+'[1]8 Pto.-Gastos-1(Asist Soc. T)'!AC91+'[1]8 Pto.-Gastos-1(Acc. Form.N.Gob'!AC91</f>
        <v>2000000</v>
      </c>
      <c r="D125" s="6"/>
    </row>
    <row r="126" spans="1:4" s="5" customFormat="1" x14ac:dyDescent="0.2">
      <c r="A126" s="51" t="s">
        <v>99</v>
      </c>
      <c r="B126" s="50" t="s">
        <v>98</v>
      </c>
      <c r="C126" s="52">
        <f>+'[1]8 Pto.-Gastos-1(Direc. y Coord.'!AC98+'[1]8 Pto.-Gastos-1(Prom. est.Ser.)'!AC93+'[1]8 Pto.-Gastos-1(Asist Soc. T)'!AC92+'[1]8 Pto.-Gastos-1(Acc. Form.N.Gob'!AC92</f>
        <v>200000</v>
      </c>
      <c r="D126" s="6"/>
    </row>
    <row r="127" spans="1:4" s="5" customFormat="1" ht="21" thickBot="1" x14ac:dyDescent="0.25">
      <c r="A127" s="49" t="s">
        <v>97</v>
      </c>
      <c r="B127" s="48" t="s">
        <v>96</v>
      </c>
      <c r="C127" s="62">
        <f>+'[1]8 Pto.-Gastos-1(Direc. y Coord.'!AC99+'[1]8 Pto.-Gastos-1(Gest. Adm.y F.)'!AC101</f>
        <v>400000</v>
      </c>
      <c r="D127" s="6"/>
    </row>
    <row r="128" spans="1:4" s="5" customFormat="1" ht="21" thickBot="1" x14ac:dyDescent="0.25">
      <c r="A128" s="70"/>
      <c r="B128" s="69"/>
      <c r="C128" s="68"/>
      <c r="D128" s="6"/>
    </row>
    <row r="129" spans="1:4" s="5" customFormat="1" ht="25.5" thickBot="1" x14ac:dyDescent="0.25">
      <c r="A129" s="27">
        <v>2.4</v>
      </c>
      <c r="B129" s="26" t="s">
        <v>95</v>
      </c>
      <c r="C129" s="25">
        <f>SUM(C131:C147)</f>
        <v>471500000</v>
      </c>
      <c r="D129" s="6"/>
    </row>
    <row r="130" spans="1:4" s="5" customFormat="1" ht="22.5" hidden="1" customHeight="1" x14ac:dyDescent="0.2">
      <c r="A130" s="33" t="s">
        <v>94</v>
      </c>
      <c r="B130" s="67" t="s">
        <v>93</v>
      </c>
      <c r="C130" s="28"/>
      <c r="D130" s="18"/>
    </row>
    <row r="131" spans="1:4" s="5" customFormat="1" ht="22.5" hidden="1" customHeight="1" x14ac:dyDescent="0.2">
      <c r="A131" s="31" t="s">
        <v>92</v>
      </c>
      <c r="B131" s="66" t="s">
        <v>91</v>
      </c>
      <c r="C131" s="28">
        <v>0</v>
      </c>
      <c r="D131" s="18"/>
    </row>
    <row r="132" spans="1:4" s="5" customFormat="1" ht="22.5" hidden="1" customHeight="1" x14ac:dyDescent="0.2">
      <c r="A132" s="31" t="s">
        <v>90</v>
      </c>
      <c r="B132" s="66" t="s">
        <v>89</v>
      </c>
      <c r="C132" s="28"/>
      <c r="D132" s="18"/>
    </row>
    <row r="133" spans="1:4" s="5" customFormat="1" ht="22.5" hidden="1" customHeight="1" x14ac:dyDescent="0.2">
      <c r="A133" s="31" t="s">
        <v>88</v>
      </c>
      <c r="B133" s="66" t="s">
        <v>87</v>
      </c>
      <c r="C133" s="28">
        <f>+'[1]8 Pto.-Gastos-1(Transf. Act. F)'!AI21</f>
        <v>0</v>
      </c>
      <c r="D133" s="18"/>
    </row>
    <row r="134" spans="1:4" s="5" customFormat="1" ht="22.5" customHeight="1" x14ac:dyDescent="0.2">
      <c r="A134" s="59" t="s">
        <v>86</v>
      </c>
      <c r="B134" s="65" t="s">
        <v>85</v>
      </c>
      <c r="C134" s="64"/>
      <c r="D134" s="18"/>
    </row>
    <row r="135" spans="1:4" s="5" customFormat="1" ht="22.5" customHeight="1" x14ac:dyDescent="0.2">
      <c r="A135" s="51" t="s">
        <v>84</v>
      </c>
      <c r="B135" s="50" t="s">
        <v>83</v>
      </c>
      <c r="C135" s="52">
        <f>+'[1]8 Pto.-Gastos-1(Transf. Act. F)'!AI22</f>
        <v>500000</v>
      </c>
      <c r="D135" s="18"/>
    </row>
    <row r="136" spans="1:4" s="5" customFormat="1" ht="22.5" customHeight="1" x14ac:dyDescent="0.2">
      <c r="A136" s="51" t="s">
        <v>82</v>
      </c>
      <c r="B136" s="50" t="s">
        <v>81</v>
      </c>
      <c r="C136" s="52">
        <f>+'[1]8 Pto.-Gastos-1(Transf. Act. F)'!AI23</f>
        <v>3000000</v>
      </c>
      <c r="D136" s="18"/>
    </row>
    <row r="137" spans="1:4" s="5" customFormat="1" ht="22.5" hidden="1" customHeight="1" x14ac:dyDescent="0.2">
      <c r="A137" s="51" t="s">
        <v>80</v>
      </c>
      <c r="B137" s="50" t="s">
        <v>79</v>
      </c>
      <c r="C137" s="52">
        <f>+'[1]8 Pto.-Gastos-1(Transf. Act. F)'!AI24</f>
        <v>0</v>
      </c>
      <c r="D137" s="18"/>
    </row>
    <row r="138" spans="1:4" s="5" customFormat="1" ht="22.5" customHeight="1" x14ac:dyDescent="0.2">
      <c r="A138" s="56" t="s">
        <v>78</v>
      </c>
      <c r="B138" s="55" t="s">
        <v>77</v>
      </c>
      <c r="C138" s="52"/>
      <c r="D138" s="18"/>
    </row>
    <row r="139" spans="1:4" s="5" customFormat="1" ht="22.5" customHeight="1" x14ac:dyDescent="0.2">
      <c r="A139" s="51" t="s">
        <v>76</v>
      </c>
      <c r="B139" s="50" t="s">
        <v>75</v>
      </c>
      <c r="C139" s="52">
        <f>+'[1]8 Pto.-Gastos-1(Const. Esp.)'!AC20</f>
        <v>1000000</v>
      </c>
      <c r="D139" s="18"/>
    </row>
    <row r="140" spans="1:4" s="5" customFormat="1" ht="22.5" customHeight="1" x14ac:dyDescent="0.2">
      <c r="A140" s="51" t="s">
        <v>74</v>
      </c>
      <c r="B140" s="50" t="s">
        <v>73</v>
      </c>
      <c r="C140" s="52">
        <f>+'[1]8 Pto.-Gastos-1(Const. Esp.)'!AC21</f>
        <v>3000000</v>
      </c>
      <c r="D140" s="18"/>
    </row>
    <row r="141" spans="1:4" s="5" customFormat="1" ht="22.5" customHeight="1" x14ac:dyDescent="0.2">
      <c r="A141" s="56" t="s">
        <v>72</v>
      </c>
      <c r="B141" s="55" t="s">
        <v>71</v>
      </c>
      <c r="C141" s="52"/>
      <c r="D141" s="18"/>
    </row>
    <row r="142" spans="1:4" s="5" customFormat="1" ht="22.5" customHeight="1" x14ac:dyDescent="0.2">
      <c r="A142" s="51" t="s">
        <v>70</v>
      </c>
      <c r="B142" s="50" t="s">
        <v>69</v>
      </c>
      <c r="C142" s="52">
        <f>+'[1]8 Pto.-Gastos-1(Const. Esp.)'!AC23</f>
        <v>315000000</v>
      </c>
      <c r="D142" s="18"/>
    </row>
    <row r="143" spans="1:4" s="5" customFormat="1" ht="22.5" customHeight="1" x14ac:dyDescent="0.2">
      <c r="A143" s="51" t="s">
        <v>68</v>
      </c>
      <c r="B143" s="50" t="s">
        <v>67</v>
      </c>
      <c r="C143" s="52">
        <f>+'[1]8 Pto.-Gastos-1(Const. Esp.)'!AC24</f>
        <v>35000000</v>
      </c>
      <c r="D143" s="18"/>
    </row>
    <row r="144" spans="1:4" s="5" customFormat="1" ht="22.5" customHeight="1" x14ac:dyDescent="0.2">
      <c r="A144" s="51" t="s">
        <v>66</v>
      </c>
      <c r="B144" s="50" t="s">
        <v>65</v>
      </c>
      <c r="C144" s="52">
        <f>+'[1]8 Pto.-Gastos-1(Transf. Act. F)'!AI26</f>
        <v>15000000</v>
      </c>
      <c r="D144" s="18"/>
    </row>
    <row r="145" spans="1:4" s="5" customFormat="1" x14ac:dyDescent="0.2">
      <c r="A145" s="51" t="s">
        <v>64</v>
      </c>
      <c r="B145" s="63" t="s">
        <v>63</v>
      </c>
      <c r="C145" s="52">
        <f>+'[1]8 Pto.-Gastos-1(Transf. Act. F)'!AI27</f>
        <v>25000000</v>
      </c>
      <c r="D145" s="18"/>
    </row>
    <row r="146" spans="1:4" s="5" customFormat="1" x14ac:dyDescent="0.2">
      <c r="A146" s="51" t="s">
        <v>62</v>
      </c>
      <c r="B146" s="50" t="s">
        <v>61</v>
      </c>
      <c r="C146" s="52">
        <f>+'[1]8 Pto.-Gastos-1(Transf. Act. F)'!AI28</f>
        <v>35000000</v>
      </c>
      <c r="D146" s="18"/>
    </row>
    <row r="147" spans="1:4" s="5" customFormat="1" ht="21" thickBot="1" x14ac:dyDescent="0.25">
      <c r="A147" s="29" t="s">
        <v>60</v>
      </c>
      <c r="B147" s="48" t="s">
        <v>59</v>
      </c>
      <c r="C147" s="62">
        <f>+'[1]8 Pto.-Gastos-1(Transf. Act. F)'!AI29</f>
        <v>39000000</v>
      </c>
      <c r="D147" s="18"/>
    </row>
    <row r="148" spans="1:4" s="5" customFormat="1" ht="21" thickBot="1" x14ac:dyDescent="0.25">
      <c r="A148" s="46"/>
      <c r="B148" s="61"/>
      <c r="C148" s="60"/>
      <c r="D148" s="18"/>
    </row>
    <row r="149" spans="1:4" s="5" customFormat="1" ht="29.25" customHeight="1" thickBot="1" x14ac:dyDescent="0.25">
      <c r="A149" s="27">
        <v>26</v>
      </c>
      <c r="B149" s="26" t="s">
        <v>58</v>
      </c>
      <c r="C149" s="25">
        <f>SUM(C151:C168)</f>
        <v>26400000</v>
      </c>
      <c r="D149" s="18"/>
    </row>
    <row r="150" spans="1:4" s="5" customFormat="1" ht="24.75" x14ac:dyDescent="0.2">
      <c r="A150" s="59" t="s">
        <v>57</v>
      </c>
      <c r="B150" s="58" t="s">
        <v>56</v>
      </c>
      <c r="C150" s="57"/>
      <c r="D150" s="18"/>
    </row>
    <row r="151" spans="1:4" s="5" customFormat="1" ht="29.25" customHeight="1" x14ac:dyDescent="0.2">
      <c r="A151" s="51" t="s">
        <v>55</v>
      </c>
      <c r="B151" s="53" t="s">
        <v>54</v>
      </c>
      <c r="C151" s="52">
        <f>+'[1]8 Pto.-Gastos-1(Direc. y Coord.'!AC101</f>
        <v>2000000</v>
      </c>
      <c r="D151" s="18"/>
    </row>
    <row r="152" spans="1:4" s="5" customFormat="1" ht="29.25" customHeight="1" x14ac:dyDescent="0.2">
      <c r="A152" s="51" t="s">
        <v>53</v>
      </c>
      <c r="B152" s="50" t="s">
        <v>52</v>
      </c>
      <c r="C152" s="52">
        <f>+'[1]8 Pto.-Gastos-1(Direc. y Coord.'!AC102</f>
        <v>1000000</v>
      </c>
      <c r="D152" s="18"/>
    </row>
    <row r="153" spans="1:4" s="5" customFormat="1" ht="29.25" customHeight="1" x14ac:dyDescent="0.2">
      <c r="A153" s="51" t="s">
        <v>51</v>
      </c>
      <c r="B153" s="50" t="s">
        <v>50</v>
      </c>
      <c r="C153" s="52">
        <f>+'[1]8 Pto.-Gastos-1(Direc. y Coord.'!AC103</f>
        <v>5000000</v>
      </c>
      <c r="D153" s="18"/>
    </row>
    <row r="154" spans="1:4" s="5" customFormat="1" ht="29.25" customHeight="1" x14ac:dyDescent="0.2">
      <c r="A154" s="51" t="s">
        <v>49</v>
      </c>
      <c r="B154" s="50" t="s">
        <v>48</v>
      </c>
      <c r="C154" s="52">
        <f>+'[1]8 Pto.-Gastos-1(Direc. y Coord.'!AC104</f>
        <v>100000</v>
      </c>
      <c r="D154" s="18"/>
    </row>
    <row r="155" spans="1:4" s="5" customFormat="1" ht="29.25" customHeight="1" x14ac:dyDescent="0.2">
      <c r="A155" s="56" t="s">
        <v>47</v>
      </c>
      <c r="B155" s="55" t="s">
        <v>46</v>
      </c>
      <c r="C155" s="52"/>
      <c r="D155" s="18"/>
    </row>
    <row r="156" spans="1:4" s="5" customFormat="1" ht="29.25" customHeight="1" x14ac:dyDescent="0.2">
      <c r="A156" s="51" t="s">
        <v>45</v>
      </c>
      <c r="B156" s="50" t="s">
        <v>44</v>
      </c>
      <c r="C156" s="54">
        <f>+'[1]8 Pto.-Gastos-1(Direc. y Coord.'!AC105</f>
        <v>0</v>
      </c>
      <c r="D156" s="18"/>
    </row>
    <row r="157" spans="1:4" s="5" customFormat="1" ht="29.25" customHeight="1" x14ac:dyDescent="0.2">
      <c r="A157" s="51" t="s">
        <v>43</v>
      </c>
      <c r="B157" s="50" t="s">
        <v>42</v>
      </c>
      <c r="C157" s="52">
        <f>+'[1]8 Pto.-Gastos-1(Direc. y Coord.'!AC106</f>
        <v>300000</v>
      </c>
      <c r="D157" s="18"/>
    </row>
    <row r="158" spans="1:4" s="5" customFormat="1" ht="29.25" customHeight="1" x14ac:dyDescent="0.2">
      <c r="A158" s="51" t="s">
        <v>41</v>
      </c>
      <c r="B158" s="50" t="s">
        <v>40</v>
      </c>
      <c r="C158" s="52">
        <f>+'[1]8 Pto.-Gastos-1(Direc. y Coord.'!AC107</f>
        <v>0</v>
      </c>
      <c r="D158" s="18"/>
    </row>
    <row r="159" spans="1:4" s="5" customFormat="1" ht="29.25" customHeight="1" x14ac:dyDescent="0.2">
      <c r="A159" s="51" t="s">
        <v>39</v>
      </c>
      <c r="B159" s="50" t="s">
        <v>38</v>
      </c>
      <c r="C159" s="52">
        <f>+'[1]8 Pto.-Gastos-1(Direc. y Coord.'!AC110</f>
        <v>1000000</v>
      </c>
      <c r="D159" s="18"/>
    </row>
    <row r="160" spans="1:4" s="5" customFormat="1" ht="29.25" customHeight="1" x14ac:dyDescent="0.2">
      <c r="A160" s="51" t="s">
        <v>37</v>
      </c>
      <c r="B160" s="53" t="s">
        <v>36</v>
      </c>
      <c r="C160" s="52">
        <f>+'[1]8 Pto.-Gastos-1(Direc. y Coord.'!AC108</f>
        <v>2000000</v>
      </c>
      <c r="D160" s="18"/>
    </row>
    <row r="161" spans="1:4" s="5" customFormat="1" ht="29.25" customHeight="1" x14ac:dyDescent="0.2">
      <c r="A161" s="51" t="s">
        <v>35</v>
      </c>
      <c r="B161" s="50" t="s">
        <v>34</v>
      </c>
      <c r="C161" s="52">
        <f>+'[1]8 Pto.-Gastos-1(Direc. y Coord.'!AC109</f>
        <v>1000000</v>
      </c>
      <c r="D161" s="18"/>
    </row>
    <row r="162" spans="1:4" s="5" customFormat="1" ht="29.25" customHeight="1" x14ac:dyDescent="0.2">
      <c r="A162" s="51" t="s">
        <v>33</v>
      </c>
      <c r="B162" s="50" t="s">
        <v>32</v>
      </c>
      <c r="C162" s="52">
        <f>+'[1]8 Pto.-Gastos-1(Direc. y Coord.'!AC111</f>
        <v>500000</v>
      </c>
      <c r="D162" s="18"/>
    </row>
    <row r="163" spans="1:4" s="5" customFormat="1" ht="29.25" customHeight="1" x14ac:dyDescent="0.2">
      <c r="A163" s="51" t="s">
        <v>31</v>
      </c>
      <c r="B163" s="50" t="s">
        <v>30</v>
      </c>
      <c r="C163" s="52">
        <f>+'[1]8 Pto.-Gastos-1(Direc. y Coord.'!AC112</f>
        <v>1000000</v>
      </c>
      <c r="D163" s="18"/>
    </row>
    <row r="164" spans="1:4" s="5" customFormat="1" ht="29.25" customHeight="1" x14ac:dyDescent="0.2">
      <c r="A164" s="51" t="s">
        <v>29</v>
      </c>
      <c r="B164" s="50" t="s">
        <v>28</v>
      </c>
      <c r="C164" s="52">
        <f>+'[1]8 Pto.-Gastos-1(Direc. y Coord.'!AC113</f>
        <v>2500000</v>
      </c>
      <c r="D164" s="18"/>
    </row>
    <row r="165" spans="1:4" s="5" customFormat="1" ht="29.25" customHeight="1" x14ac:dyDescent="0.2">
      <c r="A165" s="51" t="s">
        <v>27</v>
      </c>
      <c r="B165" s="50" t="s">
        <v>26</v>
      </c>
      <c r="C165" s="52">
        <f>+'[1]8 Pto.-Gastos-1(Direc. y Coord.'!AC114</f>
        <v>5000000</v>
      </c>
      <c r="D165" s="18"/>
    </row>
    <row r="166" spans="1:4" s="5" customFormat="1" ht="29.25" customHeight="1" x14ac:dyDescent="0.2">
      <c r="A166" s="51" t="s">
        <v>25</v>
      </c>
      <c r="B166" s="50" t="s">
        <v>24</v>
      </c>
      <c r="C166" s="52">
        <f>+'[1]8 Pto.-Gastos-1(Direc. y Coord.'!AC115</f>
        <v>5000000</v>
      </c>
      <c r="D166" s="18"/>
    </row>
    <row r="167" spans="1:4" s="5" customFormat="1" ht="29.25" customHeight="1" x14ac:dyDescent="0.2">
      <c r="A167" s="51" t="s">
        <v>23</v>
      </c>
      <c r="B167" s="50" t="s">
        <v>22</v>
      </c>
      <c r="C167" s="28">
        <f>+'[1]8 Pto.-Gastos-1(Direc. y Coord.'!AC116</f>
        <v>0</v>
      </c>
      <c r="D167" s="18"/>
    </row>
    <row r="168" spans="1:4" s="5" customFormat="1" ht="29.25" customHeight="1" thickBot="1" x14ac:dyDescent="0.25">
      <c r="A168" s="49" t="s">
        <v>21</v>
      </c>
      <c r="B168" s="48" t="s">
        <v>20</v>
      </c>
      <c r="C168" s="47"/>
      <c r="D168" s="18"/>
    </row>
    <row r="169" spans="1:4" s="5" customFormat="1" ht="21" hidden="1" thickBot="1" x14ac:dyDescent="0.25">
      <c r="A169" s="46"/>
      <c r="B169" s="45"/>
      <c r="C169" s="44"/>
      <c r="D169" s="18"/>
    </row>
    <row r="170" spans="1:4" s="5" customFormat="1" ht="21" hidden="1" thickBot="1" x14ac:dyDescent="0.25">
      <c r="A170" s="43">
        <v>28</v>
      </c>
      <c r="B170" s="42" t="s">
        <v>19</v>
      </c>
      <c r="C170" s="34">
        <f>SUM(C171:C173)</f>
        <v>0</v>
      </c>
      <c r="D170" s="18"/>
    </row>
    <row r="171" spans="1:4" s="5" customFormat="1" ht="21" hidden="1" thickBot="1" x14ac:dyDescent="0.25">
      <c r="A171" s="41"/>
      <c r="B171" s="40" t="s">
        <v>18</v>
      </c>
      <c r="C171" s="28"/>
      <c r="D171" s="18"/>
    </row>
    <row r="172" spans="1:4" s="13" customFormat="1" ht="21" hidden="1" thickBot="1" x14ac:dyDescent="0.25">
      <c r="A172" s="39" t="s">
        <v>17</v>
      </c>
      <c r="B172" s="13" t="s">
        <v>16</v>
      </c>
      <c r="C172" s="38"/>
      <c r="D172" s="37"/>
    </row>
    <row r="173" spans="1:4" s="5" customFormat="1" ht="21" hidden="1" thickBot="1" x14ac:dyDescent="0.25">
      <c r="A173" s="31" t="s">
        <v>15</v>
      </c>
      <c r="B173" s="5" t="s">
        <v>14</v>
      </c>
      <c r="C173" s="28">
        <f>+'[1]8 Pto.-Gastos-1 (Deuda pub.)'!AL24</f>
        <v>0</v>
      </c>
      <c r="D173" s="18"/>
    </row>
    <row r="174" spans="1:4" s="5" customFormat="1" ht="21" hidden="1" thickBot="1" x14ac:dyDescent="0.25">
      <c r="A174" s="29"/>
      <c r="C174" s="28"/>
      <c r="D174" s="18"/>
    </row>
    <row r="175" spans="1:4" s="5" customFormat="1" ht="21" hidden="1" thickBot="1" x14ac:dyDescent="0.25">
      <c r="A175" s="36" t="s">
        <v>13</v>
      </c>
      <c r="B175" s="35" t="s">
        <v>12</v>
      </c>
      <c r="C175" s="34">
        <f>SUM(C176:C178)</f>
        <v>0</v>
      </c>
      <c r="D175" s="18"/>
    </row>
    <row r="176" spans="1:4" s="5" customFormat="1" ht="21" hidden="1" thickBot="1" x14ac:dyDescent="0.25">
      <c r="A176" s="33" t="s">
        <v>11</v>
      </c>
      <c r="B176" s="32" t="s">
        <v>10</v>
      </c>
      <c r="C176" s="28">
        <f>+'[1]8 Pto.-Gastos-1 (Deuda pub.)'!AL20</f>
        <v>0</v>
      </c>
      <c r="D176" s="18"/>
    </row>
    <row r="177" spans="1:4" s="5" customFormat="1" ht="21" hidden="1" thickBot="1" x14ac:dyDescent="0.25">
      <c r="A177" s="31" t="s">
        <v>9</v>
      </c>
      <c r="B177" s="5" t="s">
        <v>8</v>
      </c>
      <c r="C177" s="30"/>
      <c r="D177" s="18"/>
    </row>
    <row r="178" spans="1:4" s="5" customFormat="1" ht="21" hidden="1" thickBot="1" x14ac:dyDescent="0.25">
      <c r="A178" s="29"/>
      <c r="B178" s="5" t="s">
        <v>7</v>
      </c>
      <c r="C178" s="28">
        <f>+'[1]8 Pto.-Gastos-1 (Deuda pub.)'!AL21</f>
        <v>0</v>
      </c>
      <c r="D178" s="18"/>
    </row>
    <row r="179" spans="1:4" s="5" customFormat="1" ht="25.5" thickBot="1" x14ac:dyDescent="0.25">
      <c r="A179" s="27" t="s">
        <v>6</v>
      </c>
      <c r="B179" s="26" t="s">
        <v>5</v>
      </c>
      <c r="C179" s="25">
        <f>SUM(C180:C180)</f>
        <v>5000000</v>
      </c>
      <c r="D179" s="18"/>
    </row>
    <row r="180" spans="1:4" s="5" customFormat="1" ht="33.75" customHeight="1" thickBot="1" x14ac:dyDescent="0.25">
      <c r="A180" s="24" t="s">
        <v>4</v>
      </c>
      <c r="B180" s="23" t="s">
        <v>3</v>
      </c>
      <c r="C180" s="22">
        <f>+'[1]8 Pto.-Gastos-1 (Deuda pub.)'!AL28</f>
        <v>5000000</v>
      </c>
      <c r="D180" s="18"/>
    </row>
    <row r="181" spans="1:4" s="17" customFormat="1" ht="29.25" thickBot="1" x14ac:dyDescent="0.25">
      <c r="A181" s="21"/>
      <c r="B181" s="20" t="s">
        <v>2</v>
      </c>
      <c r="C181" s="19">
        <f>+C6+C39+C92+C129+C149+C170+C175+C179</f>
        <v>1249947745</v>
      </c>
      <c r="D181" s="18"/>
    </row>
    <row r="182" spans="1:4" s="13" customFormat="1" ht="32.25" customHeight="1" x14ac:dyDescent="0.2">
      <c r="A182" s="16"/>
      <c r="C182" s="15"/>
      <c r="D182" s="14"/>
    </row>
    <row r="183" spans="1:4" s="5" customFormat="1" ht="32.25" customHeight="1" x14ac:dyDescent="0.2">
      <c r="A183" s="10" t="s">
        <v>1</v>
      </c>
      <c r="B183" s="12"/>
      <c r="C183" s="11"/>
      <c r="D183" s="6"/>
    </row>
    <row r="184" spans="1:4" s="5" customFormat="1" ht="32.25" customHeight="1" x14ac:dyDescent="0.2">
      <c r="A184" s="10" t="s">
        <v>0</v>
      </c>
      <c r="C184" s="9"/>
      <c r="D184" s="6"/>
    </row>
    <row r="185" spans="1:4" s="5" customFormat="1" ht="32.25" customHeight="1" x14ac:dyDescent="0.2">
      <c r="A185" s="8"/>
      <c r="C185" s="7"/>
      <c r="D185" s="6"/>
    </row>
    <row r="186" spans="1:4" s="5" customFormat="1" ht="32.25" customHeight="1" x14ac:dyDescent="0.2">
      <c r="A186" s="8"/>
      <c r="C186" s="7"/>
      <c r="D186" s="6"/>
    </row>
    <row r="187" spans="1:4" s="5" customFormat="1" ht="32.25" customHeight="1" x14ac:dyDescent="0.2">
      <c r="A187" s="8"/>
      <c r="C187" s="7"/>
      <c r="D187" s="6"/>
    </row>
    <row r="188" spans="1:4" s="5" customFormat="1" ht="32.25" customHeight="1" x14ac:dyDescent="0.2">
      <c r="A188" s="8"/>
      <c r="C188" s="7"/>
      <c r="D188" s="6"/>
    </row>
    <row r="189" spans="1:4" s="5" customFormat="1" ht="32.25" customHeight="1" x14ac:dyDescent="0.2">
      <c r="A189" s="8"/>
      <c r="C189" s="7"/>
      <c r="D189" s="6"/>
    </row>
    <row r="190" spans="1:4" s="5" customFormat="1" ht="32.25" customHeight="1" x14ac:dyDescent="0.2">
      <c r="A190" s="8"/>
      <c r="C190" s="7"/>
      <c r="D190" s="6"/>
    </row>
    <row r="191" spans="1:4" s="5" customFormat="1" ht="32.25" customHeight="1" x14ac:dyDescent="0.2">
      <c r="A191" s="8"/>
      <c r="C191" s="7"/>
      <c r="D191" s="6"/>
    </row>
    <row r="192" spans="1:4" s="5" customFormat="1" ht="32.25" customHeight="1" x14ac:dyDescent="0.2">
      <c r="A192" s="8"/>
      <c r="C192" s="7"/>
      <c r="D192" s="6"/>
    </row>
    <row r="193" spans="1:4" s="5" customFormat="1" x14ac:dyDescent="0.2">
      <c r="A193" s="8"/>
      <c r="C193" s="7"/>
      <c r="D193" s="6"/>
    </row>
    <row r="194" spans="1:4" s="5" customFormat="1" x14ac:dyDescent="0.2">
      <c r="A194" s="8"/>
      <c r="C194" s="7"/>
      <c r="D194" s="6"/>
    </row>
  </sheetData>
  <mergeCells count="6">
    <mergeCell ref="A1:C1"/>
    <mergeCell ref="A2:C2"/>
    <mergeCell ref="B4:B5"/>
    <mergeCell ref="C4:C5"/>
    <mergeCell ref="A4:A5"/>
    <mergeCell ref="A3:C3"/>
  </mergeCells>
  <printOptions horizontalCentered="1"/>
  <pageMargins left="0.19685039370078741" right="0.19685039370078741" top="0.59055118110236227" bottom="0.19685039370078741" header="0.19685039370078741" footer="0.19685039370078741"/>
  <pageSetup scale="59" orientation="portrait" r:id="rId1"/>
  <rowBreaks count="3" manualBreakCount="3">
    <brk id="37" max="2" man="1"/>
    <brk id="91" max="2" man="1"/>
    <brk id="12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PRESUP.</vt:lpstr>
      <vt:lpstr>'RESUMEN PRESUP.'!Área_de_impresión</vt:lpstr>
      <vt:lpstr>'RESUMEN PRESUP.'!Títulos_a_imprimir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Urena</dc:creator>
  <cp:lastModifiedBy>Ana Rivas</cp:lastModifiedBy>
  <dcterms:created xsi:type="dcterms:W3CDTF">2025-02-19T17:48:56Z</dcterms:created>
  <dcterms:modified xsi:type="dcterms:W3CDTF">2025-02-19T18:29:01Z</dcterms:modified>
</cp:coreProperties>
</file>