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"/>
    </mc:Choice>
  </mc:AlternateContent>
  <xr:revisionPtr revIDLastSave="0" documentId="8_{5F96F164-557B-40FF-BA09-6BD5DC4F12BE}" xr6:coauthVersionLast="47" xr6:coauthVersionMax="47" xr10:uidLastSave="{00000000-0000-0000-0000-000000000000}"/>
  <bookViews>
    <workbookView xWindow="-120" yWindow="-120" windowWidth="29040" windowHeight="15840" firstSheet="1" activeTab="1" xr2:uid="{6A5F63C4-292B-4C91-8809-17AA8B890336}"/>
  </bookViews>
  <sheets>
    <sheet name="INDICE POR PROGRAMA" sheetId="4" r:id="rId1"/>
    <sheet name="METAS FISICAS ACUMULADAS" sheetId="7" r:id="rId2"/>
  </sheets>
  <definedNames>
    <definedName name="_xlnm.Print_Area" localSheetId="0">'INDICE POR PROGRAMA'!$A$1:$G$32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4" l="1"/>
  <c r="D17" i="4"/>
  <c r="G17" i="4" s="1"/>
  <c r="D21" i="4"/>
  <c r="D19" i="4"/>
  <c r="F17" i="4" l="1"/>
  <c r="F11" i="4"/>
  <c r="C23" i="4"/>
  <c r="D23" i="4"/>
  <c r="F19" i="4" l="1"/>
  <c r="D13" i="4"/>
  <c r="F21" i="4"/>
  <c r="C13" i="4"/>
  <c r="G11" i="4" s="1"/>
  <c r="C25" i="4" l="1"/>
  <c r="C27" i="4" s="1"/>
  <c r="D25" i="4" l="1"/>
  <c r="G25" i="4" s="1"/>
  <c r="G21" i="4" l="1"/>
  <c r="F25" i="4"/>
  <c r="F23" i="4"/>
  <c r="G19" i="4" l="1"/>
  <c r="G23" i="4"/>
</calcChain>
</file>

<file path=xl/sharedStrings.xml><?xml version="1.0" encoding="utf-8"?>
<sst xmlns="http://schemas.openxmlformats.org/spreadsheetml/2006/main" count="45" uniqueCount="36">
  <si>
    <t>LIGA MUNICIPAL DOMINICANA</t>
  </si>
  <si>
    <t>CÓDIGO</t>
  </si>
  <si>
    <t>Planificiación, Capacitación y Asesoria en el Desarrollo integral Municipal.</t>
  </si>
  <si>
    <t>SUB-TOTAL  LMD</t>
  </si>
  <si>
    <t xml:space="preserve">TRANSFERENCIAS </t>
  </si>
  <si>
    <t>DEUDA  PUBLICA  Y  OTRAS OPERACIONES FINANCIERAS</t>
  </si>
  <si>
    <t xml:space="preserve">   </t>
  </si>
  <si>
    <t>ADMINISTRACION DE CONTRIBUCIONES ESPECIALES</t>
  </si>
  <si>
    <t>ADMINIST.  DE TRANSF. Y ACTIVOS FINANC.</t>
  </si>
  <si>
    <t>Programa / Subprograma</t>
  </si>
  <si>
    <t>NOMBRE DEL PROGRAMA</t>
  </si>
  <si>
    <t>CANTIDAD DE PRODUCTOS GENERADOS POR PROGRAMA</t>
  </si>
  <si>
    <t>INDICE DE EJECUCION %</t>
  </si>
  <si>
    <t>PARTICIPACION EJECUCION POR PROGRMA</t>
  </si>
  <si>
    <t xml:space="preserve">TOTAL  </t>
  </si>
  <si>
    <t xml:space="preserve">SUB-TOTAL  </t>
  </si>
  <si>
    <t>INDICE DE GESTION PRESUPUESTARIA POR PROGRAMA</t>
  </si>
  <si>
    <t>ASIGNACION PRESUPUESTARIA AÑO 2023 (RD$)</t>
  </si>
  <si>
    <t>EJECUCION PRESUPUESTARIA AÑO 2023 (RD$)</t>
  </si>
  <si>
    <t>Formulación realizada</t>
  </si>
  <si>
    <t>Trimestre 1</t>
  </si>
  <si>
    <t>Trimestre 2</t>
  </si>
  <si>
    <t>Trimestre 3</t>
  </si>
  <si>
    <t>Trimestre 4</t>
  </si>
  <si>
    <t>Meta formulada</t>
  </si>
  <si>
    <t>Meta lograr</t>
  </si>
  <si>
    <t>Monto financiero</t>
  </si>
  <si>
    <t>Producto 1</t>
  </si>
  <si>
    <t>6501- S Autoridades municipales reciben acompañamiento y asesoría técnica en generación de políticas públicas según mejores prácticas internacionales</t>
  </si>
  <si>
    <t>Producto 2</t>
  </si>
  <si>
    <t>6502-S Servidores públicos municipales reciben formación y capacitación en la prestación de servicios municipales estandarizados y de calidad</t>
  </si>
  <si>
    <t>LIC. DANIEL UREÑA MITCHEL</t>
  </si>
  <si>
    <t>ENCARGADO DE PRESUPUESTO DE LA LMD.</t>
  </si>
  <si>
    <t>3ER.TRIMESTRE DEL AÑO 2023 (JULIO-SEPTIEMBRE DEL 2023)</t>
  </si>
  <si>
    <t xml:space="preserve"> METAS FISICAS FINANCIERAS 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</si>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</sst>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u/>
      <sz val="15"/>
      <name val="Times New Roman"/>
      <family val="1"/>
    </font>
    <font>
      <b/>
      <sz val="17"/>
      <name val="Times New Roman"/>
      <family val="1"/>
    </font>
    <font>
      <b/>
      <u val="doubleAccounting"/>
      <sz val="16"/>
      <name val="Times New Roman"/>
      <family val="1"/>
    </font>
    <font>
      <sz val="16"/>
      <name val="Arial"/>
      <family val="2"/>
    </font>
    <font>
      <sz val="12"/>
      <name val="Arial"/>
      <family val="2"/>
    </font>
    <font>
      <b/>
      <u val="singleAccounting"/>
      <sz val="16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20"/>
      <name val="Arial"/>
      <family val="2"/>
    </font>
    <font>
      <u val="singleAccounting"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43" fontId="7" fillId="0" borderId="0" xfId="2" applyFont="1"/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3" fontId="8" fillId="0" borderId="0" xfId="2" applyFont="1" applyAlignment="1">
      <alignment vertical="center"/>
    </xf>
    <xf numFmtId="43" fontId="20" fillId="0" borderId="0" xfId="0" applyNumberFormat="1" applyFont="1"/>
    <xf numFmtId="1" fontId="12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3" fontId="19" fillId="0" borderId="0" xfId="0" applyNumberFormat="1" applyFont="1" applyAlignment="1">
      <alignment vertical="center"/>
    </xf>
    <xf numFmtId="43" fontId="4" fillId="0" borderId="0" xfId="0" applyNumberFormat="1" applyFont="1"/>
    <xf numFmtId="0" fontId="20" fillId="0" borderId="0" xfId="0" applyFont="1"/>
    <xf numFmtId="43" fontId="20" fillId="0" borderId="0" xfId="2" applyFont="1"/>
    <xf numFmtId="43" fontId="4" fillId="0" borderId="0" xfId="2" applyFont="1"/>
    <xf numFmtId="43" fontId="8" fillId="0" borderId="0" xfId="2" applyFont="1" applyAlignment="1">
      <alignment horizontal="center"/>
    </xf>
    <xf numFmtId="43" fontId="21" fillId="0" borderId="0" xfId="0" applyNumberFormat="1" applyFont="1"/>
    <xf numFmtId="0" fontId="3" fillId="0" borderId="0" xfId="0" applyFont="1" applyBorder="1"/>
    <xf numFmtId="43" fontId="7" fillId="0" borderId="0" xfId="2" applyFont="1" applyBorder="1"/>
    <xf numFmtId="0" fontId="7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vertical="center"/>
    </xf>
    <xf numFmtId="49" fontId="9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1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43" fontId="19" fillId="0" borderId="2" xfId="0" applyNumberFormat="1" applyFont="1" applyBorder="1" applyAlignment="1">
      <alignment vertical="center"/>
    </xf>
    <xf numFmtId="43" fontId="22" fillId="0" borderId="2" xfId="2" applyFont="1" applyFill="1" applyBorder="1" applyAlignment="1">
      <alignment vertical="center"/>
    </xf>
    <xf numFmtId="43" fontId="4" fillId="0" borderId="2" xfId="0" applyNumberFormat="1" applyFont="1" applyBorder="1" applyAlignment="1">
      <alignment vertical="center"/>
    </xf>
    <xf numFmtId="43" fontId="22" fillId="0" borderId="2" xfId="2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43" fontId="23" fillId="0" borderId="2" xfId="2" applyFont="1" applyBorder="1" applyAlignment="1">
      <alignment vertical="center"/>
    </xf>
    <xf numFmtId="49" fontId="24" fillId="0" borderId="2" xfId="0" applyNumberFormat="1" applyFont="1" applyBorder="1" applyAlignment="1">
      <alignment horizontal="center" vertical="top" wrapText="1"/>
    </xf>
    <xf numFmtId="43" fontId="20" fillId="0" borderId="2" xfId="2" applyFont="1" applyBorder="1"/>
    <xf numFmtId="0" fontId="20" fillId="0" borderId="2" xfId="0" applyFont="1" applyBorder="1"/>
    <xf numFmtId="0" fontId="23" fillId="0" borderId="2" xfId="0" applyFont="1" applyBorder="1" applyAlignment="1">
      <alignment vertical="top"/>
    </xf>
    <xf numFmtId="43" fontId="20" fillId="0" borderId="2" xfId="2" applyFont="1" applyBorder="1" applyAlignment="1">
      <alignment vertical="center"/>
    </xf>
    <xf numFmtId="43" fontId="20" fillId="0" borderId="2" xfId="0" applyNumberFormat="1" applyFont="1" applyBorder="1" applyAlignment="1">
      <alignment vertical="center"/>
    </xf>
    <xf numFmtId="0" fontId="4" fillId="0" borderId="0" xfId="0" applyFont="1" applyAlignment="1"/>
    <xf numFmtId="49" fontId="9" fillId="2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left" wrapText="1"/>
    </xf>
    <xf numFmtId="9" fontId="0" fillId="0" borderId="2" xfId="0" applyNumberFormat="1" applyBorder="1"/>
    <xf numFmtId="0" fontId="0" fillId="0" borderId="2" xfId="0" applyBorder="1" applyAlignment="1">
      <alignment wrapText="1"/>
    </xf>
    <xf numFmtId="43" fontId="0" fillId="0" borderId="0" xfId="0" applyNumberFormat="1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43" fontId="26" fillId="0" borderId="2" xfId="2" applyFont="1" applyFill="1" applyBorder="1" applyAlignment="1">
      <alignment vertical="center"/>
    </xf>
    <xf numFmtId="0" fontId="4" fillId="0" borderId="0" xfId="0" applyFont="1"/>
    <xf numFmtId="0" fontId="0" fillId="0" borderId="0" xfId="0" applyBorder="1" applyAlignment="1">
      <alignment wrapText="1"/>
    </xf>
    <xf numFmtId="9" fontId="0" fillId="0" borderId="0" xfId="0" applyNumberFormat="1" applyBorder="1"/>
    <xf numFmtId="43" fontId="20" fillId="0" borderId="0" xfId="1" applyFont="1"/>
    <xf numFmtId="43" fontId="0" fillId="0" borderId="2" xfId="1" applyFont="1" applyBorder="1"/>
    <xf numFmtId="49" fontId="9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vertical="center" wrapText="1"/>
    </xf>
    <xf numFmtId="49" fontId="3" fillId="0" borderId="0" xfId="0" applyNumberFormat="1" applyFont="1" applyBorder="1" applyAlignment="1">
      <alignment horizontal="center"/>
    </xf>
    <xf numFmtId="49" fontId="9" fillId="2" borderId="9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</cellXfs>
  <cellStyles count="5">
    <cellStyle name="Millares" xfId="1" builtinId="3"/>
    <cellStyle name="Millares 2" xfId="2" xr:uid="{B3DF5071-734C-4E30-B54F-CDE594AAC619}"/>
    <cellStyle name="Millares 2 2" xfId="3" xr:uid="{46EA4596-D7B9-41D2-A5BD-FE8941208775}"/>
    <cellStyle name="Millares 3" xfId="4" xr:uid="{C116B58A-75D1-41B0-8A6B-549C17D48E6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1666875</xdr:colOff>
      <xdr:row>4</xdr:row>
      <xdr:rowOff>142714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A1CA09-622E-4B08-9936-7A8ABA692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5250" cy="12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2095500</xdr:colOff>
      <xdr:row>4</xdr:row>
      <xdr:rowOff>142714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C691F7-9B4B-45D1-8F20-435F8E0B4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3016250" cy="1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1276098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605E84-A8E7-467F-BCB6-7C4D7400A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9048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82BFC-D0B1-4E82-A795-8097958165FE}">
  <sheetPr>
    <tabColor rgb="FF00B0F0"/>
  </sheetPr>
  <dimension ref="A1:K35"/>
  <sheetViews>
    <sheetView view="pageBreakPreview" zoomScale="60" zoomScaleNormal="60" workbookViewId="0">
      <selection activeCell="C17" sqref="C17"/>
    </sheetView>
  </sheetViews>
  <sheetFormatPr baseColWidth="10" defaultRowHeight="23.25" x14ac:dyDescent="0.35"/>
  <cols>
    <col min="1" max="1" width="14.42578125" customWidth="1"/>
    <col min="2" max="2" width="69.85546875" customWidth="1"/>
    <col min="3" max="3" width="29.85546875" customWidth="1"/>
    <col min="4" max="4" width="27.28515625" style="1" customWidth="1"/>
    <col min="5" max="5" width="17.85546875" style="2" customWidth="1"/>
    <col min="6" max="6" width="15.42578125" customWidth="1"/>
    <col min="7" max="7" width="18.140625" customWidth="1"/>
    <col min="257" max="257" width="20" customWidth="1"/>
    <col min="258" max="258" width="80.28515625" customWidth="1"/>
    <col min="259" max="259" width="34.42578125" customWidth="1"/>
    <col min="260" max="260" width="34" customWidth="1"/>
    <col min="261" max="261" width="31.42578125" customWidth="1"/>
    <col min="513" max="513" width="20" customWidth="1"/>
    <col min="514" max="514" width="80.28515625" customWidth="1"/>
    <col min="515" max="515" width="34.42578125" customWidth="1"/>
    <col min="516" max="516" width="34" customWidth="1"/>
    <col min="517" max="517" width="31.42578125" customWidth="1"/>
    <col min="769" max="769" width="20" customWidth="1"/>
    <col min="770" max="770" width="80.28515625" customWidth="1"/>
    <col min="771" max="771" width="34.42578125" customWidth="1"/>
    <col min="772" max="772" width="34" customWidth="1"/>
    <col min="773" max="773" width="31.42578125" customWidth="1"/>
    <col min="1025" max="1025" width="20" customWidth="1"/>
    <col min="1026" max="1026" width="80.28515625" customWidth="1"/>
    <col min="1027" max="1027" width="34.42578125" customWidth="1"/>
    <col min="1028" max="1028" width="34" customWidth="1"/>
    <col min="1029" max="1029" width="31.42578125" customWidth="1"/>
    <col min="1281" max="1281" width="20" customWidth="1"/>
    <col min="1282" max="1282" width="80.28515625" customWidth="1"/>
    <col min="1283" max="1283" width="34.42578125" customWidth="1"/>
    <col min="1284" max="1284" width="34" customWidth="1"/>
    <col min="1285" max="1285" width="31.42578125" customWidth="1"/>
    <col min="1537" max="1537" width="20" customWidth="1"/>
    <col min="1538" max="1538" width="80.28515625" customWidth="1"/>
    <col min="1539" max="1539" width="34.42578125" customWidth="1"/>
    <col min="1540" max="1540" width="34" customWidth="1"/>
    <col min="1541" max="1541" width="31.42578125" customWidth="1"/>
    <col min="1793" max="1793" width="20" customWidth="1"/>
    <col min="1794" max="1794" width="80.28515625" customWidth="1"/>
    <col min="1795" max="1795" width="34.42578125" customWidth="1"/>
    <col min="1796" max="1796" width="34" customWidth="1"/>
    <col min="1797" max="1797" width="31.42578125" customWidth="1"/>
    <col min="2049" max="2049" width="20" customWidth="1"/>
    <col min="2050" max="2050" width="80.28515625" customWidth="1"/>
    <col min="2051" max="2051" width="34.42578125" customWidth="1"/>
    <col min="2052" max="2052" width="34" customWidth="1"/>
    <col min="2053" max="2053" width="31.42578125" customWidth="1"/>
    <col min="2305" max="2305" width="20" customWidth="1"/>
    <col min="2306" max="2306" width="80.28515625" customWidth="1"/>
    <col min="2307" max="2307" width="34.42578125" customWidth="1"/>
    <col min="2308" max="2308" width="34" customWidth="1"/>
    <col min="2309" max="2309" width="31.42578125" customWidth="1"/>
    <col min="2561" max="2561" width="20" customWidth="1"/>
    <col min="2562" max="2562" width="80.28515625" customWidth="1"/>
    <col min="2563" max="2563" width="34.42578125" customWidth="1"/>
    <col min="2564" max="2564" width="34" customWidth="1"/>
    <col min="2565" max="2565" width="31.42578125" customWidth="1"/>
    <col min="2817" max="2817" width="20" customWidth="1"/>
    <col min="2818" max="2818" width="80.28515625" customWidth="1"/>
    <col min="2819" max="2819" width="34.42578125" customWidth="1"/>
    <col min="2820" max="2820" width="34" customWidth="1"/>
    <col min="2821" max="2821" width="31.42578125" customWidth="1"/>
    <col min="3073" max="3073" width="20" customWidth="1"/>
    <col min="3074" max="3074" width="80.28515625" customWidth="1"/>
    <col min="3075" max="3075" width="34.42578125" customWidth="1"/>
    <col min="3076" max="3076" width="34" customWidth="1"/>
    <col min="3077" max="3077" width="31.42578125" customWidth="1"/>
    <col min="3329" max="3329" width="20" customWidth="1"/>
    <col min="3330" max="3330" width="80.28515625" customWidth="1"/>
    <col min="3331" max="3331" width="34.42578125" customWidth="1"/>
    <col min="3332" max="3332" width="34" customWidth="1"/>
    <col min="3333" max="3333" width="31.42578125" customWidth="1"/>
    <col min="3585" max="3585" width="20" customWidth="1"/>
    <col min="3586" max="3586" width="80.28515625" customWidth="1"/>
    <col min="3587" max="3587" width="34.42578125" customWidth="1"/>
    <col min="3588" max="3588" width="34" customWidth="1"/>
    <col min="3589" max="3589" width="31.42578125" customWidth="1"/>
    <col min="3841" max="3841" width="20" customWidth="1"/>
    <col min="3842" max="3842" width="80.28515625" customWidth="1"/>
    <col min="3843" max="3843" width="34.42578125" customWidth="1"/>
    <col min="3844" max="3844" width="34" customWidth="1"/>
    <col min="3845" max="3845" width="31.42578125" customWidth="1"/>
    <col min="4097" max="4097" width="20" customWidth="1"/>
    <col min="4098" max="4098" width="80.28515625" customWidth="1"/>
    <col min="4099" max="4099" width="34.42578125" customWidth="1"/>
    <col min="4100" max="4100" width="34" customWidth="1"/>
    <col min="4101" max="4101" width="31.42578125" customWidth="1"/>
    <col min="4353" max="4353" width="20" customWidth="1"/>
    <col min="4354" max="4354" width="80.28515625" customWidth="1"/>
    <col min="4355" max="4355" width="34.42578125" customWidth="1"/>
    <col min="4356" max="4356" width="34" customWidth="1"/>
    <col min="4357" max="4357" width="31.42578125" customWidth="1"/>
    <col min="4609" max="4609" width="20" customWidth="1"/>
    <col min="4610" max="4610" width="80.28515625" customWidth="1"/>
    <col min="4611" max="4611" width="34.42578125" customWidth="1"/>
    <col min="4612" max="4612" width="34" customWidth="1"/>
    <col min="4613" max="4613" width="31.42578125" customWidth="1"/>
    <col min="4865" max="4865" width="20" customWidth="1"/>
    <col min="4866" max="4866" width="80.28515625" customWidth="1"/>
    <col min="4867" max="4867" width="34.42578125" customWidth="1"/>
    <col min="4868" max="4868" width="34" customWidth="1"/>
    <col min="4869" max="4869" width="31.42578125" customWidth="1"/>
    <col min="5121" max="5121" width="20" customWidth="1"/>
    <col min="5122" max="5122" width="80.28515625" customWidth="1"/>
    <col min="5123" max="5123" width="34.42578125" customWidth="1"/>
    <col min="5124" max="5124" width="34" customWidth="1"/>
    <col min="5125" max="5125" width="31.42578125" customWidth="1"/>
    <col min="5377" max="5377" width="20" customWidth="1"/>
    <col min="5378" max="5378" width="80.28515625" customWidth="1"/>
    <col min="5379" max="5379" width="34.42578125" customWidth="1"/>
    <col min="5380" max="5380" width="34" customWidth="1"/>
    <col min="5381" max="5381" width="31.42578125" customWidth="1"/>
    <col min="5633" max="5633" width="20" customWidth="1"/>
    <col min="5634" max="5634" width="80.28515625" customWidth="1"/>
    <col min="5635" max="5635" width="34.42578125" customWidth="1"/>
    <col min="5636" max="5636" width="34" customWidth="1"/>
    <col min="5637" max="5637" width="31.42578125" customWidth="1"/>
    <col min="5889" max="5889" width="20" customWidth="1"/>
    <col min="5890" max="5890" width="80.28515625" customWidth="1"/>
    <col min="5891" max="5891" width="34.42578125" customWidth="1"/>
    <col min="5892" max="5892" width="34" customWidth="1"/>
    <col min="5893" max="5893" width="31.42578125" customWidth="1"/>
    <col min="6145" max="6145" width="20" customWidth="1"/>
    <col min="6146" max="6146" width="80.28515625" customWidth="1"/>
    <col min="6147" max="6147" width="34.42578125" customWidth="1"/>
    <col min="6148" max="6148" width="34" customWidth="1"/>
    <col min="6149" max="6149" width="31.42578125" customWidth="1"/>
    <col min="6401" max="6401" width="20" customWidth="1"/>
    <col min="6402" max="6402" width="80.28515625" customWidth="1"/>
    <col min="6403" max="6403" width="34.42578125" customWidth="1"/>
    <col min="6404" max="6404" width="34" customWidth="1"/>
    <col min="6405" max="6405" width="31.42578125" customWidth="1"/>
    <col min="6657" max="6657" width="20" customWidth="1"/>
    <col min="6658" max="6658" width="80.28515625" customWidth="1"/>
    <col min="6659" max="6659" width="34.42578125" customWidth="1"/>
    <col min="6660" max="6660" width="34" customWidth="1"/>
    <col min="6661" max="6661" width="31.42578125" customWidth="1"/>
    <col min="6913" max="6913" width="20" customWidth="1"/>
    <col min="6914" max="6914" width="80.28515625" customWidth="1"/>
    <col min="6915" max="6915" width="34.42578125" customWidth="1"/>
    <col min="6916" max="6916" width="34" customWidth="1"/>
    <col min="6917" max="6917" width="31.42578125" customWidth="1"/>
    <col min="7169" max="7169" width="20" customWidth="1"/>
    <col min="7170" max="7170" width="80.28515625" customWidth="1"/>
    <col min="7171" max="7171" width="34.42578125" customWidth="1"/>
    <col min="7172" max="7172" width="34" customWidth="1"/>
    <col min="7173" max="7173" width="31.42578125" customWidth="1"/>
    <col min="7425" max="7425" width="20" customWidth="1"/>
    <col min="7426" max="7426" width="80.28515625" customWidth="1"/>
    <col min="7427" max="7427" width="34.42578125" customWidth="1"/>
    <col min="7428" max="7428" width="34" customWidth="1"/>
    <col min="7429" max="7429" width="31.42578125" customWidth="1"/>
    <col min="7681" max="7681" width="20" customWidth="1"/>
    <col min="7682" max="7682" width="80.28515625" customWidth="1"/>
    <col min="7683" max="7683" width="34.42578125" customWidth="1"/>
    <col min="7684" max="7684" width="34" customWidth="1"/>
    <col min="7685" max="7685" width="31.42578125" customWidth="1"/>
    <col min="7937" max="7937" width="20" customWidth="1"/>
    <col min="7938" max="7938" width="80.28515625" customWidth="1"/>
    <col min="7939" max="7939" width="34.42578125" customWidth="1"/>
    <col min="7940" max="7940" width="34" customWidth="1"/>
    <col min="7941" max="7941" width="31.42578125" customWidth="1"/>
    <col min="8193" max="8193" width="20" customWidth="1"/>
    <col min="8194" max="8194" width="80.28515625" customWidth="1"/>
    <col min="8195" max="8195" width="34.42578125" customWidth="1"/>
    <col min="8196" max="8196" width="34" customWidth="1"/>
    <col min="8197" max="8197" width="31.42578125" customWidth="1"/>
    <col min="8449" max="8449" width="20" customWidth="1"/>
    <col min="8450" max="8450" width="80.28515625" customWidth="1"/>
    <col min="8451" max="8451" width="34.42578125" customWidth="1"/>
    <col min="8452" max="8452" width="34" customWidth="1"/>
    <col min="8453" max="8453" width="31.42578125" customWidth="1"/>
    <col min="8705" max="8705" width="20" customWidth="1"/>
    <col min="8706" max="8706" width="80.28515625" customWidth="1"/>
    <col min="8707" max="8707" width="34.42578125" customWidth="1"/>
    <col min="8708" max="8708" width="34" customWidth="1"/>
    <col min="8709" max="8709" width="31.42578125" customWidth="1"/>
    <col min="8961" max="8961" width="20" customWidth="1"/>
    <col min="8962" max="8962" width="80.28515625" customWidth="1"/>
    <col min="8963" max="8963" width="34.42578125" customWidth="1"/>
    <col min="8964" max="8964" width="34" customWidth="1"/>
    <col min="8965" max="8965" width="31.42578125" customWidth="1"/>
    <col min="9217" max="9217" width="20" customWidth="1"/>
    <col min="9218" max="9218" width="80.28515625" customWidth="1"/>
    <col min="9219" max="9219" width="34.42578125" customWidth="1"/>
    <col min="9220" max="9220" width="34" customWidth="1"/>
    <col min="9221" max="9221" width="31.42578125" customWidth="1"/>
    <col min="9473" max="9473" width="20" customWidth="1"/>
    <col min="9474" max="9474" width="80.28515625" customWidth="1"/>
    <col min="9475" max="9475" width="34.42578125" customWidth="1"/>
    <col min="9476" max="9476" width="34" customWidth="1"/>
    <col min="9477" max="9477" width="31.42578125" customWidth="1"/>
    <col min="9729" max="9729" width="20" customWidth="1"/>
    <col min="9730" max="9730" width="80.28515625" customWidth="1"/>
    <col min="9731" max="9731" width="34.42578125" customWidth="1"/>
    <col min="9732" max="9732" width="34" customWidth="1"/>
    <col min="9733" max="9733" width="31.42578125" customWidth="1"/>
    <col min="9985" max="9985" width="20" customWidth="1"/>
    <col min="9986" max="9986" width="80.28515625" customWidth="1"/>
    <col min="9987" max="9987" width="34.42578125" customWidth="1"/>
    <col min="9988" max="9988" width="34" customWidth="1"/>
    <col min="9989" max="9989" width="31.42578125" customWidth="1"/>
    <col min="10241" max="10241" width="20" customWidth="1"/>
    <col min="10242" max="10242" width="80.28515625" customWidth="1"/>
    <col min="10243" max="10243" width="34.42578125" customWidth="1"/>
    <col min="10244" max="10244" width="34" customWidth="1"/>
    <col min="10245" max="10245" width="31.42578125" customWidth="1"/>
    <col min="10497" max="10497" width="20" customWidth="1"/>
    <col min="10498" max="10498" width="80.28515625" customWidth="1"/>
    <col min="10499" max="10499" width="34.42578125" customWidth="1"/>
    <col min="10500" max="10500" width="34" customWidth="1"/>
    <col min="10501" max="10501" width="31.42578125" customWidth="1"/>
    <col min="10753" max="10753" width="20" customWidth="1"/>
    <col min="10754" max="10754" width="80.28515625" customWidth="1"/>
    <col min="10755" max="10755" width="34.42578125" customWidth="1"/>
    <col min="10756" max="10756" width="34" customWidth="1"/>
    <col min="10757" max="10757" width="31.42578125" customWidth="1"/>
    <col min="11009" max="11009" width="20" customWidth="1"/>
    <col min="11010" max="11010" width="80.28515625" customWidth="1"/>
    <col min="11011" max="11011" width="34.42578125" customWidth="1"/>
    <col min="11012" max="11012" width="34" customWidth="1"/>
    <col min="11013" max="11013" width="31.42578125" customWidth="1"/>
    <col min="11265" max="11265" width="20" customWidth="1"/>
    <col min="11266" max="11266" width="80.28515625" customWidth="1"/>
    <col min="11267" max="11267" width="34.42578125" customWidth="1"/>
    <col min="11268" max="11268" width="34" customWidth="1"/>
    <col min="11269" max="11269" width="31.42578125" customWidth="1"/>
    <col min="11521" max="11521" width="20" customWidth="1"/>
    <col min="11522" max="11522" width="80.28515625" customWidth="1"/>
    <col min="11523" max="11523" width="34.42578125" customWidth="1"/>
    <col min="11524" max="11524" width="34" customWidth="1"/>
    <col min="11525" max="11525" width="31.42578125" customWidth="1"/>
    <col min="11777" max="11777" width="20" customWidth="1"/>
    <col min="11778" max="11778" width="80.28515625" customWidth="1"/>
    <col min="11779" max="11779" width="34.42578125" customWidth="1"/>
    <col min="11780" max="11780" width="34" customWidth="1"/>
    <col min="11781" max="11781" width="31.42578125" customWidth="1"/>
    <col min="12033" max="12033" width="20" customWidth="1"/>
    <col min="12034" max="12034" width="80.28515625" customWidth="1"/>
    <col min="12035" max="12035" width="34.42578125" customWidth="1"/>
    <col min="12036" max="12036" width="34" customWidth="1"/>
    <col min="12037" max="12037" width="31.42578125" customWidth="1"/>
    <col min="12289" max="12289" width="20" customWidth="1"/>
    <col min="12290" max="12290" width="80.28515625" customWidth="1"/>
    <col min="12291" max="12291" width="34.42578125" customWidth="1"/>
    <col min="12292" max="12292" width="34" customWidth="1"/>
    <col min="12293" max="12293" width="31.42578125" customWidth="1"/>
    <col min="12545" max="12545" width="20" customWidth="1"/>
    <col min="12546" max="12546" width="80.28515625" customWidth="1"/>
    <col min="12547" max="12547" width="34.42578125" customWidth="1"/>
    <col min="12548" max="12548" width="34" customWidth="1"/>
    <col min="12549" max="12549" width="31.42578125" customWidth="1"/>
    <col min="12801" max="12801" width="20" customWidth="1"/>
    <col min="12802" max="12802" width="80.28515625" customWidth="1"/>
    <col min="12803" max="12803" width="34.42578125" customWidth="1"/>
    <col min="12804" max="12804" width="34" customWidth="1"/>
    <col min="12805" max="12805" width="31.42578125" customWidth="1"/>
    <col min="13057" max="13057" width="20" customWidth="1"/>
    <col min="13058" max="13058" width="80.28515625" customWidth="1"/>
    <col min="13059" max="13059" width="34.42578125" customWidth="1"/>
    <col min="13060" max="13060" width="34" customWidth="1"/>
    <col min="13061" max="13061" width="31.42578125" customWidth="1"/>
    <col min="13313" max="13313" width="20" customWidth="1"/>
    <col min="13314" max="13314" width="80.28515625" customWidth="1"/>
    <col min="13315" max="13315" width="34.42578125" customWidth="1"/>
    <col min="13316" max="13316" width="34" customWidth="1"/>
    <col min="13317" max="13317" width="31.42578125" customWidth="1"/>
    <col min="13569" max="13569" width="20" customWidth="1"/>
    <col min="13570" max="13570" width="80.28515625" customWidth="1"/>
    <col min="13571" max="13571" width="34.42578125" customWidth="1"/>
    <col min="13572" max="13572" width="34" customWidth="1"/>
    <col min="13573" max="13573" width="31.42578125" customWidth="1"/>
    <col min="13825" max="13825" width="20" customWidth="1"/>
    <col min="13826" max="13826" width="80.28515625" customWidth="1"/>
    <col min="13827" max="13827" width="34.42578125" customWidth="1"/>
    <col min="13828" max="13828" width="34" customWidth="1"/>
    <col min="13829" max="13829" width="31.42578125" customWidth="1"/>
    <col min="14081" max="14081" width="20" customWidth="1"/>
    <col min="14082" max="14082" width="80.28515625" customWidth="1"/>
    <col min="14083" max="14083" width="34.42578125" customWidth="1"/>
    <col min="14084" max="14084" width="34" customWidth="1"/>
    <col min="14085" max="14085" width="31.42578125" customWidth="1"/>
    <col min="14337" max="14337" width="20" customWidth="1"/>
    <col min="14338" max="14338" width="80.28515625" customWidth="1"/>
    <col min="14339" max="14339" width="34.42578125" customWidth="1"/>
    <col min="14340" max="14340" width="34" customWidth="1"/>
    <col min="14341" max="14341" width="31.42578125" customWidth="1"/>
    <col min="14593" max="14593" width="20" customWidth="1"/>
    <col min="14594" max="14594" width="80.28515625" customWidth="1"/>
    <col min="14595" max="14595" width="34.42578125" customWidth="1"/>
    <col min="14596" max="14596" width="34" customWidth="1"/>
    <col min="14597" max="14597" width="31.42578125" customWidth="1"/>
    <col min="14849" max="14849" width="20" customWidth="1"/>
    <col min="14850" max="14850" width="80.28515625" customWidth="1"/>
    <col min="14851" max="14851" width="34.42578125" customWidth="1"/>
    <col min="14852" max="14852" width="34" customWidth="1"/>
    <col min="14853" max="14853" width="31.42578125" customWidth="1"/>
    <col min="15105" max="15105" width="20" customWidth="1"/>
    <col min="15106" max="15106" width="80.28515625" customWidth="1"/>
    <col min="15107" max="15107" width="34.42578125" customWidth="1"/>
    <col min="15108" max="15108" width="34" customWidth="1"/>
    <col min="15109" max="15109" width="31.42578125" customWidth="1"/>
    <col min="15361" max="15361" width="20" customWidth="1"/>
    <col min="15362" max="15362" width="80.28515625" customWidth="1"/>
    <col min="15363" max="15363" width="34.42578125" customWidth="1"/>
    <col min="15364" max="15364" width="34" customWidth="1"/>
    <col min="15365" max="15365" width="31.42578125" customWidth="1"/>
    <col min="15617" max="15617" width="20" customWidth="1"/>
    <col min="15618" max="15618" width="80.28515625" customWidth="1"/>
    <col min="15619" max="15619" width="34.42578125" customWidth="1"/>
    <col min="15620" max="15620" width="34" customWidth="1"/>
    <col min="15621" max="15621" width="31.42578125" customWidth="1"/>
    <col min="15873" max="15873" width="20" customWidth="1"/>
    <col min="15874" max="15874" width="80.28515625" customWidth="1"/>
    <col min="15875" max="15875" width="34.42578125" customWidth="1"/>
    <col min="15876" max="15876" width="34" customWidth="1"/>
    <col min="15877" max="15877" width="31.42578125" customWidth="1"/>
    <col min="16129" max="16129" width="20" customWidth="1"/>
    <col min="16130" max="16130" width="80.28515625" customWidth="1"/>
    <col min="16131" max="16131" width="34.42578125" customWidth="1"/>
    <col min="16132" max="16132" width="34" customWidth="1"/>
    <col min="16133" max="16133" width="31.42578125" customWidth="1"/>
  </cols>
  <sheetData>
    <row r="1" spans="1:11" x14ac:dyDescent="0.35">
      <c r="A1" s="68"/>
      <c r="B1" s="68"/>
      <c r="C1" s="68"/>
      <c r="D1" s="18"/>
      <c r="E1" s="19"/>
      <c r="F1" s="20"/>
      <c r="G1" s="20"/>
      <c r="H1" s="20"/>
      <c r="I1" s="20"/>
    </row>
    <row r="2" spans="1:11" ht="26.25" x14ac:dyDescent="0.4">
      <c r="A2" s="73" t="s">
        <v>0</v>
      </c>
      <c r="B2" s="73"/>
      <c r="C2" s="73"/>
      <c r="D2" s="73"/>
      <c r="E2" s="73"/>
      <c r="F2" s="73"/>
      <c r="G2" s="73"/>
      <c r="H2" s="45"/>
      <c r="I2" s="45"/>
      <c r="J2" s="45"/>
      <c r="K2" s="45"/>
    </row>
    <row r="3" spans="1:11" ht="20.25" x14ac:dyDescent="0.3">
      <c r="A3" s="74" t="s">
        <v>16</v>
      </c>
      <c r="B3" s="74"/>
      <c r="C3" s="74"/>
      <c r="D3" s="74"/>
      <c r="E3" s="74"/>
      <c r="F3" s="74"/>
      <c r="G3" s="74"/>
      <c r="H3" s="45"/>
      <c r="I3" s="45"/>
      <c r="J3" s="45"/>
      <c r="K3" s="45"/>
    </row>
    <row r="4" spans="1:11" ht="20.25" x14ac:dyDescent="0.3">
      <c r="A4" s="74" t="s">
        <v>33</v>
      </c>
      <c r="B4" s="74"/>
      <c r="C4" s="74"/>
      <c r="D4" s="74"/>
      <c r="E4" s="74"/>
      <c r="F4" s="74"/>
      <c r="G4" s="74"/>
      <c r="H4" s="45"/>
      <c r="I4" s="45"/>
      <c r="J4" s="45"/>
      <c r="K4" s="45"/>
    </row>
    <row r="5" spans="1:11" ht="23.25" customHeight="1" thickBot="1" x14ac:dyDescent="0.4">
      <c r="A5" s="21"/>
      <c r="B5" s="20"/>
      <c r="C5" s="17"/>
      <c r="D5" s="18"/>
      <c r="E5" s="19"/>
      <c r="F5" s="20"/>
      <c r="G5" s="20"/>
      <c r="H5" s="20"/>
      <c r="I5" s="20"/>
    </row>
    <row r="6" spans="1:11" s="3" customFormat="1" ht="23.25" customHeight="1" x14ac:dyDescent="0.2">
      <c r="A6" s="69" t="s">
        <v>1</v>
      </c>
      <c r="B6" s="71" t="s">
        <v>10</v>
      </c>
      <c r="C6" s="65" t="s">
        <v>17</v>
      </c>
      <c r="D6" s="62" t="s">
        <v>18</v>
      </c>
      <c r="E6" s="65" t="s">
        <v>11</v>
      </c>
      <c r="F6" s="62" t="s">
        <v>12</v>
      </c>
      <c r="G6" s="62" t="s">
        <v>13</v>
      </c>
    </row>
    <row r="7" spans="1:11" s="3" customFormat="1" ht="14.25" x14ac:dyDescent="0.2">
      <c r="A7" s="70"/>
      <c r="B7" s="72"/>
      <c r="C7" s="66"/>
      <c r="D7" s="63"/>
      <c r="E7" s="66"/>
      <c r="F7" s="63"/>
      <c r="G7" s="63"/>
    </row>
    <row r="8" spans="1:11" s="3" customFormat="1" ht="56.25" customHeight="1" x14ac:dyDescent="0.2">
      <c r="A8" s="46" t="s">
        <v>9</v>
      </c>
      <c r="B8" s="72"/>
      <c r="C8" s="67"/>
      <c r="D8" s="64"/>
      <c r="E8" s="67"/>
      <c r="F8" s="64"/>
      <c r="G8" s="64"/>
    </row>
    <row r="9" spans="1:11" s="3" customFormat="1" ht="19.5" customHeight="1" x14ac:dyDescent="0.3">
      <c r="A9" s="22"/>
      <c r="B9" s="22"/>
      <c r="C9" s="39"/>
      <c r="D9" s="40"/>
      <c r="E9" s="41"/>
      <c r="F9" s="41"/>
      <c r="G9" s="41"/>
    </row>
    <row r="10" spans="1:11" ht="20.25" x14ac:dyDescent="0.3">
      <c r="A10" s="23"/>
      <c r="B10" s="24"/>
      <c r="C10" s="42"/>
      <c r="D10" s="40"/>
      <c r="E10" s="41"/>
      <c r="F10" s="41"/>
      <c r="G10" s="41"/>
    </row>
    <row r="11" spans="1:11" s="5" customFormat="1" ht="39" x14ac:dyDescent="0.2">
      <c r="A11" s="25">
        <v>11</v>
      </c>
      <c r="B11" s="26" t="s">
        <v>2</v>
      </c>
      <c r="C11" s="56">
        <v>833843883.21000004</v>
      </c>
      <c r="D11" s="43">
        <f>136959441.12+16559052.29</f>
        <v>153518493.41</v>
      </c>
      <c r="E11" s="47">
        <v>3</v>
      </c>
      <c r="F11" s="44">
        <f>+D11/C11*100</f>
        <v>18.410939565690501</v>
      </c>
      <c r="G11" s="44">
        <f>+D11/C13*100</f>
        <v>18.410939565690501</v>
      </c>
    </row>
    <row r="12" spans="1:11" s="5" customFormat="1" ht="20.25" customHeight="1" x14ac:dyDescent="0.2">
      <c r="A12" s="27"/>
      <c r="B12" s="28"/>
      <c r="C12" s="34"/>
      <c r="D12" s="43"/>
      <c r="E12" s="37"/>
      <c r="F12" s="37"/>
      <c r="G12" s="37"/>
    </row>
    <row r="13" spans="1:11" s="5" customFormat="1" ht="26.25" customHeight="1" x14ac:dyDescent="0.2">
      <c r="A13" s="27"/>
      <c r="B13" s="29" t="s">
        <v>15</v>
      </c>
      <c r="C13" s="35">
        <f>+C11</f>
        <v>833843883.21000004</v>
      </c>
      <c r="D13" s="35">
        <f>+D11</f>
        <v>153518493.41</v>
      </c>
      <c r="E13" s="55">
        <v>3</v>
      </c>
      <c r="F13" s="37"/>
      <c r="G13" s="37"/>
    </row>
    <row r="14" spans="1:11" s="5" customFormat="1" ht="11.25" customHeight="1" x14ac:dyDescent="0.2">
      <c r="A14" s="27"/>
      <c r="B14" s="28"/>
      <c r="C14" s="36"/>
      <c r="D14" s="43"/>
      <c r="E14" s="37"/>
      <c r="F14" s="37"/>
      <c r="G14" s="37"/>
    </row>
    <row r="15" spans="1:11" s="5" customFormat="1" ht="25.5" customHeight="1" x14ac:dyDescent="0.2">
      <c r="A15" s="27"/>
      <c r="B15" s="29" t="s">
        <v>4</v>
      </c>
      <c r="C15" s="36"/>
      <c r="D15" s="43"/>
      <c r="E15" s="37"/>
      <c r="F15" s="37"/>
      <c r="G15" s="37"/>
    </row>
    <row r="16" spans="1:11" s="5" customFormat="1" ht="20.25" customHeight="1" x14ac:dyDescent="0.2">
      <c r="A16" s="27"/>
      <c r="B16" s="30"/>
      <c r="C16" s="37"/>
      <c r="D16" s="43"/>
      <c r="E16" s="37"/>
      <c r="F16" s="37"/>
      <c r="G16" s="37"/>
    </row>
    <row r="17" spans="1:7" s="5" customFormat="1" ht="24" customHeight="1" x14ac:dyDescent="0.2">
      <c r="A17" s="27">
        <v>96</v>
      </c>
      <c r="B17" s="31" t="s">
        <v>5</v>
      </c>
      <c r="C17" s="38">
        <v>13023888</v>
      </c>
      <c r="D17" s="43">
        <f>4605715.93</f>
        <v>4605715.93</v>
      </c>
      <c r="E17" s="47">
        <v>1</v>
      </c>
      <c r="F17" s="44">
        <f>+D17/C17*100</f>
        <v>35.363602097929586</v>
      </c>
      <c r="G17" s="44">
        <f>+D17/C17*100</f>
        <v>35.363602097929586</v>
      </c>
    </row>
    <row r="18" spans="1:7" s="5" customFormat="1" ht="20.25" x14ac:dyDescent="0.2">
      <c r="A18" s="25"/>
      <c r="B18" s="31"/>
      <c r="C18" s="38"/>
      <c r="D18" s="43"/>
      <c r="E18" s="37"/>
      <c r="F18" s="37" t="s">
        <v>6</v>
      </c>
      <c r="G18" s="37"/>
    </row>
    <row r="19" spans="1:7" s="5" customFormat="1" ht="27.75" customHeight="1" x14ac:dyDescent="0.2">
      <c r="A19" s="25">
        <v>98</v>
      </c>
      <c r="B19" s="31" t="s">
        <v>7</v>
      </c>
      <c r="C19" s="38">
        <v>612403000</v>
      </c>
      <c r="D19" s="43">
        <f>26396473+44624258.06+20957473</f>
        <v>91978204.060000002</v>
      </c>
      <c r="E19" s="47">
        <v>3</v>
      </c>
      <c r="F19" s="44">
        <f>+D19/C19*100</f>
        <v>15.019228197771728</v>
      </c>
      <c r="G19" s="44">
        <f>+D19/C25*100</f>
        <v>1.8687271488487205</v>
      </c>
    </row>
    <row r="20" spans="1:7" s="5" customFormat="1" ht="20.25" x14ac:dyDescent="0.2">
      <c r="A20" s="25"/>
      <c r="B20" s="31"/>
      <c r="C20" s="38"/>
      <c r="D20" s="43"/>
      <c r="E20" s="37"/>
      <c r="F20" s="37"/>
      <c r="G20" s="37"/>
    </row>
    <row r="21" spans="1:7" s="5" customFormat="1" ht="24.75" customHeight="1" x14ac:dyDescent="0.2">
      <c r="A21" s="25">
        <v>99</v>
      </c>
      <c r="B21" s="31" t="s">
        <v>8</v>
      </c>
      <c r="C21" s="38">
        <v>3462700000</v>
      </c>
      <c r="D21" s="43">
        <f>181384428.82+148346574.38+50635490.51</f>
        <v>380366493.70999998</v>
      </c>
      <c r="E21" s="47">
        <v>1</v>
      </c>
      <c r="F21" s="44">
        <f>+D21/C21*100</f>
        <v>10.984679403644554</v>
      </c>
      <c r="G21" s="44">
        <f>+D21/C23*100</f>
        <v>9.3041753382582382</v>
      </c>
    </row>
    <row r="22" spans="1:7" s="5" customFormat="1" ht="24.75" customHeight="1" x14ac:dyDescent="0.2">
      <c r="A22" s="25"/>
      <c r="B22" s="31"/>
      <c r="C22" s="38"/>
      <c r="D22" s="43"/>
      <c r="E22" s="37"/>
      <c r="F22" s="37"/>
      <c r="G22" s="37"/>
    </row>
    <row r="23" spans="1:7" s="5" customFormat="1" ht="24.75" customHeight="1" x14ac:dyDescent="0.2">
      <c r="A23" s="25"/>
      <c r="B23" s="29" t="s">
        <v>3</v>
      </c>
      <c r="C23" s="36">
        <f>+C17+C19+C21</f>
        <v>4088126888</v>
      </c>
      <c r="D23" s="36">
        <f>+D17+D19+D21</f>
        <v>476950413.69999999</v>
      </c>
      <c r="E23" s="55">
        <v>5</v>
      </c>
      <c r="F23" s="44">
        <f>+D23/C23*100</f>
        <v>11.666722358838877</v>
      </c>
      <c r="G23" s="44">
        <f>+D23/C25*100</f>
        <v>9.6902325485112168</v>
      </c>
    </row>
    <row r="24" spans="1:7" s="5" customFormat="1" ht="12" customHeight="1" x14ac:dyDescent="0.2">
      <c r="A24" s="25"/>
      <c r="B24" s="31"/>
      <c r="C24" s="38"/>
      <c r="D24" s="43"/>
      <c r="E24" s="37"/>
      <c r="F24" s="37"/>
      <c r="G24" s="37"/>
    </row>
    <row r="25" spans="1:7" s="5" customFormat="1" ht="39.75" customHeight="1" x14ac:dyDescent="0.2">
      <c r="A25" s="25"/>
      <c r="B25" s="32" t="s">
        <v>14</v>
      </c>
      <c r="C25" s="33">
        <f>+C23+C13</f>
        <v>4921970771.21</v>
      </c>
      <c r="D25" s="33">
        <f>+D23+D13</f>
        <v>630468907.11000001</v>
      </c>
      <c r="E25" s="55">
        <v>8</v>
      </c>
      <c r="F25" s="44">
        <f>+D25/C25*100</f>
        <v>12.809277755117748</v>
      </c>
      <c r="G25" s="44">
        <f>+D25/C25*100</f>
        <v>12.809277755117748</v>
      </c>
    </row>
    <row r="26" spans="1:7" s="5" customFormat="1" ht="26.25" customHeight="1" x14ac:dyDescent="0.2">
      <c r="A26" s="8"/>
      <c r="B26" s="9"/>
      <c r="C26" s="10"/>
      <c r="D26" s="6"/>
      <c r="E26" s="4"/>
    </row>
    <row r="27" spans="1:7" ht="26.25" customHeight="1" x14ac:dyDescent="0.35">
      <c r="C27" s="11">
        <f>4921970771.21-C25</f>
        <v>0</v>
      </c>
      <c r="E27" s="6"/>
    </row>
    <row r="28" spans="1:7" ht="26.25" customHeight="1" x14ac:dyDescent="0.35">
      <c r="C28" s="60"/>
    </row>
    <row r="29" spans="1:7" ht="26.25" customHeight="1" x14ac:dyDescent="0.35">
      <c r="C29" s="7"/>
    </row>
    <row r="30" spans="1:7" ht="26.25" customHeight="1" x14ac:dyDescent="0.35">
      <c r="B30" s="57" t="s">
        <v>31</v>
      </c>
      <c r="C30" s="13"/>
    </row>
    <row r="31" spans="1:7" ht="26.25" customHeight="1" x14ac:dyDescent="0.35">
      <c r="B31" s="12" t="s">
        <v>32</v>
      </c>
      <c r="C31" s="13"/>
    </row>
    <row r="32" spans="1:7" ht="26.25" customHeight="1" x14ac:dyDescent="0.35">
      <c r="C32" s="14"/>
    </row>
    <row r="33" spans="3:4" x14ac:dyDescent="0.35">
      <c r="C33" s="13"/>
      <c r="D33" s="15"/>
    </row>
    <row r="35" spans="3:4" ht="27.75" customHeight="1" x14ac:dyDescent="0.35">
      <c r="C35" s="16"/>
    </row>
  </sheetData>
  <mergeCells count="11">
    <mergeCell ref="D6:D8"/>
    <mergeCell ref="E6:E8"/>
    <mergeCell ref="F6:F8"/>
    <mergeCell ref="G6:G8"/>
    <mergeCell ref="A1:C1"/>
    <mergeCell ref="A6:A7"/>
    <mergeCell ref="B6:B8"/>
    <mergeCell ref="C6:C8"/>
    <mergeCell ref="A2:G2"/>
    <mergeCell ref="A3:G3"/>
    <mergeCell ref="A4:G4"/>
  </mergeCells>
  <printOptions horizontalCentered="1"/>
  <pageMargins left="0.19685039370078741" right="0.19685039370078741" top="0.39370078740157483" bottom="0.19685039370078741" header="0.19685039370078741" footer="0.19685039370078741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A02CB-859F-48A1-B4CE-E0E31BCA7642}">
  <dimension ref="A2:N19"/>
  <sheetViews>
    <sheetView tabSelected="1" workbookViewId="0">
      <selection activeCell="A8" sqref="A8"/>
    </sheetView>
  </sheetViews>
  <sheetFormatPr baseColWidth="10" defaultRowHeight="12.75" x14ac:dyDescent="0.2"/>
  <cols>
    <col min="1" max="1" width="11.140625" customWidth="1"/>
    <col min="2" max="2" width="28" customWidth="1"/>
    <col min="3" max="3" width="0.28515625" customWidth="1"/>
    <col min="5" max="5" width="15.85546875" customWidth="1"/>
    <col min="7" max="7" width="13.85546875" bestFit="1" customWidth="1"/>
    <col min="8" max="8" width="10.7109375" customWidth="1"/>
    <col min="9" max="9" width="15.28515625" customWidth="1"/>
    <col min="10" max="10" width="8.42578125" customWidth="1"/>
    <col min="11" max="11" width="14.85546875" customWidth="1"/>
    <col min="13" max="13" width="14.85546875" bestFit="1" customWidth="1"/>
    <col min="258" max="258" width="36.140625" customWidth="1"/>
    <col min="259" max="259" width="20.85546875" customWidth="1"/>
    <col min="266" max="266" width="15.140625" customWidth="1"/>
    <col min="267" max="267" width="22.28515625" customWidth="1"/>
    <col min="514" max="514" width="36.140625" customWidth="1"/>
    <col min="515" max="515" width="20.85546875" customWidth="1"/>
    <col min="522" max="522" width="15.140625" customWidth="1"/>
    <col min="523" max="523" width="22.28515625" customWidth="1"/>
    <col min="770" max="770" width="36.140625" customWidth="1"/>
    <col min="771" max="771" width="20.85546875" customWidth="1"/>
    <col min="778" max="778" width="15.140625" customWidth="1"/>
    <col min="779" max="779" width="22.28515625" customWidth="1"/>
    <col min="1026" max="1026" width="36.140625" customWidth="1"/>
    <col min="1027" max="1027" width="20.85546875" customWidth="1"/>
    <col min="1034" max="1034" width="15.140625" customWidth="1"/>
    <col min="1035" max="1035" width="22.28515625" customWidth="1"/>
    <col min="1282" max="1282" width="36.140625" customWidth="1"/>
    <col min="1283" max="1283" width="20.85546875" customWidth="1"/>
    <col min="1290" max="1290" width="15.140625" customWidth="1"/>
    <col min="1291" max="1291" width="22.28515625" customWidth="1"/>
    <col min="1538" max="1538" width="36.140625" customWidth="1"/>
    <col min="1539" max="1539" width="20.85546875" customWidth="1"/>
    <col min="1546" max="1546" width="15.140625" customWidth="1"/>
    <col min="1547" max="1547" width="22.28515625" customWidth="1"/>
    <col min="1794" max="1794" width="36.140625" customWidth="1"/>
    <col min="1795" max="1795" width="20.85546875" customWidth="1"/>
    <col min="1802" max="1802" width="15.140625" customWidth="1"/>
    <col min="1803" max="1803" width="22.28515625" customWidth="1"/>
    <col min="2050" max="2050" width="36.140625" customWidth="1"/>
    <col min="2051" max="2051" width="20.85546875" customWidth="1"/>
    <col min="2058" max="2058" width="15.140625" customWidth="1"/>
    <col min="2059" max="2059" width="22.28515625" customWidth="1"/>
    <col min="2306" max="2306" width="36.140625" customWidth="1"/>
    <col min="2307" max="2307" width="20.85546875" customWidth="1"/>
    <col min="2314" max="2314" width="15.140625" customWidth="1"/>
    <col min="2315" max="2315" width="22.28515625" customWidth="1"/>
    <col min="2562" max="2562" width="36.140625" customWidth="1"/>
    <col min="2563" max="2563" width="20.85546875" customWidth="1"/>
    <col min="2570" max="2570" width="15.140625" customWidth="1"/>
    <col min="2571" max="2571" width="22.28515625" customWidth="1"/>
    <col min="2818" max="2818" width="36.140625" customWidth="1"/>
    <col min="2819" max="2819" width="20.85546875" customWidth="1"/>
    <col min="2826" max="2826" width="15.140625" customWidth="1"/>
    <col min="2827" max="2827" width="22.28515625" customWidth="1"/>
    <col min="3074" max="3074" width="36.140625" customWidth="1"/>
    <col min="3075" max="3075" width="20.85546875" customWidth="1"/>
    <col min="3082" max="3082" width="15.140625" customWidth="1"/>
    <col min="3083" max="3083" width="22.28515625" customWidth="1"/>
    <col min="3330" max="3330" width="36.140625" customWidth="1"/>
    <col min="3331" max="3331" width="20.85546875" customWidth="1"/>
    <col min="3338" max="3338" width="15.140625" customWidth="1"/>
    <col min="3339" max="3339" width="22.28515625" customWidth="1"/>
    <col min="3586" max="3586" width="36.140625" customWidth="1"/>
    <col min="3587" max="3587" width="20.85546875" customWidth="1"/>
    <col min="3594" max="3594" width="15.140625" customWidth="1"/>
    <col min="3595" max="3595" width="22.28515625" customWidth="1"/>
    <col min="3842" max="3842" width="36.140625" customWidth="1"/>
    <col min="3843" max="3843" width="20.85546875" customWidth="1"/>
    <col min="3850" max="3850" width="15.140625" customWidth="1"/>
    <col min="3851" max="3851" width="22.28515625" customWidth="1"/>
    <col min="4098" max="4098" width="36.140625" customWidth="1"/>
    <col min="4099" max="4099" width="20.85546875" customWidth="1"/>
    <col min="4106" max="4106" width="15.140625" customWidth="1"/>
    <col min="4107" max="4107" width="22.28515625" customWidth="1"/>
    <col min="4354" max="4354" width="36.140625" customWidth="1"/>
    <col min="4355" max="4355" width="20.85546875" customWidth="1"/>
    <col min="4362" max="4362" width="15.140625" customWidth="1"/>
    <col min="4363" max="4363" width="22.28515625" customWidth="1"/>
    <col min="4610" max="4610" width="36.140625" customWidth="1"/>
    <col min="4611" max="4611" width="20.85546875" customWidth="1"/>
    <col min="4618" max="4618" width="15.140625" customWidth="1"/>
    <col min="4619" max="4619" width="22.28515625" customWidth="1"/>
    <col min="4866" max="4866" width="36.140625" customWidth="1"/>
    <col min="4867" max="4867" width="20.85546875" customWidth="1"/>
    <col min="4874" max="4874" width="15.140625" customWidth="1"/>
    <col min="4875" max="4875" width="22.28515625" customWidth="1"/>
    <col min="5122" max="5122" width="36.140625" customWidth="1"/>
    <col min="5123" max="5123" width="20.85546875" customWidth="1"/>
    <col min="5130" max="5130" width="15.140625" customWidth="1"/>
    <col min="5131" max="5131" width="22.28515625" customWidth="1"/>
    <col min="5378" max="5378" width="36.140625" customWidth="1"/>
    <col min="5379" max="5379" width="20.85546875" customWidth="1"/>
    <col min="5386" max="5386" width="15.140625" customWidth="1"/>
    <col min="5387" max="5387" width="22.28515625" customWidth="1"/>
    <col min="5634" max="5634" width="36.140625" customWidth="1"/>
    <col min="5635" max="5635" width="20.85546875" customWidth="1"/>
    <col min="5642" max="5642" width="15.140625" customWidth="1"/>
    <col min="5643" max="5643" width="22.28515625" customWidth="1"/>
    <col min="5890" max="5890" width="36.140625" customWidth="1"/>
    <col min="5891" max="5891" width="20.85546875" customWidth="1"/>
    <col min="5898" max="5898" width="15.140625" customWidth="1"/>
    <col min="5899" max="5899" width="22.28515625" customWidth="1"/>
    <col min="6146" max="6146" width="36.140625" customWidth="1"/>
    <col min="6147" max="6147" width="20.85546875" customWidth="1"/>
    <col min="6154" max="6154" width="15.140625" customWidth="1"/>
    <col min="6155" max="6155" width="22.28515625" customWidth="1"/>
    <col min="6402" max="6402" width="36.140625" customWidth="1"/>
    <col min="6403" max="6403" width="20.85546875" customWidth="1"/>
    <col min="6410" max="6410" width="15.140625" customWidth="1"/>
    <col min="6411" max="6411" width="22.28515625" customWidth="1"/>
    <col min="6658" max="6658" width="36.140625" customWidth="1"/>
    <col min="6659" max="6659" width="20.85546875" customWidth="1"/>
    <col min="6666" max="6666" width="15.140625" customWidth="1"/>
    <col min="6667" max="6667" width="22.28515625" customWidth="1"/>
    <col min="6914" max="6914" width="36.140625" customWidth="1"/>
    <col min="6915" max="6915" width="20.85546875" customWidth="1"/>
    <col min="6922" max="6922" width="15.140625" customWidth="1"/>
    <col min="6923" max="6923" width="22.28515625" customWidth="1"/>
    <col min="7170" max="7170" width="36.140625" customWidth="1"/>
    <col min="7171" max="7171" width="20.85546875" customWidth="1"/>
    <col min="7178" max="7178" width="15.140625" customWidth="1"/>
    <col min="7179" max="7179" width="22.28515625" customWidth="1"/>
    <col min="7426" max="7426" width="36.140625" customWidth="1"/>
    <col min="7427" max="7427" width="20.85546875" customWidth="1"/>
    <col min="7434" max="7434" width="15.140625" customWidth="1"/>
    <col min="7435" max="7435" width="22.28515625" customWidth="1"/>
    <col min="7682" max="7682" width="36.140625" customWidth="1"/>
    <col min="7683" max="7683" width="20.85546875" customWidth="1"/>
    <col min="7690" max="7690" width="15.140625" customWidth="1"/>
    <col min="7691" max="7691" width="22.28515625" customWidth="1"/>
    <col min="7938" max="7938" width="36.140625" customWidth="1"/>
    <col min="7939" max="7939" width="20.85546875" customWidth="1"/>
    <col min="7946" max="7946" width="15.140625" customWidth="1"/>
    <col min="7947" max="7947" width="22.28515625" customWidth="1"/>
    <col min="8194" max="8194" width="36.140625" customWidth="1"/>
    <col min="8195" max="8195" width="20.85546875" customWidth="1"/>
    <col min="8202" max="8202" width="15.140625" customWidth="1"/>
    <col min="8203" max="8203" width="22.28515625" customWidth="1"/>
    <col min="8450" max="8450" width="36.140625" customWidth="1"/>
    <col min="8451" max="8451" width="20.85546875" customWidth="1"/>
    <col min="8458" max="8458" width="15.140625" customWidth="1"/>
    <col min="8459" max="8459" width="22.28515625" customWidth="1"/>
    <col min="8706" max="8706" width="36.140625" customWidth="1"/>
    <col min="8707" max="8707" width="20.85546875" customWidth="1"/>
    <col min="8714" max="8714" width="15.140625" customWidth="1"/>
    <col min="8715" max="8715" width="22.28515625" customWidth="1"/>
    <col min="8962" max="8962" width="36.140625" customWidth="1"/>
    <col min="8963" max="8963" width="20.85546875" customWidth="1"/>
    <col min="8970" max="8970" width="15.140625" customWidth="1"/>
    <col min="8971" max="8971" width="22.28515625" customWidth="1"/>
    <col min="9218" max="9218" width="36.140625" customWidth="1"/>
    <col min="9219" max="9219" width="20.85546875" customWidth="1"/>
    <col min="9226" max="9226" width="15.140625" customWidth="1"/>
    <col min="9227" max="9227" width="22.28515625" customWidth="1"/>
    <col min="9474" max="9474" width="36.140625" customWidth="1"/>
    <col min="9475" max="9475" width="20.85546875" customWidth="1"/>
    <col min="9482" max="9482" width="15.140625" customWidth="1"/>
    <col min="9483" max="9483" width="22.28515625" customWidth="1"/>
    <col min="9730" max="9730" width="36.140625" customWidth="1"/>
    <col min="9731" max="9731" width="20.85546875" customWidth="1"/>
    <col min="9738" max="9738" width="15.140625" customWidth="1"/>
    <col min="9739" max="9739" width="22.28515625" customWidth="1"/>
    <col min="9986" max="9986" width="36.140625" customWidth="1"/>
    <col min="9987" max="9987" width="20.85546875" customWidth="1"/>
    <col min="9994" max="9994" width="15.140625" customWidth="1"/>
    <col min="9995" max="9995" width="22.28515625" customWidth="1"/>
    <col min="10242" max="10242" width="36.140625" customWidth="1"/>
    <col min="10243" max="10243" width="20.85546875" customWidth="1"/>
    <col min="10250" max="10250" width="15.140625" customWidth="1"/>
    <col min="10251" max="10251" width="22.28515625" customWidth="1"/>
    <col min="10498" max="10498" width="36.140625" customWidth="1"/>
    <col min="10499" max="10499" width="20.85546875" customWidth="1"/>
    <col min="10506" max="10506" width="15.140625" customWidth="1"/>
    <col min="10507" max="10507" width="22.28515625" customWidth="1"/>
    <col min="10754" max="10754" width="36.140625" customWidth="1"/>
    <col min="10755" max="10755" width="20.85546875" customWidth="1"/>
    <col min="10762" max="10762" width="15.140625" customWidth="1"/>
    <col min="10763" max="10763" width="22.28515625" customWidth="1"/>
    <col min="11010" max="11010" width="36.140625" customWidth="1"/>
    <col min="11011" max="11011" width="20.85546875" customWidth="1"/>
    <col min="11018" max="11018" width="15.140625" customWidth="1"/>
    <col min="11019" max="11019" width="22.28515625" customWidth="1"/>
    <col min="11266" max="11266" width="36.140625" customWidth="1"/>
    <col min="11267" max="11267" width="20.85546875" customWidth="1"/>
    <col min="11274" max="11274" width="15.140625" customWidth="1"/>
    <col min="11275" max="11275" width="22.28515625" customWidth="1"/>
    <col min="11522" max="11522" width="36.140625" customWidth="1"/>
    <col min="11523" max="11523" width="20.85546875" customWidth="1"/>
    <col min="11530" max="11530" width="15.140625" customWidth="1"/>
    <col min="11531" max="11531" width="22.28515625" customWidth="1"/>
    <col min="11778" max="11778" width="36.140625" customWidth="1"/>
    <col min="11779" max="11779" width="20.85546875" customWidth="1"/>
    <col min="11786" max="11786" width="15.140625" customWidth="1"/>
    <col min="11787" max="11787" width="22.28515625" customWidth="1"/>
    <col min="12034" max="12034" width="36.140625" customWidth="1"/>
    <col min="12035" max="12035" width="20.85546875" customWidth="1"/>
    <col min="12042" max="12042" width="15.140625" customWidth="1"/>
    <col min="12043" max="12043" width="22.28515625" customWidth="1"/>
    <col min="12290" max="12290" width="36.140625" customWidth="1"/>
    <col min="12291" max="12291" width="20.85546875" customWidth="1"/>
    <col min="12298" max="12298" width="15.140625" customWidth="1"/>
    <col min="12299" max="12299" width="22.28515625" customWidth="1"/>
    <col min="12546" max="12546" width="36.140625" customWidth="1"/>
    <col min="12547" max="12547" width="20.85546875" customWidth="1"/>
    <col min="12554" max="12554" width="15.140625" customWidth="1"/>
    <col min="12555" max="12555" width="22.28515625" customWidth="1"/>
    <col min="12802" max="12802" width="36.140625" customWidth="1"/>
    <col min="12803" max="12803" width="20.85546875" customWidth="1"/>
    <col min="12810" max="12810" width="15.140625" customWidth="1"/>
    <col min="12811" max="12811" width="22.28515625" customWidth="1"/>
    <col min="13058" max="13058" width="36.140625" customWidth="1"/>
    <col min="13059" max="13059" width="20.85546875" customWidth="1"/>
    <col min="13066" max="13066" width="15.140625" customWidth="1"/>
    <col min="13067" max="13067" width="22.28515625" customWidth="1"/>
    <col min="13314" max="13314" width="36.140625" customWidth="1"/>
    <col min="13315" max="13315" width="20.85546875" customWidth="1"/>
    <col min="13322" max="13322" width="15.140625" customWidth="1"/>
    <col min="13323" max="13323" width="22.28515625" customWidth="1"/>
    <col min="13570" max="13570" width="36.140625" customWidth="1"/>
    <col min="13571" max="13571" width="20.85546875" customWidth="1"/>
    <col min="13578" max="13578" width="15.140625" customWidth="1"/>
    <col min="13579" max="13579" width="22.28515625" customWidth="1"/>
    <col min="13826" max="13826" width="36.140625" customWidth="1"/>
    <col min="13827" max="13827" width="20.85546875" customWidth="1"/>
    <col min="13834" max="13834" width="15.140625" customWidth="1"/>
    <col min="13835" max="13835" width="22.28515625" customWidth="1"/>
    <col min="14082" max="14082" width="36.140625" customWidth="1"/>
    <col min="14083" max="14083" width="20.85546875" customWidth="1"/>
    <col min="14090" max="14090" width="15.140625" customWidth="1"/>
    <col min="14091" max="14091" width="22.28515625" customWidth="1"/>
    <col min="14338" max="14338" width="36.140625" customWidth="1"/>
    <col min="14339" max="14339" width="20.85546875" customWidth="1"/>
    <col min="14346" max="14346" width="15.140625" customWidth="1"/>
    <col min="14347" max="14347" width="22.28515625" customWidth="1"/>
    <col min="14594" max="14594" width="36.140625" customWidth="1"/>
    <col min="14595" max="14595" width="20.85546875" customWidth="1"/>
    <col min="14602" max="14602" width="15.140625" customWidth="1"/>
    <col min="14603" max="14603" width="22.28515625" customWidth="1"/>
    <col min="14850" max="14850" width="36.140625" customWidth="1"/>
    <col min="14851" max="14851" width="20.85546875" customWidth="1"/>
    <col min="14858" max="14858" width="15.140625" customWidth="1"/>
    <col min="14859" max="14859" width="22.28515625" customWidth="1"/>
    <col min="15106" max="15106" width="36.140625" customWidth="1"/>
    <col min="15107" max="15107" width="20.85546875" customWidth="1"/>
    <col min="15114" max="15114" width="15.140625" customWidth="1"/>
    <col min="15115" max="15115" width="22.28515625" customWidth="1"/>
    <col min="15362" max="15362" width="36.140625" customWidth="1"/>
    <col min="15363" max="15363" width="20.85546875" customWidth="1"/>
    <col min="15370" max="15370" width="15.140625" customWidth="1"/>
    <col min="15371" max="15371" width="22.28515625" customWidth="1"/>
    <col min="15618" max="15618" width="36.140625" customWidth="1"/>
    <col min="15619" max="15619" width="20.85546875" customWidth="1"/>
    <col min="15626" max="15626" width="15.140625" customWidth="1"/>
    <col min="15627" max="15627" width="22.28515625" customWidth="1"/>
    <col min="15874" max="15874" width="36.140625" customWidth="1"/>
    <col min="15875" max="15875" width="20.85546875" customWidth="1"/>
    <col min="15882" max="15882" width="15.140625" customWidth="1"/>
    <col min="15883" max="15883" width="22.28515625" customWidth="1"/>
    <col min="16130" max="16130" width="36.140625" customWidth="1"/>
    <col min="16131" max="16131" width="20.85546875" customWidth="1"/>
    <col min="16138" max="16138" width="15.140625" customWidth="1"/>
    <col min="16139" max="16139" width="22.28515625" customWidth="1"/>
  </cols>
  <sheetData>
    <row r="2" spans="1:11" ht="20.25" x14ac:dyDescent="0.3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0.25" x14ac:dyDescent="0.3">
      <c r="A3" s="74" t="s">
        <v>34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ht="20.25" x14ac:dyDescent="0.3">
      <c r="A4" s="74" t="s">
        <v>35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ht="13.5" thickBot="1" x14ac:dyDescent="0.25"/>
    <row r="6" spans="1:11" x14ac:dyDescent="0.2">
      <c r="A6" s="77" t="s">
        <v>19</v>
      </c>
      <c r="B6" s="78"/>
      <c r="C6" s="79"/>
      <c r="D6" s="77" t="s">
        <v>20</v>
      </c>
      <c r="E6" s="79"/>
      <c r="F6" s="77" t="s">
        <v>21</v>
      </c>
      <c r="G6" s="79"/>
      <c r="H6" s="77" t="s">
        <v>22</v>
      </c>
      <c r="I6" s="79"/>
      <c r="J6" s="77" t="s">
        <v>23</v>
      </c>
      <c r="K6" s="79"/>
    </row>
    <row r="7" spans="1:11" ht="25.5" x14ac:dyDescent="0.2">
      <c r="A7" s="48"/>
      <c r="B7" s="75" t="s">
        <v>24</v>
      </c>
      <c r="C7" s="76"/>
      <c r="D7" s="48" t="s">
        <v>25</v>
      </c>
      <c r="E7" s="48" t="s">
        <v>26</v>
      </c>
      <c r="F7" s="48" t="s">
        <v>25</v>
      </c>
      <c r="G7" s="48" t="s">
        <v>26</v>
      </c>
      <c r="H7" s="48" t="s">
        <v>25</v>
      </c>
      <c r="I7" s="48" t="s">
        <v>26</v>
      </c>
      <c r="J7" s="48" t="s">
        <v>25</v>
      </c>
      <c r="K7" s="48" t="s">
        <v>26</v>
      </c>
    </row>
    <row r="8" spans="1:11" ht="81" customHeight="1" x14ac:dyDescent="0.2">
      <c r="A8" s="49" t="s">
        <v>27</v>
      </c>
      <c r="B8" s="50" t="s">
        <v>28</v>
      </c>
      <c r="C8" s="51"/>
      <c r="D8" s="51">
        <v>0.15</v>
      </c>
      <c r="E8" s="61">
        <v>36662500</v>
      </c>
      <c r="F8" s="51">
        <v>0.15</v>
      </c>
      <c r="G8" s="61">
        <v>36662500</v>
      </c>
      <c r="H8" s="51">
        <v>0.15</v>
      </c>
      <c r="I8" s="61">
        <v>36662500</v>
      </c>
      <c r="J8" s="51">
        <v>0.15</v>
      </c>
      <c r="K8" s="61">
        <v>36662500</v>
      </c>
    </row>
    <row r="9" spans="1:11" ht="69" customHeight="1" x14ac:dyDescent="0.2">
      <c r="A9" s="49" t="s">
        <v>29</v>
      </c>
      <c r="B9" s="52" t="s">
        <v>30</v>
      </c>
      <c r="C9" s="51"/>
      <c r="D9" s="51">
        <v>0.15</v>
      </c>
      <c r="E9" s="61">
        <v>320000</v>
      </c>
      <c r="F9" s="51">
        <v>0.15</v>
      </c>
      <c r="G9" s="61">
        <v>480000</v>
      </c>
      <c r="H9" s="51">
        <v>0.15</v>
      </c>
      <c r="I9" s="61">
        <v>400000</v>
      </c>
      <c r="J9" s="51">
        <v>0.15</v>
      </c>
      <c r="K9" s="61">
        <v>400000</v>
      </c>
    </row>
    <row r="10" spans="1:11" ht="26.25" customHeight="1" x14ac:dyDescent="0.2">
      <c r="A10" s="20"/>
      <c r="B10" s="58"/>
      <c r="C10" s="59"/>
      <c r="D10" s="59"/>
      <c r="E10" s="20"/>
      <c r="F10" s="59"/>
      <c r="G10" s="20"/>
      <c r="H10" s="59"/>
      <c r="I10" s="20"/>
      <c r="J10" s="59"/>
      <c r="K10" s="20"/>
    </row>
    <row r="13" spans="1:11" x14ac:dyDescent="0.2">
      <c r="B13" s="54" t="s">
        <v>31</v>
      </c>
    </row>
    <row r="14" spans="1:11" x14ac:dyDescent="0.2">
      <c r="B14" t="s">
        <v>32</v>
      </c>
    </row>
    <row r="19" spans="14:14" x14ac:dyDescent="0.2">
      <c r="N19" s="53"/>
    </row>
  </sheetData>
  <mergeCells count="9">
    <mergeCell ref="B7:C7"/>
    <mergeCell ref="A2:K2"/>
    <mergeCell ref="A3:K3"/>
    <mergeCell ref="A4:K4"/>
    <mergeCell ref="A6:C6"/>
    <mergeCell ref="D6:E6"/>
    <mergeCell ref="F6:G6"/>
    <mergeCell ref="H6:I6"/>
    <mergeCell ref="J6:K6"/>
  </mergeCells>
  <printOptions horizontalCentered="1" verticalCentered="1"/>
  <pageMargins left="0.51181102362204722" right="0.51181102362204722" top="0.15748031496062992" bottom="0.19685039370078741" header="0.19685039370078741" footer="0.11811023622047245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INDICE POR PROGRAMA</vt:lpstr>
      <vt:lpstr>METAS FISICAS ACUMULADAS</vt:lpstr>
      <vt:lpstr>'INDICE POR PROGRAMA'!Área_de_impresión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Urena</dc:creator>
  <cp:lastModifiedBy>Ana Rivas</cp:lastModifiedBy>
  <cp:lastPrinted>2025-02-19T17:43:46Z</cp:lastPrinted>
  <dcterms:created xsi:type="dcterms:W3CDTF">2022-02-18T18:37:28Z</dcterms:created>
  <dcterms:modified xsi:type="dcterms:W3CDTF">2025-02-19T18:23:57Z</dcterms:modified>
</cp:coreProperties>
</file>