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rena\Desktop\Ejecuciones de junio del 2024\"/>
    </mc:Choice>
  </mc:AlternateContent>
  <xr:revisionPtr revIDLastSave="0" documentId="8_{09299036-0F78-449D-928D-B09A5D8AE436}" xr6:coauthVersionLast="47" xr6:coauthVersionMax="47" xr10:uidLastSave="{00000000-0000-0000-0000-000000000000}"/>
  <bookViews>
    <workbookView xWindow="-120" yWindow="-120" windowWidth="29040" windowHeight="15840" xr2:uid="{9DCA87AE-1096-4FDB-98BD-EAF8AAB27578}"/>
  </bookViews>
  <sheets>
    <sheet name="PRESUP. EJEC. 2024" sheetId="1" r:id="rId1"/>
  </sheets>
  <externalReferences>
    <externalReference r:id="rId2"/>
  </externalReferences>
  <definedNames>
    <definedName name="_xlnm.Print_Area" localSheetId="0">'PRESUP. EJEC. 2024'!$A$1:$G$209</definedName>
    <definedName name="_xlnm.Print_Titles" localSheetId="0">'PRESUP. EJEC. 2024'!$1:$6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6" i="1" l="1"/>
  <c r="E186" i="1"/>
  <c r="G186" i="1" s="1"/>
  <c r="G185" i="1" s="1"/>
  <c r="F185" i="1"/>
  <c r="D185" i="1"/>
  <c r="C185" i="1"/>
  <c r="C187" i="1" s="1"/>
  <c r="F184" i="1"/>
  <c r="G184" i="1" s="1"/>
  <c r="E184" i="1"/>
  <c r="E182" i="1"/>
  <c r="F181" i="1"/>
  <c r="G181" i="1" s="1"/>
  <c r="E181" i="1"/>
  <c r="E180" i="1"/>
  <c r="E179" i="1"/>
  <c r="D179" i="1"/>
  <c r="C179" i="1"/>
  <c r="E178" i="1"/>
  <c r="E177" i="1"/>
  <c r="F176" i="1"/>
  <c r="E176" i="1"/>
  <c r="G176" i="1" s="1"/>
  <c r="G175" i="1"/>
  <c r="F175" i="1"/>
  <c r="E175" i="1"/>
  <c r="F174" i="1"/>
  <c r="E174" i="1"/>
  <c r="G174" i="1" s="1"/>
  <c r="F173" i="1"/>
  <c r="E173" i="1"/>
  <c r="G173" i="1" s="1"/>
  <c r="F172" i="1"/>
  <c r="E172" i="1"/>
  <c r="G172" i="1" s="1"/>
  <c r="F171" i="1"/>
  <c r="G171" i="1" s="1"/>
  <c r="E171" i="1"/>
  <c r="G170" i="1"/>
  <c r="F170" i="1"/>
  <c r="E170" i="1"/>
  <c r="F169" i="1"/>
  <c r="E169" i="1"/>
  <c r="G169" i="1" s="1"/>
  <c r="G168" i="1"/>
  <c r="F168" i="1"/>
  <c r="E168" i="1"/>
  <c r="G167" i="1"/>
  <c r="F167" i="1"/>
  <c r="E167" i="1"/>
  <c r="F166" i="1"/>
  <c r="E166" i="1"/>
  <c r="G166" i="1" s="1"/>
  <c r="F165" i="1"/>
  <c r="F154" i="1" s="1"/>
  <c r="E165" i="1"/>
  <c r="G165" i="1" s="1"/>
  <c r="F164" i="1"/>
  <c r="E164" i="1"/>
  <c r="G164" i="1" s="1"/>
  <c r="F162" i="1"/>
  <c r="G162" i="1" s="1"/>
  <c r="E162" i="1"/>
  <c r="F160" i="1"/>
  <c r="E160" i="1"/>
  <c r="G160" i="1" s="1"/>
  <c r="F158" i="1"/>
  <c r="E158" i="1"/>
  <c r="G158" i="1" s="1"/>
  <c r="F157" i="1"/>
  <c r="E157" i="1"/>
  <c r="E154" i="1" s="1"/>
  <c r="G156" i="1"/>
  <c r="F156" i="1"/>
  <c r="E156" i="1"/>
  <c r="D154" i="1"/>
  <c r="C154" i="1"/>
  <c r="F153" i="1"/>
  <c r="D153" i="1"/>
  <c r="E153" i="1" s="1"/>
  <c r="G153" i="1" s="1"/>
  <c r="F152" i="1"/>
  <c r="G152" i="1" s="1"/>
  <c r="E152" i="1"/>
  <c r="G151" i="1"/>
  <c r="F151" i="1"/>
  <c r="E151" i="1"/>
  <c r="F150" i="1"/>
  <c r="E150" i="1"/>
  <c r="G150" i="1" s="1"/>
  <c r="G149" i="1"/>
  <c r="F149" i="1"/>
  <c r="E149" i="1"/>
  <c r="G147" i="1"/>
  <c r="F147" i="1"/>
  <c r="E147" i="1"/>
  <c r="F146" i="1"/>
  <c r="E146" i="1"/>
  <c r="G146" i="1" s="1"/>
  <c r="F144" i="1"/>
  <c r="E144" i="1"/>
  <c r="G144" i="1" s="1"/>
  <c r="F143" i="1"/>
  <c r="E143" i="1"/>
  <c r="G143" i="1" s="1"/>
  <c r="F142" i="1"/>
  <c r="G142" i="1" s="1"/>
  <c r="E142" i="1"/>
  <c r="C140" i="1"/>
  <c r="F138" i="1"/>
  <c r="G138" i="1" s="1"/>
  <c r="E138" i="1"/>
  <c r="G137" i="1"/>
  <c r="F137" i="1"/>
  <c r="E137" i="1"/>
  <c r="F135" i="1"/>
  <c r="E135" i="1"/>
  <c r="G135" i="1" s="1"/>
  <c r="G134" i="1"/>
  <c r="F134" i="1"/>
  <c r="E134" i="1"/>
  <c r="G133" i="1"/>
  <c r="F133" i="1"/>
  <c r="E133" i="1"/>
  <c r="F132" i="1"/>
  <c r="E132" i="1"/>
  <c r="G132" i="1" s="1"/>
  <c r="F130" i="1"/>
  <c r="E130" i="1"/>
  <c r="G130" i="1" s="1"/>
  <c r="F129" i="1"/>
  <c r="E129" i="1"/>
  <c r="G129" i="1" s="1"/>
  <c r="F128" i="1"/>
  <c r="G128" i="1" s="1"/>
  <c r="E128" i="1"/>
  <c r="F126" i="1"/>
  <c r="E126" i="1"/>
  <c r="G126" i="1" s="1"/>
  <c r="F125" i="1"/>
  <c r="E125" i="1"/>
  <c r="G125" i="1" s="1"/>
  <c r="F124" i="1"/>
  <c r="E124" i="1"/>
  <c r="G124" i="1" s="1"/>
  <c r="G123" i="1"/>
  <c r="F123" i="1"/>
  <c r="E123" i="1"/>
  <c r="F122" i="1"/>
  <c r="E122" i="1"/>
  <c r="G122" i="1" s="1"/>
  <c r="F120" i="1"/>
  <c r="E120" i="1"/>
  <c r="G120" i="1" s="1"/>
  <c r="G119" i="1"/>
  <c r="E119" i="1"/>
  <c r="F118" i="1"/>
  <c r="E118" i="1"/>
  <c r="G118" i="1" s="1"/>
  <c r="F117" i="1"/>
  <c r="E117" i="1"/>
  <c r="G117" i="1" s="1"/>
  <c r="F115" i="1"/>
  <c r="E115" i="1"/>
  <c r="G115" i="1" s="1"/>
  <c r="F113" i="1"/>
  <c r="G113" i="1" s="1"/>
  <c r="E113" i="1"/>
  <c r="F112" i="1"/>
  <c r="E112" i="1"/>
  <c r="G112" i="1" s="1"/>
  <c r="F110" i="1"/>
  <c r="E110" i="1"/>
  <c r="G110" i="1" s="1"/>
  <c r="F109" i="1"/>
  <c r="E109" i="1"/>
  <c r="G109" i="1" s="1"/>
  <c r="G108" i="1"/>
  <c r="F108" i="1"/>
  <c r="E108" i="1"/>
  <c r="E107" i="1"/>
  <c r="G107" i="1" s="1"/>
  <c r="G105" i="1"/>
  <c r="F105" i="1"/>
  <c r="E105" i="1"/>
  <c r="G104" i="1"/>
  <c r="F104" i="1"/>
  <c r="E104" i="1"/>
  <c r="F103" i="1"/>
  <c r="E103" i="1"/>
  <c r="G103" i="1" s="1"/>
  <c r="F101" i="1"/>
  <c r="E101" i="1"/>
  <c r="G101" i="1" s="1"/>
  <c r="F100" i="1"/>
  <c r="E100" i="1"/>
  <c r="G100" i="1" s="1"/>
  <c r="F99" i="1"/>
  <c r="G99" i="1" s="1"/>
  <c r="E99" i="1"/>
  <c r="F97" i="1"/>
  <c r="F96" i="1" s="1"/>
  <c r="E97" i="1"/>
  <c r="G97" i="1" s="1"/>
  <c r="D96" i="1"/>
  <c r="C96" i="1"/>
  <c r="G94" i="1"/>
  <c r="F94" i="1"/>
  <c r="E94" i="1"/>
  <c r="F93" i="1"/>
  <c r="E93" i="1"/>
  <c r="G93" i="1" s="1"/>
  <c r="G92" i="1"/>
  <c r="F92" i="1"/>
  <c r="E92" i="1"/>
  <c r="G91" i="1"/>
  <c r="F91" i="1"/>
  <c r="E91" i="1"/>
  <c r="F90" i="1"/>
  <c r="E90" i="1"/>
  <c r="G90" i="1" s="1"/>
  <c r="F89" i="1"/>
  <c r="E89" i="1"/>
  <c r="G89" i="1" s="1"/>
  <c r="G87" i="1"/>
  <c r="E87" i="1"/>
  <c r="F86" i="1"/>
  <c r="E86" i="1"/>
  <c r="G86" i="1" s="1"/>
  <c r="F85" i="1"/>
  <c r="E85" i="1"/>
  <c r="G85" i="1" s="1"/>
  <c r="F84" i="1"/>
  <c r="E84" i="1"/>
  <c r="G84" i="1" s="1"/>
  <c r="F82" i="1"/>
  <c r="G82" i="1" s="1"/>
  <c r="E82" i="1"/>
  <c r="G81" i="1"/>
  <c r="F81" i="1"/>
  <c r="E81" i="1"/>
  <c r="F80" i="1"/>
  <c r="E80" i="1"/>
  <c r="G80" i="1" s="1"/>
  <c r="G79" i="1"/>
  <c r="F79" i="1"/>
  <c r="E79" i="1"/>
  <c r="G78" i="1"/>
  <c r="F78" i="1"/>
  <c r="E78" i="1"/>
  <c r="F76" i="1"/>
  <c r="E76" i="1"/>
  <c r="G76" i="1" s="1"/>
  <c r="F75" i="1"/>
  <c r="E75" i="1"/>
  <c r="G75" i="1" s="1"/>
  <c r="F74" i="1"/>
  <c r="E74" i="1"/>
  <c r="G74" i="1" s="1"/>
  <c r="E73" i="1"/>
  <c r="G73" i="1" s="1"/>
  <c r="F72" i="1"/>
  <c r="E72" i="1"/>
  <c r="G72" i="1" s="1"/>
  <c r="F71" i="1"/>
  <c r="E71" i="1"/>
  <c r="G71" i="1" s="1"/>
  <c r="F70" i="1"/>
  <c r="G70" i="1" s="1"/>
  <c r="E70" i="1"/>
  <c r="G68" i="1"/>
  <c r="F68" i="1"/>
  <c r="E68" i="1"/>
  <c r="F67" i="1"/>
  <c r="E67" i="1"/>
  <c r="G67" i="1" s="1"/>
  <c r="G65" i="1"/>
  <c r="F65" i="1"/>
  <c r="E65" i="1"/>
  <c r="G64" i="1"/>
  <c r="F64" i="1"/>
  <c r="E64" i="1"/>
  <c r="F63" i="1"/>
  <c r="E63" i="1"/>
  <c r="G63" i="1" s="1"/>
  <c r="F61" i="1"/>
  <c r="E61" i="1"/>
  <c r="G61" i="1" s="1"/>
  <c r="F60" i="1"/>
  <c r="E60" i="1"/>
  <c r="G60" i="1" s="1"/>
  <c r="F58" i="1"/>
  <c r="G58" i="1" s="1"/>
  <c r="E58" i="1"/>
  <c r="F57" i="1"/>
  <c r="E57" i="1"/>
  <c r="G57" i="1" s="1"/>
  <c r="F56" i="1"/>
  <c r="E56" i="1"/>
  <c r="G56" i="1" s="1"/>
  <c r="F55" i="1"/>
  <c r="E55" i="1"/>
  <c r="G55" i="1" s="1"/>
  <c r="G53" i="1"/>
  <c r="F53" i="1"/>
  <c r="E53" i="1"/>
  <c r="F52" i="1"/>
  <c r="E52" i="1"/>
  <c r="G52" i="1" s="1"/>
  <c r="F50" i="1"/>
  <c r="E50" i="1"/>
  <c r="G50" i="1" s="1"/>
  <c r="F49" i="1"/>
  <c r="E49" i="1"/>
  <c r="G49" i="1" s="1"/>
  <c r="F47" i="1"/>
  <c r="G47" i="1" s="1"/>
  <c r="E47" i="1"/>
  <c r="G46" i="1"/>
  <c r="F46" i="1"/>
  <c r="E46" i="1"/>
  <c r="F45" i="1"/>
  <c r="E45" i="1"/>
  <c r="G45" i="1" s="1"/>
  <c r="G44" i="1"/>
  <c r="F44" i="1"/>
  <c r="E44" i="1"/>
  <c r="G43" i="1"/>
  <c r="F43" i="1"/>
  <c r="E43" i="1"/>
  <c r="F42" i="1"/>
  <c r="E42" i="1"/>
  <c r="G42" i="1" s="1"/>
  <c r="F40" i="1"/>
  <c r="D40" i="1"/>
  <c r="C40" i="1"/>
  <c r="F37" i="1"/>
  <c r="E37" i="1"/>
  <c r="G37" i="1" s="1"/>
  <c r="D37" i="1"/>
  <c r="F36" i="1"/>
  <c r="E36" i="1"/>
  <c r="G36" i="1" s="1"/>
  <c r="F35" i="1"/>
  <c r="E35" i="1"/>
  <c r="G35" i="1" s="1"/>
  <c r="F33" i="1"/>
  <c r="E33" i="1"/>
  <c r="G33" i="1" s="1"/>
  <c r="F32" i="1"/>
  <c r="E32" i="1"/>
  <c r="G32" i="1" s="1"/>
  <c r="F30" i="1"/>
  <c r="E30" i="1"/>
  <c r="G30" i="1" s="1"/>
  <c r="F28" i="1"/>
  <c r="E28" i="1"/>
  <c r="G28" i="1" s="1"/>
  <c r="F26" i="1"/>
  <c r="E26" i="1"/>
  <c r="G26" i="1" s="1"/>
  <c r="F25" i="1"/>
  <c r="G25" i="1" s="1"/>
  <c r="E25" i="1"/>
  <c r="F24" i="1"/>
  <c r="D24" i="1"/>
  <c r="E24" i="1" s="1"/>
  <c r="G24" i="1" s="1"/>
  <c r="F23" i="1"/>
  <c r="E23" i="1"/>
  <c r="G23" i="1" s="1"/>
  <c r="F22" i="1"/>
  <c r="E22" i="1"/>
  <c r="G22" i="1" s="1"/>
  <c r="F21" i="1"/>
  <c r="E21" i="1"/>
  <c r="G21" i="1" s="1"/>
  <c r="F19" i="1"/>
  <c r="G19" i="1" s="1"/>
  <c r="E19" i="1"/>
  <c r="G18" i="1"/>
  <c r="F18" i="1"/>
  <c r="E18" i="1"/>
  <c r="G16" i="1"/>
  <c r="E16" i="1"/>
  <c r="F15" i="1"/>
  <c r="G15" i="1" s="1"/>
  <c r="E15" i="1"/>
  <c r="F14" i="1"/>
  <c r="G14" i="1" s="1"/>
  <c r="E14" i="1"/>
  <c r="F13" i="1"/>
  <c r="E13" i="1"/>
  <c r="G13" i="1" s="1"/>
  <c r="F12" i="1"/>
  <c r="E12" i="1"/>
  <c r="G12" i="1" s="1"/>
  <c r="F11" i="1"/>
  <c r="E11" i="1"/>
  <c r="G11" i="1" s="1"/>
  <c r="F9" i="1"/>
  <c r="F7" i="1" s="1"/>
  <c r="E9" i="1"/>
  <c r="G9" i="1" s="1"/>
  <c r="C7" i="1"/>
  <c r="F187" i="1" l="1"/>
  <c r="G7" i="1"/>
  <c r="G40" i="1"/>
  <c r="G96" i="1"/>
  <c r="G179" i="1"/>
  <c r="E140" i="1"/>
  <c r="G140" i="1"/>
  <c r="E40" i="1"/>
  <c r="G157" i="1"/>
  <c r="G154" i="1" s="1"/>
  <c r="E96" i="1"/>
  <c r="E185" i="1"/>
  <c r="D140" i="1"/>
  <c r="D7" i="1"/>
  <c r="D187" i="1" s="1"/>
  <c r="E7" i="1"/>
  <c r="E187" i="1" s="1"/>
  <c r="F140" i="1"/>
  <c r="F179" i="1"/>
  <c r="G187" i="1" l="1"/>
</calcChain>
</file>

<file path=xl/sharedStrings.xml><?xml version="1.0" encoding="utf-8"?>
<sst xmlns="http://schemas.openxmlformats.org/spreadsheetml/2006/main" count="364" uniqueCount="356">
  <si>
    <t xml:space="preserve">Presupuesto de Gastos y Aplicaciones Financieras </t>
  </si>
  <si>
    <t xml:space="preserve"> Acumulado al mes de Junio 2024</t>
  </si>
  <si>
    <t>En RD$</t>
  </si>
  <si>
    <t>CUENTA</t>
  </si>
  <si>
    <t>DETALLE</t>
  </si>
  <si>
    <t>PRESUPUESTO APROBADO 2024</t>
  </si>
  <si>
    <t>PRESUPUESTO MODIFICADO  2024</t>
  </si>
  <si>
    <t>PRESUPUESTO DEFINITIVO 2024</t>
  </si>
  <si>
    <t>EJECUCION ACUMULADA JUNIO 2024</t>
  </si>
  <si>
    <t>PENDIENTE DE EJECUTAR</t>
  </si>
  <si>
    <t>REMUNERACIONES</t>
  </si>
  <si>
    <t>2.1.1</t>
  </si>
  <si>
    <t>SUELDOS PARA CARGOS FIJOS</t>
  </si>
  <si>
    <t>2.1.1.1.01</t>
  </si>
  <si>
    <t>SUELDOS FIJOS</t>
  </si>
  <si>
    <t>2.1.1.2</t>
  </si>
  <si>
    <t>SUELDOS PERSONAL TEMPORERO</t>
  </si>
  <si>
    <t>2.1.1.2.05</t>
  </si>
  <si>
    <t>SUELDOS PERSONAL  EN PERIODO PROBATORIO</t>
  </si>
  <si>
    <t>2.1.1.2.06</t>
  </si>
  <si>
    <t>JORNALEROS</t>
  </si>
  <si>
    <t>2.1.1.2.08</t>
  </si>
  <si>
    <t>2.1.1.2.09</t>
  </si>
  <si>
    <t>SUELDOS PERSONAL  DE CARÁCTER EVENTUAL</t>
  </si>
  <si>
    <t>2.1.1.3.01</t>
  </si>
  <si>
    <t>SUELDO PERSONAL EN TRAMITE DE PENSIONES</t>
  </si>
  <si>
    <t>2.1.1.4.01</t>
  </si>
  <si>
    <t>SUELDO ANUAL No. 13</t>
  </si>
  <si>
    <t>2.1.1.5</t>
  </si>
  <si>
    <t>PRESTACIONES ECONOMICAS</t>
  </si>
  <si>
    <t>2.1.1.5.01</t>
  </si>
  <si>
    <t xml:space="preserve">PRESTACIONES LABORALES POR DESVINCULACION </t>
  </si>
  <si>
    <t>2.1.1.5.04</t>
  </si>
  <si>
    <t>PROPÓRCION DE VACACIONES NO DISFRUTADAS</t>
  </si>
  <si>
    <t>2.1.2.2</t>
  </si>
  <si>
    <t>COMPENSACION</t>
  </si>
  <si>
    <t>2.1.2.2.01</t>
  </si>
  <si>
    <t>COMPESACION POR GASTOS DE ALIMENTACION</t>
  </si>
  <si>
    <t>2.1.2.2.02</t>
  </si>
  <si>
    <t>COMPESACION POR HORAS EXTRAORDINARIAS</t>
  </si>
  <si>
    <t>2.1.2.2.05</t>
  </si>
  <si>
    <t>COMPESACION POR SERVICIOS DE SEGURIDAD</t>
  </si>
  <si>
    <t>2.1.2.2.06</t>
  </si>
  <si>
    <t>COMPESACION POR RESULTADOS</t>
  </si>
  <si>
    <t>2.1.2.2.08</t>
  </si>
  <si>
    <t>COMPESACION ESPECIALES</t>
  </si>
  <si>
    <t>2.1.2.2.09</t>
  </si>
  <si>
    <t>BONO POR DESEMPEÑO</t>
  </si>
  <si>
    <t>2.1.3.1</t>
  </si>
  <si>
    <t>DIETAS Y GASTOS DE REPRESENTACION</t>
  </si>
  <si>
    <t>2.1.3.1.01</t>
  </si>
  <si>
    <t>DIETAS EN EL PAIS</t>
  </si>
  <si>
    <t>2.1.3.2</t>
  </si>
  <si>
    <t>GASTOS DE REPRESENTCION</t>
  </si>
  <si>
    <t>2.1.3.2.01</t>
  </si>
  <si>
    <t>GASTOS DE REPRESENTACION EN EL PAIS</t>
  </si>
  <si>
    <t>2.1.4.2</t>
  </si>
  <si>
    <t>OTRAS GRATIFICACIONES Y BONIFICACIONES</t>
  </si>
  <si>
    <t>2.1.4.2.02</t>
  </si>
  <si>
    <t>GRATIFICACIONES POR PASANTIA</t>
  </si>
  <si>
    <t>2.1.4.2.04</t>
  </si>
  <si>
    <t xml:space="preserve">OTRAS  GRATIFICACIONES </t>
  </si>
  <si>
    <t>2.1.5.</t>
  </si>
  <si>
    <t>CONTRIB. A LA SEGURIDAD SOC. Y RIEGO LAB.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</si>
  <si>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</si>
  <si>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</si>
  <si>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</si>
  <si>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</si>
  <si>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</si>
  <si>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RIEGO LABORAL</t>
  </si>
  <si>
    <t>SERVICIOS NO PERSONALES</t>
  </si>
  <si>
    <t>2.2.1</t>
  </si>
  <si>
    <t>SERVICIOS DE COMUNICACIÓN</t>
  </si>
  <si>
    <t>2.2.1.2.01</t>
  </si>
  <si>
    <t>SERVICIO TELEFONICO LARGA DISTANCIA</t>
  </si>
  <si>
    <t>2.2.1.3.01</t>
  </si>
  <si>
    <t>TELEFONO LOCAL</t>
  </si>
  <si>
    <t>2.2.1.5.01</t>
  </si>
  <si>
    <t>SERVICIO DE INTERNET Y TELEVISION POR CABLE</t>
  </si>
  <si>
    <t>2.2.1.6.01</t>
  </si>
  <si>
    <t>ELECTRICIDAD</t>
  </si>
  <si>
    <t>2.2.1.7.01</t>
  </si>
  <si>
    <t>AGUA</t>
  </si>
  <si>
    <t>2.2.1.8.01</t>
  </si>
  <si>
    <t>RECOLECCION DE RESIDUOS SOLIDOS</t>
  </si>
  <si>
    <t>2.2.2</t>
  </si>
  <si>
    <t>PUBLICACION</t>
  </si>
  <si>
    <t>2.2.2.1.01</t>
  </si>
  <si>
    <t>AVISO Y PROPAGANDA</t>
  </si>
  <si>
    <t>2.2.2.2.01</t>
  </si>
  <si>
    <t>IMPRESIÓN  Y ENCUADERNACION</t>
  </si>
  <si>
    <t>2.2.3</t>
  </si>
  <si>
    <t>VIATICOS</t>
  </si>
  <si>
    <t>2.2.3.1.01</t>
  </si>
  <si>
    <t xml:space="preserve">VIATICOS DENTRO  DEL PAIS </t>
  </si>
  <si>
    <t>2.2.3.2.01</t>
  </si>
  <si>
    <t>VIATICOS FUERA DE  PAIS</t>
  </si>
  <si>
    <t>2.2.4</t>
  </si>
  <si>
    <t>TRANSPORTE Y ALMACENAJE</t>
  </si>
  <si>
    <t>2.2.4.1.01</t>
  </si>
  <si>
    <t>PASAJES</t>
  </si>
  <si>
    <t>2.2.4.2.01</t>
  </si>
  <si>
    <t>FLETES</t>
  </si>
  <si>
    <t>2.2.4.3.01</t>
  </si>
  <si>
    <t>ALMACENAJE</t>
  </si>
  <si>
    <t>2.2.4.4.01</t>
  </si>
  <si>
    <t>PEAJE</t>
  </si>
  <si>
    <t>2.2.5</t>
  </si>
  <si>
    <t>ALQUILERES Y RENTAS</t>
  </si>
  <si>
    <t>2.2.5.1.01</t>
  </si>
  <si>
    <t>EDIFICIOS Y LOCALES</t>
  </si>
  <si>
    <t>2.2.5.1.02</t>
  </si>
  <si>
    <t>HOSPEDAJE</t>
  </si>
  <si>
    <t>MAQUINARIAS Y EQUIPOS</t>
  </si>
  <si>
    <t>2.2.5.3.04</t>
  </si>
  <si>
    <t xml:space="preserve">ALQ. DE MAQUINARIAS, MUEBLES Y EQUIPOS DE OFICINA </t>
  </si>
  <si>
    <t>2.2.5.4.01</t>
  </si>
  <si>
    <t>ALQ. DE EQ. DE TRANSP., TRACCION Y ECAV.</t>
  </si>
  <si>
    <t>2.2.5.8.01</t>
  </si>
  <si>
    <t>OTROS ALQUILERES</t>
  </si>
  <si>
    <t>2.2.6</t>
  </si>
  <si>
    <t xml:space="preserve">SEGURO </t>
  </si>
  <si>
    <t>2.2.6.2.01</t>
  </si>
  <si>
    <t>SEGURO DE BIENES, MUEBLES E INFRAESTRUCTURAS</t>
  </si>
  <si>
    <t>2.2.6.3.01</t>
  </si>
  <si>
    <t>SEGURO MEDICO</t>
  </si>
  <si>
    <t>2.2.7</t>
  </si>
  <si>
    <t>CONSERV.  REP. Y CONST. TEMP.</t>
  </si>
  <si>
    <t>2.2.7.1.01</t>
  </si>
  <si>
    <t>OBRAS MENORES</t>
  </si>
  <si>
    <t>2.2.7.2.01</t>
  </si>
  <si>
    <t>MANT. Y REP. MUEBLES Y EQUIPOS DE OFICINA</t>
  </si>
  <si>
    <t>2.2.7.2.02</t>
  </si>
  <si>
    <t>MANT. Y REP. DE EQUIPOS  DE COMPUTOS</t>
  </si>
  <si>
    <t>2.2.7.2.03</t>
  </si>
  <si>
    <t>MANT. Y REP. DE EQUIPOS  EDUCACIONAL</t>
  </si>
  <si>
    <t>2.2.7.2.04</t>
  </si>
  <si>
    <t>MANT. Y REP. DE EQUIPOS  SANITARIOS</t>
  </si>
  <si>
    <t>2.2.7.2.06</t>
  </si>
  <si>
    <t>MANT. Y REP. DE EQUIPOS DE TRANSPORTES</t>
  </si>
  <si>
    <t>2.2.7.2.07</t>
  </si>
  <si>
    <t>MANT. Y REP. DE EQUIPOS DE PRODUCCION</t>
  </si>
  <si>
    <t>2.2.8</t>
  </si>
  <si>
    <t>OTROS SERVICIOS NO PERSONALES</t>
  </si>
  <si>
    <t>2.2.8.2.01</t>
  </si>
  <si>
    <t>COMISION Y GASTOS BANCARIOS</t>
  </si>
  <si>
    <t>2.2.8.4.01</t>
  </si>
  <si>
    <t>SERVICIOS FUNERARIOS Y GASTOS CONEXOS</t>
  </si>
  <si>
    <t>2.2.8.5.01</t>
  </si>
  <si>
    <t>FUMIGACION</t>
  </si>
  <si>
    <t>2.2.8.5.02</t>
  </si>
  <si>
    <t>LAVANDERIA</t>
  </si>
  <si>
    <t>2.2.8.5.03</t>
  </si>
  <si>
    <t>LIMPIEZA E HIGIENES</t>
  </si>
  <si>
    <t>EVENTOS Y FESTIVIDADES</t>
  </si>
  <si>
    <t>2.2.8.6.01</t>
  </si>
  <si>
    <t>ACTIVIVIDADES CULT. NAC. Y  MUNICIP.</t>
  </si>
  <si>
    <t>2.2.8.6.02</t>
  </si>
  <si>
    <t>ACTIVIDADES FESTIVAS Y ASISTENCIAS SOCIAL</t>
  </si>
  <si>
    <t>2.2.8.6.03</t>
  </si>
  <si>
    <t>ACTIVIDADES DEPORTIVA, DE RECREAC.Y ENTRETEN.</t>
  </si>
  <si>
    <t>2.2.8.6.04</t>
  </si>
  <si>
    <t>ACTIVIDADES JUVENTUD Y GENERO</t>
  </si>
  <si>
    <t>SERVICIOS TECNICOS Y PROFESIONALES</t>
  </si>
  <si>
    <t>2.2.8.7.01</t>
  </si>
  <si>
    <t>ESTUDIOS DE ING. ARQ. INVESTIGACION Y ANALISIS DE FACTIBILIDAD</t>
  </si>
  <si>
    <t>2.2.8.7.04</t>
  </si>
  <si>
    <t>SERVICIOS DE CAPACITACION</t>
  </si>
  <si>
    <t>2.2.8.7.05</t>
  </si>
  <si>
    <t>SERVICIOS DE INFORMATICA Y SISTEMAS COMP.</t>
  </si>
  <si>
    <t>2.2.8.7.06</t>
  </si>
  <si>
    <t xml:space="preserve">OTROS SERV. TCNICOS ´PROF. </t>
  </si>
  <si>
    <t>2.2.8.8</t>
  </si>
  <si>
    <t>IMPUESTOS DERECHOS Y TASAS</t>
  </si>
  <si>
    <t>2.2.8.9</t>
  </si>
  <si>
    <t>OTROS GASTOS OPERATIVOS</t>
  </si>
  <si>
    <t>2.3.1</t>
  </si>
  <si>
    <t xml:space="preserve">MATERIALES Y SUMINISTROS </t>
  </si>
  <si>
    <t>2.3.1.1.01</t>
  </si>
  <si>
    <t>ALIMENTOS Y BEBIDAS PARA PERSONAS</t>
  </si>
  <si>
    <t>2.2.3.1</t>
  </si>
  <si>
    <t>PRODUCTOS AGROFORESTALES Y PECUARIOS</t>
  </si>
  <si>
    <t>2.3.1.3.01</t>
  </si>
  <si>
    <t>PRODUCTO PECUARIOS</t>
  </si>
  <si>
    <t>2.3.1.3.02</t>
  </si>
  <si>
    <t>PRODUCTO AGRICOLAS</t>
  </si>
  <si>
    <t>2.3.1.3.03</t>
  </si>
  <si>
    <t>PRODUCTOS FORESTALES</t>
  </si>
  <si>
    <t>2.3.2</t>
  </si>
  <si>
    <t>TEXTILES Y VESTUARIOS</t>
  </si>
  <si>
    <t>2.3.2.1.01</t>
  </si>
  <si>
    <t>HILADOS Y TELAS</t>
  </si>
  <si>
    <t>2.3.2.2.01</t>
  </si>
  <si>
    <t>ACABADO TEXTILES</t>
  </si>
  <si>
    <t>2.3.2.3.01</t>
  </si>
  <si>
    <t>PRENDAS DE VESTIR</t>
  </si>
  <si>
    <t>2.3.3</t>
  </si>
  <si>
    <t>PROD. PAPEL, CARTON E IMRENTA</t>
  </si>
  <si>
    <t>3.3.1.01</t>
  </si>
  <si>
    <t xml:space="preserve">PROD. PAPEL Y CARTON </t>
  </si>
  <si>
    <t>2.3.3.2.01</t>
  </si>
  <si>
    <t>PAPEL DE ESCRITORIO</t>
  </si>
  <si>
    <t>2.3.3.3.01</t>
  </si>
  <si>
    <t>PRODUCTOS DE ARTES GRAFICAS</t>
  </si>
  <si>
    <t>2.3.3.4.01</t>
  </si>
  <si>
    <t>LIBROS, REVISTAS Y PERIODICOS</t>
  </si>
  <si>
    <t>2.3.5</t>
  </si>
  <si>
    <t>PROD. DE CUERO, CAUCHO Y PLASTICO</t>
  </si>
  <si>
    <t>2.3.5.3.01</t>
  </si>
  <si>
    <t>LLANTAS Y NEUMATICOS</t>
  </si>
  <si>
    <t>2.3.5.5.01</t>
  </si>
  <si>
    <t>ARTICULOS DE PLASTICOS</t>
  </si>
  <si>
    <t>2.3.6</t>
  </si>
  <si>
    <t>PROD. DE CEMENTO, CAL ASBESTO, YESO, OTROS</t>
  </si>
  <si>
    <t>2.3.6.1.01</t>
  </si>
  <si>
    <t>PROD. DE CEMENTO</t>
  </si>
  <si>
    <t>PROD. METALICOS Y SUS DERIVADOS</t>
  </si>
  <si>
    <t>2.3.6.3.03</t>
  </si>
  <si>
    <t xml:space="preserve">ESTRUCTRUA METALICA ACABADAS </t>
  </si>
  <si>
    <t>2.3.6.3.04</t>
  </si>
  <si>
    <t>HERRAMIENTAS MENORES</t>
  </si>
  <si>
    <t>2.3.6.4.04</t>
  </si>
  <si>
    <t>PIEDRA, ARCILLA Y ARENA</t>
  </si>
  <si>
    <t>2.3.6.4.05</t>
  </si>
  <si>
    <t>PRODUCTOS AISLANTES</t>
  </si>
  <si>
    <t>2.3.7</t>
  </si>
  <si>
    <t>COMB., LUB. Y OTROS DERIV. QUIM.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</si>
  <si>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</si>
  <si>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</si>
  <si>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</si>
  <si>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</si>
  <si>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</si>
  <si>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</si>
  <si>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</si>
  <si>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</si>
  <si>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2.3.7.1.06</t>
  </si>
  <si>
    <t>LUBRICANTES</t>
  </si>
  <si>
    <t>PRODUCTOS QUIMICOS Y CONEXOS</t>
  </si>
  <si>
    <t>2.3.7.2.01</t>
  </si>
  <si>
    <t>PRODUCTOS EXPLOSIVOS Y PIROTECNIA</t>
  </si>
  <si>
    <t>2.3.7.2.05</t>
  </si>
  <si>
    <t>INSEP. FUMIGADORES Y OTROS</t>
  </si>
  <si>
    <t>2.3.7.2.06</t>
  </si>
  <si>
    <t>PINTURAS, LACAS, BARNICES, DILUYENTES Y OTROS</t>
  </si>
  <si>
    <t>2.3.9</t>
  </si>
  <si>
    <t>PRODUCTOS Y UTILIES VARIOS</t>
  </si>
  <si>
    <t>2.3.9.1.01</t>
  </si>
  <si>
    <t>UTILES DE LIMPIEZA</t>
  </si>
  <si>
    <t>2.3.9.2.01</t>
  </si>
  <si>
    <t>UTILES DE ESC. OFICINA, INFORM. Y DE ENSEÑANZA</t>
  </si>
  <si>
    <t>2.3.9.5.01</t>
  </si>
  <si>
    <t>UTILES DE COCINA Y COMEDOR</t>
  </si>
  <si>
    <t>2.3.9.6.01</t>
  </si>
  <si>
    <t>PRODUCTOS ELECTRICOS Y AFINES</t>
  </si>
  <si>
    <t>3.9.8</t>
  </si>
  <si>
    <t>OTROS RESPUESTOS Y ACCESORIOS MENORES</t>
  </si>
  <si>
    <t>2.3.9.8.01</t>
  </si>
  <si>
    <t>2.3.9.9</t>
  </si>
  <si>
    <t>UTILES  DIVERSOS</t>
  </si>
  <si>
    <t>2.4.1</t>
  </si>
  <si>
    <t>TRANSFERENCIAS</t>
  </si>
  <si>
    <t>2.4.1.2</t>
  </si>
  <si>
    <t>AYUDAS Y DONACIONES A PERSONAS</t>
  </si>
  <si>
    <t>2.4.1.2.01</t>
  </si>
  <si>
    <t>AYUDAS Y DONAC. PROG. A HOGARES Y PERSONAS</t>
  </si>
  <si>
    <t>2.4.1.2.02</t>
  </si>
  <si>
    <t>AYUDAS Y DONAC. OCAC. A HOGARES Y PERSONAS</t>
  </si>
  <si>
    <t>2.4.1.3.01</t>
  </si>
  <si>
    <t>PREMIOS LITERARIOS, DEPORTIVOS Y CULTURALES</t>
  </si>
  <si>
    <t>BECAS Y VIAJES DE ESTUDIO</t>
  </si>
  <si>
    <t>2.4.1.4.01</t>
  </si>
  <si>
    <t>BECAS NACIONALES</t>
  </si>
  <si>
    <t>2.4.1.4.02</t>
  </si>
  <si>
    <t>BECAS EXTRANJERAS</t>
  </si>
  <si>
    <t>2.4.1.6</t>
  </si>
  <si>
    <t>TRANSF. CTES. A EMP.DEL SECTRO PRIVADO</t>
  </si>
  <si>
    <t>2.4.1.6.05</t>
  </si>
  <si>
    <t>TRANSF. CTES. A INST.S/FINES LUC.(ASOC. MUNICIPALISTAS)</t>
  </si>
  <si>
    <t>2.4.3.1.01</t>
  </si>
  <si>
    <t>TRANSF. CTES. A GOBIERNO MUNICIPALES</t>
  </si>
  <si>
    <t>2.4.3.1.02</t>
  </si>
  <si>
    <t>OTRAS TRANSF. CTES. A GOBIERNOS LOCALES</t>
  </si>
  <si>
    <t>2.5.3.1.01</t>
  </si>
  <si>
    <t>TRANSF.DE CAP. A MUNICIP. PARA PROY.  DE  INV.</t>
  </si>
  <si>
    <t>2.5.3.1.02</t>
  </si>
  <si>
    <t xml:space="preserve">OTRAS TRANSF.DE CAP. A MUNICIP. </t>
  </si>
  <si>
    <t>ACTIVOS NO FINANCIEROS</t>
  </si>
  <si>
    <t>2.6.1</t>
  </si>
  <si>
    <t>MAQINARIA Y EQUIPO</t>
  </si>
  <si>
    <t>2.6.1.1.01</t>
  </si>
  <si>
    <t>MUEBLES DE ALOJAMIENTO</t>
  </si>
  <si>
    <t>2.6.1.3.01</t>
  </si>
  <si>
    <t>EQUIPO DE COMPUTACION</t>
  </si>
  <si>
    <t>2.6.1.4.01</t>
  </si>
  <si>
    <t>ELECTRODOMESTICOS</t>
  </si>
  <si>
    <t>2.6.1.9.01</t>
  </si>
  <si>
    <t>OTROS MUEBLES DE OFIC. NO IDENT. PRECED.</t>
  </si>
  <si>
    <t>2.6.2.1.01</t>
  </si>
  <si>
    <t>EQUIPOS Y APARATOS AUDIOVISUALES</t>
  </si>
  <si>
    <t>2.6.3.1.01</t>
  </si>
  <si>
    <t>EQUIPO MEDICO Y DE LABORATORIO</t>
  </si>
  <si>
    <t>2.6.4.1.01</t>
  </si>
  <si>
    <t xml:space="preserve">AUTOMOVILES Y CAMIONES </t>
  </si>
  <si>
    <t>2.6.4.6.01</t>
  </si>
  <si>
    <t>EQUIPOS DE TRACCION</t>
  </si>
  <si>
    <t>2.6.4.7.01</t>
  </si>
  <si>
    <t>EQUIPOS DE ELEVACION</t>
  </si>
  <si>
    <t>2.6.5.2.01</t>
  </si>
  <si>
    <t>MAQUINARIA Y EQUIPO INDUSTRIAL</t>
  </si>
  <si>
    <t>2.6.5.3.01</t>
  </si>
  <si>
    <t>HERRAMIENTAS Y MAQUINARIAS</t>
  </si>
  <si>
    <t>2.6.5.4.01</t>
  </si>
  <si>
    <t>SISTEMA DE AIRE ACOND., CALEFACCION Y REFRIG.</t>
  </si>
  <si>
    <t>2.6.5.5.01</t>
  </si>
  <si>
    <t xml:space="preserve">EQUIPO DE COMUNIC., TELCOMUNIC. Y SEÑALAMIENTO </t>
  </si>
  <si>
    <t>2.6.5.8.01</t>
  </si>
  <si>
    <t>OTROS EQUIPOS</t>
  </si>
  <si>
    <t>2.6.6.2.01</t>
  </si>
  <si>
    <t>EQUIPOS SEGURIDAD</t>
  </si>
  <si>
    <t>2.6.8.3.01</t>
  </si>
  <si>
    <t>PROGRAMA DE INFORMATICA</t>
  </si>
  <si>
    <t>2.6.8.6.01</t>
  </si>
  <si>
    <t>MARCAS Y PATENTES</t>
  </si>
  <si>
    <t>2.6.10.2.01</t>
  </si>
  <si>
    <t>TERRENOS RURALES SIN MEJORAS</t>
  </si>
  <si>
    <t>2.7.1.2.01</t>
  </si>
  <si>
    <t>OBRAS  PARA  EDIFICACION NO RESIDENCIAL</t>
  </si>
  <si>
    <t>2.7.1.3.01</t>
  </si>
  <si>
    <t>OBRAS PARA EDIFICACION Y OTRAS ESTRUCTURAS</t>
  </si>
  <si>
    <t>2.7.2.4.01</t>
  </si>
  <si>
    <t>INFRAESTRUTURAS TERRESTRE Y OBRAS ANEXAS</t>
  </si>
  <si>
    <t>ACTIVOS FINANCIEROS</t>
  </si>
  <si>
    <t>CONCESION DE PRESTAMOS INTERNOS</t>
  </si>
  <si>
    <r>
      <t>GASTOS FINANCIEROS</t>
    </r>
    <r>
      <rPr>
        <b/>
        <sz val="14"/>
        <rFont val="Arial"/>
        <family val="2"/>
      </rPr>
      <t>.</t>
    </r>
  </si>
  <si>
    <t>2.9.1</t>
  </si>
  <si>
    <t>INTERESES  DE LA DEUDA PUBLICA INT.</t>
  </si>
  <si>
    <t>2.9.1.1.01</t>
  </si>
  <si>
    <t>INTERESES DEUDA INTERNA A CORTO PLAZO</t>
  </si>
  <si>
    <t>PASIVOS FINANCIEROS</t>
  </si>
  <si>
    <t>3.2.1</t>
  </si>
  <si>
    <t>AMORTIZACION DE PRESTAMOS INTERNOS</t>
  </si>
  <si>
    <t>3.2.1.3.02</t>
  </si>
  <si>
    <t>AMORTIZ. PRESTS. A C/P SECTOR PUBLICO</t>
  </si>
  <si>
    <t>4.2.1</t>
  </si>
  <si>
    <t>DISMINUCION DE PASIVO</t>
  </si>
  <si>
    <t>4.2.1.1.01</t>
  </si>
  <si>
    <t>DISMINUCION DE CUENTAS POR PAGAR  C/P</t>
  </si>
  <si>
    <t xml:space="preserve">TOTAL  GENERAL </t>
  </si>
  <si>
    <t>LIC. VICTOR JOSE  D' AZA</t>
  </si>
  <si>
    <t>LIC.  LOURDES MIRABAL</t>
  </si>
  <si>
    <t xml:space="preserve">                                               Secretario General</t>
  </si>
  <si>
    <t>Sub-Sec. Adtiva y Financiera</t>
  </si>
  <si>
    <t xml:space="preserve">LIC. CLARISSA DE LEON </t>
  </si>
  <si>
    <t xml:space="preserve">   LIC. SULEIKA RUIZ CUEVAS</t>
  </si>
  <si>
    <t xml:space="preserve">   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</si>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</sst>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44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20"/>
      <name val="Arial"/>
      <family val="2"/>
    </font>
    <font>
      <i/>
      <sz val="18"/>
      <name val="Arial"/>
      <family val="2"/>
    </font>
    <font>
      <sz val="24"/>
      <name val="Arial"/>
      <family val="2"/>
    </font>
    <font>
      <b/>
      <sz val="2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u val="singleAccounting"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u val="singleAccounting"/>
      <sz val="14"/>
      <name val="Arial"/>
      <family val="2"/>
    </font>
    <font>
      <b/>
      <u val="singleAccounting"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u val="doubleAccounting"/>
      <sz val="14"/>
      <name val="Arial"/>
      <family val="2"/>
    </font>
    <font>
      <sz val="12"/>
      <color rgb="FFFF0000"/>
      <name val="Arial"/>
      <family val="2"/>
    </font>
    <font>
      <b/>
      <u val="singleAccounting"/>
      <sz val="12"/>
      <name val="Arial"/>
      <family val="2"/>
    </font>
    <font>
      <sz val="18"/>
      <name val="Arial"/>
      <family val="2"/>
    </font>
    <font>
      <b/>
      <u val="singleAccounting"/>
      <sz val="18"/>
      <name val="Arial"/>
      <family val="2"/>
    </font>
    <font>
      <b/>
      <u/>
      <sz val="18"/>
      <color theme="1"/>
      <name val="Times New Roman"/>
      <family val="1"/>
    </font>
    <font>
      <sz val="20"/>
      <name val="Arial"/>
      <family val="2"/>
    </font>
    <font>
      <b/>
      <sz val="18"/>
      <color theme="1"/>
      <name val="Times New Roman"/>
      <family val="1"/>
    </font>
    <font>
      <b/>
      <sz val="20"/>
      <color rgb="FFFF0000"/>
      <name val="Arial"/>
      <family val="2"/>
    </font>
    <font>
      <b/>
      <sz val="20"/>
      <color theme="1"/>
      <name val="Times New Roman"/>
      <family val="1"/>
    </font>
    <font>
      <sz val="20"/>
      <color rgb="FFFF0000"/>
      <name val="Arial"/>
      <family val="2"/>
    </font>
    <font>
      <b/>
      <sz val="20"/>
      <name val="Times New Roman"/>
      <family val="1"/>
    </font>
    <font>
      <sz val="20"/>
      <color theme="1"/>
      <name val="Times New Roman"/>
      <family val="1"/>
    </font>
    <font>
      <sz val="20"/>
      <name val="Times New Roman"/>
      <family val="1"/>
    </font>
    <font>
      <b/>
      <u val="singleAccounting"/>
      <sz val="20"/>
      <name val="Arial"/>
      <family val="2"/>
    </font>
    <font>
      <b/>
      <u/>
      <sz val="18"/>
      <name val="Times New Roman"/>
      <family val="1"/>
    </font>
    <font>
      <b/>
      <sz val="18"/>
      <name val="Times New Roman"/>
      <family val="1"/>
    </font>
    <font>
      <b/>
      <sz val="1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u/>
      <sz val="12"/>
      <name val="Arial"/>
      <family val="2"/>
    </font>
    <font>
      <b/>
      <u val="singleAccounting"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2" fillId="2" borderId="0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3" fontId="7" fillId="3" borderId="0" xfId="2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43" fontId="10" fillId="3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11" fillId="2" borderId="0" xfId="2" applyFont="1" applyFill="1" applyBorder="1" applyAlignment="1">
      <alignment vertical="center"/>
    </xf>
    <xf numFmtId="43" fontId="11" fillId="4" borderId="0" xfId="2" applyFont="1" applyFill="1" applyBorder="1" applyAlignment="1">
      <alignment vertical="center"/>
    </xf>
    <xf numFmtId="43" fontId="11" fillId="2" borderId="0" xfId="1" applyFont="1" applyFill="1" applyBorder="1" applyAlignment="1">
      <alignment vertical="center"/>
    </xf>
    <xf numFmtId="43" fontId="10" fillId="2" borderId="0" xfId="2" applyFont="1" applyFill="1" applyBorder="1" applyAlignment="1">
      <alignment vertical="center"/>
    </xf>
    <xf numFmtId="43" fontId="12" fillId="2" borderId="0" xfId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43" fontId="13" fillId="2" borderId="0" xfId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4" fillId="2" borderId="0" xfId="0" applyFont="1" applyFill="1"/>
    <xf numFmtId="0" fontId="8" fillId="2" borderId="0" xfId="0" applyFont="1" applyFill="1"/>
    <xf numFmtId="0" fontId="8" fillId="4" borderId="0" xfId="0" applyFont="1" applyFill="1"/>
    <xf numFmtId="43" fontId="8" fillId="2" borderId="0" xfId="1" applyFont="1" applyFill="1" applyBorder="1"/>
    <xf numFmtId="43" fontId="15" fillId="2" borderId="0" xfId="2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43" fontId="10" fillId="2" borderId="0" xfId="1" applyFont="1" applyFill="1" applyBorder="1" applyAlignment="1">
      <alignment vertical="center"/>
    </xf>
    <xf numFmtId="43" fontId="10" fillId="4" borderId="0" xfId="1" applyFont="1" applyFill="1" applyBorder="1" applyAlignment="1">
      <alignment vertical="center"/>
    </xf>
    <xf numFmtId="43" fontId="11" fillId="0" borderId="0" xfId="2" applyFont="1" applyFill="1" applyBorder="1" applyAlignment="1">
      <alignment vertical="center"/>
    </xf>
    <xf numFmtId="43" fontId="7" fillId="2" borderId="0" xfId="2" applyFont="1" applyFill="1" applyBorder="1" applyAlignment="1">
      <alignment vertical="center"/>
    </xf>
    <xf numFmtId="43" fontId="15" fillId="2" borderId="0" xfId="1" applyFont="1" applyFill="1" applyBorder="1" applyAlignment="1">
      <alignment vertical="center" wrapText="1"/>
    </xf>
    <xf numFmtId="43" fontId="13" fillId="2" borderId="0" xfId="1" applyFont="1" applyFill="1" applyBorder="1" applyAlignment="1">
      <alignment vertical="center" wrapText="1"/>
    </xf>
    <xf numFmtId="43" fontId="10" fillId="2" borderId="0" xfId="0" applyNumberFormat="1" applyFont="1" applyFill="1" applyAlignment="1">
      <alignment vertical="center"/>
    </xf>
    <xf numFmtId="43" fontId="10" fillId="4" borderId="0" xfId="0" applyNumberFormat="1" applyFont="1" applyFill="1" applyAlignment="1">
      <alignment vertical="center"/>
    </xf>
    <xf numFmtId="43" fontId="16" fillId="2" borderId="0" xfId="1" applyFont="1" applyFill="1" applyBorder="1" applyAlignment="1">
      <alignment vertical="center"/>
    </xf>
    <xf numFmtId="43" fontId="12" fillId="5" borderId="0" xfId="1" applyFont="1" applyFill="1" applyBorder="1" applyAlignment="1">
      <alignment vertical="center"/>
    </xf>
    <xf numFmtId="0" fontId="12" fillId="5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43" fontId="10" fillId="4" borderId="0" xfId="2" applyFont="1" applyFill="1" applyBorder="1" applyAlignment="1">
      <alignment vertical="center"/>
    </xf>
    <xf numFmtId="0" fontId="11" fillId="2" borderId="0" xfId="0" applyFont="1" applyFill="1" applyAlignment="1">
      <alignment vertical="center" wrapText="1"/>
    </xf>
    <xf numFmtId="43" fontId="18" fillId="2" borderId="0" xfId="2" applyFont="1" applyFill="1" applyBorder="1" applyAlignment="1">
      <alignment vertical="center"/>
    </xf>
    <xf numFmtId="43" fontId="19" fillId="2" borderId="0" xfId="2" applyFont="1" applyFill="1" applyBorder="1" applyAlignment="1">
      <alignment vertical="center"/>
    </xf>
    <xf numFmtId="43" fontId="18" fillId="4" borderId="0" xfId="2" applyFont="1" applyFill="1" applyBorder="1" applyAlignment="1">
      <alignment vertical="center"/>
    </xf>
    <xf numFmtId="43" fontId="20" fillId="2" borderId="0" xfId="2" applyFont="1" applyFill="1" applyBorder="1" applyAlignment="1">
      <alignment vertical="center"/>
    </xf>
    <xf numFmtId="43" fontId="21" fillId="2" borderId="0" xfId="2" applyFont="1" applyFill="1" applyBorder="1" applyAlignment="1">
      <alignment vertical="center"/>
    </xf>
    <xf numFmtId="43" fontId="21" fillId="4" borderId="0" xfId="2" applyFont="1" applyFill="1" applyBorder="1" applyAlignment="1">
      <alignment vertical="center"/>
    </xf>
    <xf numFmtId="43" fontId="22" fillId="2" borderId="0" xfId="1" applyFont="1" applyFill="1" applyBorder="1" applyAlignment="1">
      <alignment vertical="center"/>
    </xf>
    <xf numFmtId="43" fontId="23" fillId="2" borderId="0" xfId="2" applyFont="1" applyFill="1" applyBorder="1" applyAlignment="1">
      <alignment vertical="center"/>
    </xf>
    <xf numFmtId="43" fontId="22" fillId="2" borderId="0" xfId="2" applyFont="1" applyFill="1" applyBorder="1" applyAlignment="1">
      <alignment vertical="center"/>
    </xf>
    <xf numFmtId="43" fontId="2" fillId="2" borderId="0" xfId="2" applyFont="1" applyFill="1" applyBorder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3" fontId="24" fillId="2" borderId="0" xfId="1" applyFont="1" applyFill="1" applyBorder="1" applyAlignment="1">
      <alignment vertical="center"/>
    </xf>
    <xf numFmtId="43" fontId="25" fillId="2" borderId="0" xfId="2" applyFont="1" applyFill="1" applyBorder="1" applyAlignment="1">
      <alignment vertical="center"/>
    </xf>
    <xf numFmtId="0" fontId="26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43" fontId="12" fillId="2" borderId="0" xfId="0" applyNumberFormat="1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43" fontId="27" fillId="2" borderId="0" xfId="1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164" fontId="16" fillId="2" borderId="0" xfId="0" applyNumberFormat="1" applyFont="1" applyFill="1" applyAlignment="1">
      <alignment vertical="center"/>
    </xf>
    <xf numFmtId="43" fontId="30" fillId="2" borderId="0" xfId="1" applyFont="1" applyFill="1" applyBorder="1" applyAlignment="1">
      <alignment vertical="center"/>
    </xf>
    <xf numFmtId="43" fontId="3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43" fontId="35" fillId="2" borderId="0" xfId="2" applyFont="1" applyFill="1" applyBorder="1" applyAlignment="1">
      <alignment vertical="center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8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43" fontId="38" fillId="2" borderId="0" xfId="1" applyFont="1" applyFill="1" applyBorder="1" applyAlignment="1">
      <alignment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42" fillId="2" borderId="0" xfId="0" applyFont="1" applyFill="1" applyAlignment="1">
      <alignment horizontal="center" vertical="center"/>
    </xf>
    <xf numFmtId="43" fontId="43" fillId="2" borderId="0" xfId="0" applyNumberFormat="1" applyFont="1" applyFill="1" applyAlignment="1">
      <alignment vertical="center"/>
    </xf>
    <xf numFmtId="43" fontId="23" fillId="2" borderId="0" xfId="0" applyNumberFormat="1" applyFont="1" applyFill="1" applyAlignment="1">
      <alignment vertical="center"/>
    </xf>
  </cellXfs>
  <cellStyles count="3">
    <cellStyle name="Millares" xfId="1" builtinId="3"/>
    <cellStyle name="Millares 2" xfId="2" xr:uid="{2AA5609A-E2DB-407B-983B-A6E89CECE4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urena/AppData/Local/Microsoft/Windows/INetCache/Content.Outlook/JL2OA46N/EJECUCION%20JUNIO%202024%20PARA%20PUBLI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4"/>
      <sheetName val="BALANCE GENERAL FEBRERO 2024"/>
      <sheetName val="BALANCE GENERAL MARZO 2024"/>
      <sheetName val="BALANCE GENERAL ABRIL 2024 "/>
      <sheetName val="BALANCE GENERAL MAYO 2024"/>
      <sheetName val="BALANCE GENERAL JUNIO 2024"/>
      <sheetName val="PRESUP. EJEC. 2024"/>
      <sheetName val="EJEC. 2024"/>
      <sheetName val="INGRESOS"/>
      <sheetName val="C X PAGAR JUNIO 2024 (2)"/>
      <sheetName val="C X PAGAR MAYO 2024"/>
      <sheetName val="C X PAGAR ABRIL 2024 "/>
      <sheetName val="C X PAGAR MARZO 2024"/>
      <sheetName val="C X P FEBRERO 2024"/>
      <sheetName val="C X P ENERO 2024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V9">
            <v>116541066.66</v>
          </cell>
        </row>
        <row r="10">
          <cell r="V10">
            <v>0</v>
          </cell>
        </row>
        <row r="11">
          <cell r="V11">
            <v>31220000</v>
          </cell>
        </row>
        <row r="12">
          <cell r="V12">
            <v>47160910.479999997</v>
          </cell>
        </row>
        <row r="13">
          <cell r="V13">
            <v>10804913.76</v>
          </cell>
        </row>
        <row r="14">
          <cell r="V14">
            <v>16269100</v>
          </cell>
        </row>
        <row r="16">
          <cell r="V16">
            <v>2806839.12</v>
          </cell>
        </row>
        <row r="17">
          <cell r="V17">
            <v>0</v>
          </cell>
        </row>
        <row r="18">
          <cell r="V18">
            <v>860800</v>
          </cell>
        </row>
        <row r="19">
          <cell r="V19">
            <v>0</v>
          </cell>
        </row>
        <row r="20">
          <cell r="V20">
            <v>5931000</v>
          </cell>
        </row>
        <row r="21">
          <cell r="V21">
            <v>13983646.859999999</v>
          </cell>
        </row>
        <row r="22">
          <cell r="V22">
            <v>888000</v>
          </cell>
        </row>
        <row r="23">
          <cell r="V23">
            <v>0</v>
          </cell>
        </row>
        <row r="24">
          <cell r="V24">
            <v>4440000</v>
          </cell>
        </row>
        <row r="25">
          <cell r="V25">
            <v>585000</v>
          </cell>
        </row>
        <row r="26">
          <cell r="V26">
            <v>0</v>
          </cell>
        </row>
        <row r="27">
          <cell r="V27">
            <v>0</v>
          </cell>
        </row>
        <row r="28">
          <cell r="V28">
            <v>15409239.810000001</v>
          </cell>
        </row>
        <row r="29">
          <cell r="V29">
            <v>15544303.379999999</v>
          </cell>
        </row>
        <row r="30">
          <cell r="V30">
            <v>2071442.98</v>
          </cell>
        </row>
        <row r="33">
          <cell r="V33">
            <v>1754670.73</v>
          </cell>
        </row>
        <row r="34">
          <cell r="V34">
            <v>226288.89</v>
          </cell>
        </row>
        <row r="35">
          <cell r="V35">
            <v>1055383.81</v>
          </cell>
        </row>
        <row r="36">
          <cell r="V36">
            <v>2684449.54</v>
          </cell>
        </row>
        <row r="37">
          <cell r="V37">
            <v>40380</v>
          </cell>
        </row>
        <row r="38">
          <cell r="V38">
            <v>45116</v>
          </cell>
        </row>
        <row r="39">
          <cell r="V39">
            <v>11315099</v>
          </cell>
        </row>
        <row r="40">
          <cell r="V40">
            <v>240386.89</v>
          </cell>
        </row>
        <row r="41">
          <cell r="V41">
            <v>2335628.85</v>
          </cell>
        </row>
        <row r="42">
          <cell r="V42">
            <v>82281.279999999999</v>
          </cell>
        </row>
        <row r="43">
          <cell r="V43">
            <v>60295.1</v>
          </cell>
        </row>
        <row r="44">
          <cell r="V44">
            <v>0</v>
          </cell>
        </row>
        <row r="45">
          <cell r="V45">
            <v>0</v>
          </cell>
        </row>
        <row r="46">
          <cell r="V46">
            <v>403600</v>
          </cell>
        </row>
        <row r="47">
          <cell r="V47">
            <v>126873.60000000001</v>
          </cell>
        </row>
        <row r="48">
          <cell r="V48">
            <v>2881904.53</v>
          </cell>
        </row>
        <row r="50">
          <cell r="V50">
            <v>1700039.97</v>
          </cell>
        </row>
        <row r="51">
          <cell r="V51">
            <v>28000</v>
          </cell>
        </row>
        <row r="52">
          <cell r="V52">
            <v>0</v>
          </cell>
        </row>
        <row r="54">
          <cell r="V54">
            <v>1804892.74</v>
          </cell>
        </row>
        <row r="55">
          <cell r="V55">
            <v>516582.8</v>
          </cell>
        </row>
        <row r="56">
          <cell r="V56">
            <v>0</v>
          </cell>
        </row>
        <row r="57">
          <cell r="V57">
            <v>0</v>
          </cell>
        </row>
        <row r="58">
          <cell r="V58">
            <v>0</v>
          </cell>
        </row>
        <row r="59">
          <cell r="V59">
            <v>0</v>
          </cell>
        </row>
        <row r="61">
          <cell r="V61">
            <v>1227629.06</v>
          </cell>
        </row>
        <row r="62">
          <cell r="V62">
            <v>43234.02</v>
          </cell>
        </row>
        <row r="64">
          <cell r="V64">
            <v>1825562.7999999998</v>
          </cell>
        </row>
        <row r="65">
          <cell r="V65">
            <v>0</v>
          </cell>
        </row>
        <row r="66">
          <cell r="V66">
            <v>133733.29999999999</v>
          </cell>
        </row>
        <row r="67">
          <cell r="V67">
            <v>0</v>
          </cell>
        </row>
        <row r="68">
          <cell r="V68">
            <v>0</v>
          </cell>
        </row>
        <row r="69">
          <cell r="V69">
            <v>2972490.9899999998</v>
          </cell>
        </row>
        <row r="70">
          <cell r="V70">
            <v>0</v>
          </cell>
        </row>
        <row r="72">
          <cell r="V72">
            <v>0</v>
          </cell>
        </row>
        <row r="73">
          <cell r="V73">
            <v>3907420.45</v>
          </cell>
        </row>
        <row r="74">
          <cell r="V74">
            <v>15000</v>
          </cell>
        </row>
        <row r="75">
          <cell r="V75">
            <v>0</v>
          </cell>
        </row>
        <row r="76">
          <cell r="V76">
            <v>0</v>
          </cell>
        </row>
        <row r="77">
          <cell r="V77">
            <v>0</v>
          </cell>
        </row>
        <row r="78">
          <cell r="V78">
            <v>0</v>
          </cell>
        </row>
        <row r="81">
          <cell r="V81">
            <v>455419.20999999996</v>
          </cell>
        </row>
        <row r="82">
          <cell r="V82">
            <v>0</v>
          </cell>
        </row>
        <row r="83">
          <cell r="V83">
            <v>0</v>
          </cell>
        </row>
        <row r="84">
          <cell r="V84">
            <v>25000</v>
          </cell>
        </row>
        <row r="85">
          <cell r="V85">
            <v>0</v>
          </cell>
        </row>
        <row r="86">
          <cell r="V86">
            <v>308045.5</v>
          </cell>
        </row>
        <row r="87">
          <cell r="V87">
            <v>213037.2</v>
          </cell>
        </row>
        <row r="88">
          <cell r="V88">
            <v>0</v>
          </cell>
        </row>
        <row r="90">
          <cell r="V90">
            <v>0</v>
          </cell>
        </row>
        <row r="91">
          <cell r="V91">
            <v>0</v>
          </cell>
        </row>
        <row r="94">
          <cell r="V94">
            <v>0</v>
          </cell>
        </row>
        <row r="95">
          <cell r="V95">
            <v>16284000</v>
          </cell>
        </row>
        <row r="96">
          <cell r="V96">
            <v>0</v>
          </cell>
        </row>
        <row r="97">
          <cell r="V97">
            <v>0</v>
          </cell>
        </row>
        <row r="98">
          <cell r="V98">
            <v>206719.47999999998</v>
          </cell>
        </row>
        <row r="99">
          <cell r="V99">
            <v>0</v>
          </cell>
        </row>
        <row r="100">
          <cell r="V100">
            <v>4398348.21</v>
          </cell>
        </row>
        <row r="101">
          <cell r="V101">
            <v>3889400</v>
          </cell>
        </row>
        <row r="102">
          <cell r="V102">
            <v>795</v>
          </cell>
        </row>
        <row r="103">
          <cell r="V103">
            <v>0</v>
          </cell>
        </row>
        <row r="104">
          <cell r="V104">
            <v>0</v>
          </cell>
        </row>
        <row r="105">
          <cell r="V105">
            <v>0</v>
          </cell>
        </row>
        <row r="106">
          <cell r="V106">
            <v>0</v>
          </cell>
        </row>
        <row r="107">
          <cell r="V107">
            <v>251207.84</v>
          </cell>
        </row>
        <row r="108">
          <cell r="V108">
            <v>494679.53</v>
          </cell>
        </row>
        <row r="109">
          <cell r="V109">
            <v>1051707.3700000001</v>
          </cell>
        </row>
        <row r="111">
          <cell r="V111">
            <v>370960.14</v>
          </cell>
        </row>
        <row r="112">
          <cell r="V112">
            <v>63341.22</v>
          </cell>
        </row>
        <row r="113">
          <cell r="V113">
            <v>1785643.31</v>
          </cell>
        </row>
        <row r="117">
          <cell r="V117">
            <v>0</v>
          </cell>
        </row>
        <row r="118">
          <cell r="V118">
            <v>560010.6</v>
          </cell>
        </row>
        <row r="119">
          <cell r="V119">
            <v>0</v>
          </cell>
        </row>
        <row r="120">
          <cell r="V120">
            <v>0</v>
          </cell>
        </row>
        <row r="121">
          <cell r="V121">
            <v>1866006.68</v>
          </cell>
        </row>
        <row r="123">
          <cell r="V123">
            <v>553422951</v>
          </cell>
        </row>
        <row r="124">
          <cell r="V124">
            <v>8553330.9500000011</v>
          </cell>
        </row>
        <row r="125">
          <cell r="V125">
            <v>0</v>
          </cell>
        </row>
        <row r="134">
          <cell r="V134">
            <v>0</v>
          </cell>
        </row>
        <row r="135">
          <cell r="V135">
            <v>295413902.83999997</v>
          </cell>
        </row>
        <row r="139">
          <cell r="V139">
            <v>0</v>
          </cell>
        </row>
        <row r="140">
          <cell r="V140">
            <v>541947</v>
          </cell>
        </row>
        <row r="141">
          <cell r="V141">
            <v>922246.7</v>
          </cell>
        </row>
        <row r="143">
          <cell r="V143">
            <v>425655.5</v>
          </cell>
        </row>
        <row r="145">
          <cell r="V145">
            <v>0</v>
          </cell>
        </row>
        <row r="147">
          <cell r="V147">
            <v>0</v>
          </cell>
        </row>
        <row r="150">
          <cell r="V150">
            <v>3467200</v>
          </cell>
        </row>
        <row r="151">
          <cell r="V151">
            <v>0</v>
          </cell>
        </row>
        <row r="152">
          <cell r="V152">
            <v>0</v>
          </cell>
        </row>
        <row r="153">
          <cell r="V153">
            <v>0</v>
          </cell>
        </row>
        <row r="154">
          <cell r="V154">
            <v>0</v>
          </cell>
        </row>
        <row r="155">
          <cell r="V155">
            <v>0</v>
          </cell>
        </row>
        <row r="156">
          <cell r="V156">
            <v>0</v>
          </cell>
        </row>
        <row r="157">
          <cell r="V157">
            <v>0</v>
          </cell>
        </row>
        <row r="160">
          <cell r="V160">
            <v>0</v>
          </cell>
        </row>
        <row r="161">
          <cell r="V161">
            <v>0</v>
          </cell>
        </row>
        <row r="163">
          <cell r="V163">
            <v>0</v>
          </cell>
        </row>
        <row r="165">
          <cell r="V165">
            <v>0</v>
          </cell>
        </row>
        <row r="172">
          <cell r="V172">
            <v>0</v>
          </cell>
        </row>
        <row r="175">
          <cell r="V17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08E18-249C-4119-9F90-E1D51EDD4742}">
  <sheetPr>
    <tabColor rgb="FF92D050"/>
  </sheetPr>
  <dimension ref="A1:R600"/>
  <sheetViews>
    <sheetView tabSelected="1" view="pageBreakPreview" zoomScale="66" zoomScaleNormal="60" zoomScaleSheetLayoutView="66" workbookViewId="0">
      <selection activeCell="E193" sqref="E193"/>
    </sheetView>
  </sheetViews>
  <sheetFormatPr baseColWidth="10" defaultRowHeight="12.75" x14ac:dyDescent="0.2"/>
  <cols>
    <col min="1" max="1" width="17.5703125" style="29" customWidth="1"/>
    <col min="2" max="2" width="69.5703125" style="30" customWidth="1"/>
    <col min="3" max="3" width="24.5703125" style="31" customWidth="1"/>
    <col min="4" max="4" width="24.42578125" style="32" customWidth="1"/>
    <col min="5" max="5" width="24.140625" style="32" customWidth="1"/>
    <col min="6" max="6" width="25.42578125" style="34" customWidth="1"/>
    <col min="7" max="7" width="25.42578125" style="32" customWidth="1"/>
    <col min="8" max="8" width="25.28515625" style="34" customWidth="1"/>
    <col min="9" max="9" width="28.42578125" style="34" customWidth="1"/>
    <col min="10" max="10" width="26.140625" style="34" customWidth="1"/>
    <col min="11" max="11" width="27.85546875" style="34" customWidth="1"/>
    <col min="12" max="16" width="21.42578125" style="34" customWidth="1"/>
    <col min="17" max="18" width="18.5703125" style="34" customWidth="1"/>
    <col min="19" max="256" width="9.140625" style="30" customWidth="1"/>
    <col min="257" max="257" width="17.5703125" style="30" customWidth="1"/>
    <col min="258" max="258" width="69.5703125" style="30" customWidth="1"/>
    <col min="259" max="259" width="24.5703125" style="30" customWidth="1"/>
    <col min="260" max="260" width="24.42578125" style="30" customWidth="1"/>
    <col min="261" max="261" width="24.140625" style="30" customWidth="1"/>
    <col min="262" max="263" width="25.42578125" style="30" customWidth="1"/>
    <col min="264" max="264" width="25.28515625" style="30" customWidth="1"/>
    <col min="265" max="265" width="28.42578125" style="30" customWidth="1"/>
    <col min="266" max="266" width="26.140625" style="30" customWidth="1"/>
    <col min="267" max="267" width="27.85546875" style="30" customWidth="1"/>
    <col min="268" max="272" width="21.42578125" style="30" customWidth="1"/>
    <col min="273" max="274" width="18.5703125" style="30" customWidth="1"/>
    <col min="275" max="512" width="9.140625" style="30" customWidth="1"/>
    <col min="513" max="513" width="17.5703125" style="30" customWidth="1"/>
    <col min="514" max="514" width="69.5703125" style="30" customWidth="1"/>
    <col min="515" max="515" width="24.5703125" style="30" customWidth="1"/>
    <col min="516" max="516" width="24.42578125" style="30" customWidth="1"/>
    <col min="517" max="517" width="24.140625" style="30" customWidth="1"/>
    <col min="518" max="519" width="25.42578125" style="30" customWidth="1"/>
    <col min="520" max="520" width="25.28515625" style="30" customWidth="1"/>
    <col min="521" max="521" width="28.42578125" style="30" customWidth="1"/>
    <col min="522" max="522" width="26.140625" style="30" customWidth="1"/>
    <col min="523" max="523" width="27.85546875" style="30" customWidth="1"/>
    <col min="524" max="528" width="21.42578125" style="30" customWidth="1"/>
    <col min="529" max="530" width="18.5703125" style="30" customWidth="1"/>
    <col min="531" max="768" width="9.140625" style="30" customWidth="1"/>
    <col min="769" max="769" width="17.5703125" style="30" customWidth="1"/>
    <col min="770" max="770" width="69.5703125" style="30" customWidth="1"/>
    <col min="771" max="771" width="24.5703125" style="30" customWidth="1"/>
    <col min="772" max="772" width="24.42578125" style="30" customWidth="1"/>
    <col min="773" max="773" width="24.140625" style="30" customWidth="1"/>
    <col min="774" max="775" width="25.42578125" style="30" customWidth="1"/>
    <col min="776" max="776" width="25.28515625" style="30" customWidth="1"/>
    <col min="777" max="777" width="28.42578125" style="30" customWidth="1"/>
    <col min="778" max="778" width="26.140625" style="30" customWidth="1"/>
    <col min="779" max="779" width="27.85546875" style="30" customWidth="1"/>
    <col min="780" max="784" width="21.42578125" style="30" customWidth="1"/>
    <col min="785" max="786" width="18.5703125" style="30" customWidth="1"/>
    <col min="787" max="1024" width="9.140625" style="30" customWidth="1"/>
    <col min="1025" max="1025" width="17.5703125" style="30" customWidth="1"/>
    <col min="1026" max="1026" width="69.5703125" style="30" customWidth="1"/>
    <col min="1027" max="1027" width="24.5703125" style="30" customWidth="1"/>
    <col min="1028" max="1028" width="24.42578125" style="30" customWidth="1"/>
    <col min="1029" max="1029" width="24.140625" style="30" customWidth="1"/>
    <col min="1030" max="1031" width="25.42578125" style="30" customWidth="1"/>
    <col min="1032" max="1032" width="25.28515625" style="30" customWidth="1"/>
    <col min="1033" max="1033" width="28.42578125" style="30" customWidth="1"/>
    <col min="1034" max="1034" width="26.140625" style="30" customWidth="1"/>
    <col min="1035" max="1035" width="27.85546875" style="30" customWidth="1"/>
    <col min="1036" max="1040" width="21.42578125" style="30" customWidth="1"/>
    <col min="1041" max="1042" width="18.5703125" style="30" customWidth="1"/>
    <col min="1043" max="1280" width="9.140625" style="30" customWidth="1"/>
    <col min="1281" max="1281" width="17.5703125" style="30" customWidth="1"/>
    <col min="1282" max="1282" width="69.5703125" style="30" customWidth="1"/>
    <col min="1283" max="1283" width="24.5703125" style="30" customWidth="1"/>
    <col min="1284" max="1284" width="24.42578125" style="30" customWidth="1"/>
    <col min="1285" max="1285" width="24.140625" style="30" customWidth="1"/>
    <col min="1286" max="1287" width="25.42578125" style="30" customWidth="1"/>
    <col min="1288" max="1288" width="25.28515625" style="30" customWidth="1"/>
    <col min="1289" max="1289" width="28.42578125" style="30" customWidth="1"/>
    <col min="1290" max="1290" width="26.140625" style="30" customWidth="1"/>
    <col min="1291" max="1291" width="27.85546875" style="30" customWidth="1"/>
    <col min="1292" max="1296" width="21.42578125" style="30" customWidth="1"/>
    <col min="1297" max="1298" width="18.5703125" style="30" customWidth="1"/>
    <col min="1299" max="1536" width="9.140625" style="30" customWidth="1"/>
    <col min="1537" max="1537" width="17.5703125" style="30" customWidth="1"/>
    <col min="1538" max="1538" width="69.5703125" style="30" customWidth="1"/>
    <col min="1539" max="1539" width="24.5703125" style="30" customWidth="1"/>
    <col min="1540" max="1540" width="24.42578125" style="30" customWidth="1"/>
    <col min="1541" max="1541" width="24.140625" style="30" customWidth="1"/>
    <col min="1542" max="1543" width="25.42578125" style="30" customWidth="1"/>
    <col min="1544" max="1544" width="25.28515625" style="30" customWidth="1"/>
    <col min="1545" max="1545" width="28.42578125" style="30" customWidth="1"/>
    <col min="1546" max="1546" width="26.140625" style="30" customWidth="1"/>
    <col min="1547" max="1547" width="27.85546875" style="30" customWidth="1"/>
    <col min="1548" max="1552" width="21.42578125" style="30" customWidth="1"/>
    <col min="1553" max="1554" width="18.5703125" style="30" customWidth="1"/>
    <col min="1555" max="1792" width="9.140625" style="30" customWidth="1"/>
    <col min="1793" max="1793" width="17.5703125" style="30" customWidth="1"/>
    <col min="1794" max="1794" width="69.5703125" style="30" customWidth="1"/>
    <col min="1795" max="1795" width="24.5703125" style="30" customWidth="1"/>
    <col min="1796" max="1796" width="24.42578125" style="30" customWidth="1"/>
    <col min="1797" max="1797" width="24.140625" style="30" customWidth="1"/>
    <col min="1798" max="1799" width="25.42578125" style="30" customWidth="1"/>
    <col min="1800" max="1800" width="25.28515625" style="30" customWidth="1"/>
    <col min="1801" max="1801" width="28.42578125" style="30" customWidth="1"/>
    <col min="1802" max="1802" width="26.140625" style="30" customWidth="1"/>
    <col min="1803" max="1803" width="27.85546875" style="30" customWidth="1"/>
    <col min="1804" max="1808" width="21.42578125" style="30" customWidth="1"/>
    <col min="1809" max="1810" width="18.5703125" style="30" customWidth="1"/>
    <col min="1811" max="2048" width="9.140625" style="30" customWidth="1"/>
    <col min="2049" max="2049" width="17.5703125" style="30" customWidth="1"/>
    <col min="2050" max="2050" width="69.5703125" style="30" customWidth="1"/>
    <col min="2051" max="2051" width="24.5703125" style="30" customWidth="1"/>
    <col min="2052" max="2052" width="24.42578125" style="30" customWidth="1"/>
    <col min="2053" max="2053" width="24.140625" style="30" customWidth="1"/>
    <col min="2054" max="2055" width="25.42578125" style="30" customWidth="1"/>
    <col min="2056" max="2056" width="25.28515625" style="30" customWidth="1"/>
    <col min="2057" max="2057" width="28.42578125" style="30" customWidth="1"/>
    <col min="2058" max="2058" width="26.140625" style="30" customWidth="1"/>
    <col min="2059" max="2059" width="27.85546875" style="30" customWidth="1"/>
    <col min="2060" max="2064" width="21.42578125" style="30" customWidth="1"/>
    <col min="2065" max="2066" width="18.5703125" style="30" customWidth="1"/>
    <col min="2067" max="2304" width="9.140625" style="30" customWidth="1"/>
    <col min="2305" max="2305" width="17.5703125" style="30" customWidth="1"/>
    <col min="2306" max="2306" width="69.5703125" style="30" customWidth="1"/>
    <col min="2307" max="2307" width="24.5703125" style="30" customWidth="1"/>
    <col min="2308" max="2308" width="24.42578125" style="30" customWidth="1"/>
    <col min="2309" max="2309" width="24.140625" style="30" customWidth="1"/>
    <col min="2310" max="2311" width="25.42578125" style="30" customWidth="1"/>
    <col min="2312" max="2312" width="25.28515625" style="30" customWidth="1"/>
    <col min="2313" max="2313" width="28.42578125" style="30" customWidth="1"/>
    <col min="2314" max="2314" width="26.140625" style="30" customWidth="1"/>
    <col min="2315" max="2315" width="27.85546875" style="30" customWidth="1"/>
    <col min="2316" max="2320" width="21.42578125" style="30" customWidth="1"/>
    <col min="2321" max="2322" width="18.5703125" style="30" customWidth="1"/>
    <col min="2323" max="2560" width="9.140625" style="30" customWidth="1"/>
    <col min="2561" max="2561" width="17.5703125" style="30" customWidth="1"/>
    <col min="2562" max="2562" width="69.5703125" style="30" customWidth="1"/>
    <col min="2563" max="2563" width="24.5703125" style="30" customWidth="1"/>
    <col min="2564" max="2564" width="24.42578125" style="30" customWidth="1"/>
    <col min="2565" max="2565" width="24.140625" style="30" customWidth="1"/>
    <col min="2566" max="2567" width="25.42578125" style="30" customWidth="1"/>
    <col min="2568" max="2568" width="25.28515625" style="30" customWidth="1"/>
    <col min="2569" max="2569" width="28.42578125" style="30" customWidth="1"/>
    <col min="2570" max="2570" width="26.140625" style="30" customWidth="1"/>
    <col min="2571" max="2571" width="27.85546875" style="30" customWidth="1"/>
    <col min="2572" max="2576" width="21.42578125" style="30" customWidth="1"/>
    <col min="2577" max="2578" width="18.5703125" style="30" customWidth="1"/>
    <col min="2579" max="2816" width="9.140625" style="30" customWidth="1"/>
    <col min="2817" max="2817" width="17.5703125" style="30" customWidth="1"/>
    <col min="2818" max="2818" width="69.5703125" style="30" customWidth="1"/>
    <col min="2819" max="2819" width="24.5703125" style="30" customWidth="1"/>
    <col min="2820" max="2820" width="24.42578125" style="30" customWidth="1"/>
    <col min="2821" max="2821" width="24.140625" style="30" customWidth="1"/>
    <col min="2822" max="2823" width="25.42578125" style="30" customWidth="1"/>
    <col min="2824" max="2824" width="25.28515625" style="30" customWidth="1"/>
    <col min="2825" max="2825" width="28.42578125" style="30" customWidth="1"/>
    <col min="2826" max="2826" width="26.140625" style="30" customWidth="1"/>
    <col min="2827" max="2827" width="27.85546875" style="30" customWidth="1"/>
    <col min="2828" max="2832" width="21.42578125" style="30" customWidth="1"/>
    <col min="2833" max="2834" width="18.5703125" style="30" customWidth="1"/>
    <col min="2835" max="3072" width="9.140625" style="30" customWidth="1"/>
    <col min="3073" max="3073" width="17.5703125" style="30" customWidth="1"/>
    <col min="3074" max="3074" width="69.5703125" style="30" customWidth="1"/>
    <col min="3075" max="3075" width="24.5703125" style="30" customWidth="1"/>
    <col min="3076" max="3076" width="24.42578125" style="30" customWidth="1"/>
    <col min="3077" max="3077" width="24.140625" style="30" customWidth="1"/>
    <col min="3078" max="3079" width="25.42578125" style="30" customWidth="1"/>
    <col min="3080" max="3080" width="25.28515625" style="30" customWidth="1"/>
    <col min="3081" max="3081" width="28.42578125" style="30" customWidth="1"/>
    <col min="3082" max="3082" width="26.140625" style="30" customWidth="1"/>
    <col min="3083" max="3083" width="27.85546875" style="30" customWidth="1"/>
    <col min="3084" max="3088" width="21.42578125" style="30" customWidth="1"/>
    <col min="3089" max="3090" width="18.5703125" style="30" customWidth="1"/>
    <col min="3091" max="3328" width="9.140625" style="30" customWidth="1"/>
    <col min="3329" max="3329" width="17.5703125" style="30" customWidth="1"/>
    <col min="3330" max="3330" width="69.5703125" style="30" customWidth="1"/>
    <col min="3331" max="3331" width="24.5703125" style="30" customWidth="1"/>
    <col min="3332" max="3332" width="24.42578125" style="30" customWidth="1"/>
    <col min="3333" max="3333" width="24.140625" style="30" customWidth="1"/>
    <col min="3334" max="3335" width="25.42578125" style="30" customWidth="1"/>
    <col min="3336" max="3336" width="25.28515625" style="30" customWidth="1"/>
    <col min="3337" max="3337" width="28.42578125" style="30" customWidth="1"/>
    <col min="3338" max="3338" width="26.140625" style="30" customWidth="1"/>
    <col min="3339" max="3339" width="27.85546875" style="30" customWidth="1"/>
    <col min="3340" max="3344" width="21.42578125" style="30" customWidth="1"/>
    <col min="3345" max="3346" width="18.5703125" style="30" customWidth="1"/>
    <col min="3347" max="3584" width="9.140625" style="30" customWidth="1"/>
    <col min="3585" max="3585" width="17.5703125" style="30" customWidth="1"/>
    <col min="3586" max="3586" width="69.5703125" style="30" customWidth="1"/>
    <col min="3587" max="3587" width="24.5703125" style="30" customWidth="1"/>
    <col min="3588" max="3588" width="24.42578125" style="30" customWidth="1"/>
    <col min="3589" max="3589" width="24.140625" style="30" customWidth="1"/>
    <col min="3590" max="3591" width="25.42578125" style="30" customWidth="1"/>
    <col min="3592" max="3592" width="25.28515625" style="30" customWidth="1"/>
    <col min="3593" max="3593" width="28.42578125" style="30" customWidth="1"/>
    <col min="3594" max="3594" width="26.140625" style="30" customWidth="1"/>
    <col min="3595" max="3595" width="27.85546875" style="30" customWidth="1"/>
    <col min="3596" max="3600" width="21.42578125" style="30" customWidth="1"/>
    <col min="3601" max="3602" width="18.5703125" style="30" customWidth="1"/>
    <col min="3603" max="3840" width="9.140625" style="30" customWidth="1"/>
    <col min="3841" max="3841" width="17.5703125" style="30" customWidth="1"/>
    <col min="3842" max="3842" width="69.5703125" style="30" customWidth="1"/>
    <col min="3843" max="3843" width="24.5703125" style="30" customWidth="1"/>
    <col min="3844" max="3844" width="24.42578125" style="30" customWidth="1"/>
    <col min="3845" max="3845" width="24.140625" style="30" customWidth="1"/>
    <col min="3846" max="3847" width="25.42578125" style="30" customWidth="1"/>
    <col min="3848" max="3848" width="25.28515625" style="30" customWidth="1"/>
    <col min="3849" max="3849" width="28.42578125" style="30" customWidth="1"/>
    <col min="3850" max="3850" width="26.140625" style="30" customWidth="1"/>
    <col min="3851" max="3851" width="27.85546875" style="30" customWidth="1"/>
    <col min="3852" max="3856" width="21.42578125" style="30" customWidth="1"/>
    <col min="3857" max="3858" width="18.5703125" style="30" customWidth="1"/>
    <col min="3859" max="4096" width="9.140625" style="30" customWidth="1"/>
    <col min="4097" max="4097" width="17.5703125" style="30" customWidth="1"/>
    <col min="4098" max="4098" width="69.5703125" style="30" customWidth="1"/>
    <col min="4099" max="4099" width="24.5703125" style="30" customWidth="1"/>
    <col min="4100" max="4100" width="24.42578125" style="30" customWidth="1"/>
    <col min="4101" max="4101" width="24.140625" style="30" customWidth="1"/>
    <col min="4102" max="4103" width="25.42578125" style="30" customWidth="1"/>
    <col min="4104" max="4104" width="25.28515625" style="30" customWidth="1"/>
    <col min="4105" max="4105" width="28.42578125" style="30" customWidth="1"/>
    <col min="4106" max="4106" width="26.140625" style="30" customWidth="1"/>
    <col min="4107" max="4107" width="27.85546875" style="30" customWidth="1"/>
    <col min="4108" max="4112" width="21.42578125" style="30" customWidth="1"/>
    <col min="4113" max="4114" width="18.5703125" style="30" customWidth="1"/>
    <col min="4115" max="4352" width="9.140625" style="30" customWidth="1"/>
    <col min="4353" max="4353" width="17.5703125" style="30" customWidth="1"/>
    <col min="4354" max="4354" width="69.5703125" style="30" customWidth="1"/>
    <col min="4355" max="4355" width="24.5703125" style="30" customWidth="1"/>
    <col min="4356" max="4356" width="24.42578125" style="30" customWidth="1"/>
    <col min="4357" max="4357" width="24.140625" style="30" customWidth="1"/>
    <col min="4358" max="4359" width="25.42578125" style="30" customWidth="1"/>
    <col min="4360" max="4360" width="25.28515625" style="30" customWidth="1"/>
    <col min="4361" max="4361" width="28.42578125" style="30" customWidth="1"/>
    <col min="4362" max="4362" width="26.140625" style="30" customWidth="1"/>
    <col min="4363" max="4363" width="27.85546875" style="30" customWidth="1"/>
    <col min="4364" max="4368" width="21.42578125" style="30" customWidth="1"/>
    <col min="4369" max="4370" width="18.5703125" style="30" customWidth="1"/>
    <col min="4371" max="4608" width="9.140625" style="30" customWidth="1"/>
    <col min="4609" max="4609" width="17.5703125" style="30" customWidth="1"/>
    <col min="4610" max="4610" width="69.5703125" style="30" customWidth="1"/>
    <col min="4611" max="4611" width="24.5703125" style="30" customWidth="1"/>
    <col min="4612" max="4612" width="24.42578125" style="30" customWidth="1"/>
    <col min="4613" max="4613" width="24.140625" style="30" customWidth="1"/>
    <col min="4614" max="4615" width="25.42578125" style="30" customWidth="1"/>
    <col min="4616" max="4616" width="25.28515625" style="30" customWidth="1"/>
    <col min="4617" max="4617" width="28.42578125" style="30" customWidth="1"/>
    <col min="4618" max="4618" width="26.140625" style="30" customWidth="1"/>
    <col min="4619" max="4619" width="27.85546875" style="30" customWidth="1"/>
    <col min="4620" max="4624" width="21.42578125" style="30" customWidth="1"/>
    <col min="4625" max="4626" width="18.5703125" style="30" customWidth="1"/>
    <col min="4627" max="4864" width="9.140625" style="30" customWidth="1"/>
    <col min="4865" max="4865" width="17.5703125" style="30" customWidth="1"/>
    <col min="4866" max="4866" width="69.5703125" style="30" customWidth="1"/>
    <col min="4867" max="4867" width="24.5703125" style="30" customWidth="1"/>
    <col min="4868" max="4868" width="24.42578125" style="30" customWidth="1"/>
    <col min="4869" max="4869" width="24.140625" style="30" customWidth="1"/>
    <col min="4870" max="4871" width="25.42578125" style="30" customWidth="1"/>
    <col min="4872" max="4872" width="25.28515625" style="30" customWidth="1"/>
    <col min="4873" max="4873" width="28.42578125" style="30" customWidth="1"/>
    <col min="4874" max="4874" width="26.140625" style="30" customWidth="1"/>
    <col min="4875" max="4875" width="27.85546875" style="30" customWidth="1"/>
    <col min="4876" max="4880" width="21.42578125" style="30" customWidth="1"/>
    <col min="4881" max="4882" width="18.5703125" style="30" customWidth="1"/>
    <col min="4883" max="5120" width="9.140625" style="30" customWidth="1"/>
    <col min="5121" max="5121" width="17.5703125" style="30" customWidth="1"/>
    <col min="5122" max="5122" width="69.5703125" style="30" customWidth="1"/>
    <col min="5123" max="5123" width="24.5703125" style="30" customWidth="1"/>
    <col min="5124" max="5124" width="24.42578125" style="30" customWidth="1"/>
    <col min="5125" max="5125" width="24.140625" style="30" customWidth="1"/>
    <col min="5126" max="5127" width="25.42578125" style="30" customWidth="1"/>
    <col min="5128" max="5128" width="25.28515625" style="30" customWidth="1"/>
    <col min="5129" max="5129" width="28.42578125" style="30" customWidth="1"/>
    <col min="5130" max="5130" width="26.140625" style="30" customWidth="1"/>
    <col min="5131" max="5131" width="27.85546875" style="30" customWidth="1"/>
    <col min="5132" max="5136" width="21.42578125" style="30" customWidth="1"/>
    <col min="5137" max="5138" width="18.5703125" style="30" customWidth="1"/>
    <col min="5139" max="5376" width="9.140625" style="30" customWidth="1"/>
    <col min="5377" max="5377" width="17.5703125" style="30" customWidth="1"/>
    <col min="5378" max="5378" width="69.5703125" style="30" customWidth="1"/>
    <col min="5379" max="5379" width="24.5703125" style="30" customWidth="1"/>
    <col min="5380" max="5380" width="24.42578125" style="30" customWidth="1"/>
    <col min="5381" max="5381" width="24.140625" style="30" customWidth="1"/>
    <col min="5382" max="5383" width="25.42578125" style="30" customWidth="1"/>
    <col min="5384" max="5384" width="25.28515625" style="30" customWidth="1"/>
    <col min="5385" max="5385" width="28.42578125" style="30" customWidth="1"/>
    <col min="5386" max="5386" width="26.140625" style="30" customWidth="1"/>
    <col min="5387" max="5387" width="27.85546875" style="30" customWidth="1"/>
    <col min="5388" max="5392" width="21.42578125" style="30" customWidth="1"/>
    <col min="5393" max="5394" width="18.5703125" style="30" customWidth="1"/>
    <col min="5395" max="5632" width="9.140625" style="30" customWidth="1"/>
    <col min="5633" max="5633" width="17.5703125" style="30" customWidth="1"/>
    <col min="5634" max="5634" width="69.5703125" style="30" customWidth="1"/>
    <col min="5635" max="5635" width="24.5703125" style="30" customWidth="1"/>
    <col min="5636" max="5636" width="24.42578125" style="30" customWidth="1"/>
    <col min="5637" max="5637" width="24.140625" style="30" customWidth="1"/>
    <col min="5638" max="5639" width="25.42578125" style="30" customWidth="1"/>
    <col min="5640" max="5640" width="25.28515625" style="30" customWidth="1"/>
    <col min="5641" max="5641" width="28.42578125" style="30" customWidth="1"/>
    <col min="5642" max="5642" width="26.140625" style="30" customWidth="1"/>
    <col min="5643" max="5643" width="27.85546875" style="30" customWidth="1"/>
    <col min="5644" max="5648" width="21.42578125" style="30" customWidth="1"/>
    <col min="5649" max="5650" width="18.5703125" style="30" customWidth="1"/>
    <col min="5651" max="5888" width="9.140625" style="30" customWidth="1"/>
    <col min="5889" max="5889" width="17.5703125" style="30" customWidth="1"/>
    <col min="5890" max="5890" width="69.5703125" style="30" customWidth="1"/>
    <col min="5891" max="5891" width="24.5703125" style="30" customWidth="1"/>
    <col min="5892" max="5892" width="24.42578125" style="30" customWidth="1"/>
    <col min="5893" max="5893" width="24.140625" style="30" customWidth="1"/>
    <col min="5894" max="5895" width="25.42578125" style="30" customWidth="1"/>
    <col min="5896" max="5896" width="25.28515625" style="30" customWidth="1"/>
    <col min="5897" max="5897" width="28.42578125" style="30" customWidth="1"/>
    <col min="5898" max="5898" width="26.140625" style="30" customWidth="1"/>
    <col min="5899" max="5899" width="27.85546875" style="30" customWidth="1"/>
    <col min="5900" max="5904" width="21.42578125" style="30" customWidth="1"/>
    <col min="5905" max="5906" width="18.5703125" style="30" customWidth="1"/>
    <col min="5907" max="6144" width="9.140625" style="30" customWidth="1"/>
    <col min="6145" max="6145" width="17.5703125" style="30" customWidth="1"/>
    <col min="6146" max="6146" width="69.5703125" style="30" customWidth="1"/>
    <col min="6147" max="6147" width="24.5703125" style="30" customWidth="1"/>
    <col min="6148" max="6148" width="24.42578125" style="30" customWidth="1"/>
    <col min="6149" max="6149" width="24.140625" style="30" customWidth="1"/>
    <col min="6150" max="6151" width="25.42578125" style="30" customWidth="1"/>
    <col min="6152" max="6152" width="25.28515625" style="30" customWidth="1"/>
    <col min="6153" max="6153" width="28.42578125" style="30" customWidth="1"/>
    <col min="6154" max="6154" width="26.140625" style="30" customWidth="1"/>
    <col min="6155" max="6155" width="27.85546875" style="30" customWidth="1"/>
    <col min="6156" max="6160" width="21.42578125" style="30" customWidth="1"/>
    <col min="6161" max="6162" width="18.5703125" style="30" customWidth="1"/>
    <col min="6163" max="6400" width="9.140625" style="30" customWidth="1"/>
    <col min="6401" max="6401" width="17.5703125" style="30" customWidth="1"/>
    <col min="6402" max="6402" width="69.5703125" style="30" customWidth="1"/>
    <col min="6403" max="6403" width="24.5703125" style="30" customWidth="1"/>
    <col min="6404" max="6404" width="24.42578125" style="30" customWidth="1"/>
    <col min="6405" max="6405" width="24.140625" style="30" customWidth="1"/>
    <col min="6406" max="6407" width="25.42578125" style="30" customWidth="1"/>
    <col min="6408" max="6408" width="25.28515625" style="30" customWidth="1"/>
    <col min="6409" max="6409" width="28.42578125" style="30" customWidth="1"/>
    <col min="6410" max="6410" width="26.140625" style="30" customWidth="1"/>
    <col min="6411" max="6411" width="27.85546875" style="30" customWidth="1"/>
    <col min="6412" max="6416" width="21.42578125" style="30" customWidth="1"/>
    <col min="6417" max="6418" width="18.5703125" style="30" customWidth="1"/>
    <col min="6419" max="6656" width="9.140625" style="30" customWidth="1"/>
    <col min="6657" max="6657" width="17.5703125" style="30" customWidth="1"/>
    <col min="6658" max="6658" width="69.5703125" style="30" customWidth="1"/>
    <col min="6659" max="6659" width="24.5703125" style="30" customWidth="1"/>
    <col min="6660" max="6660" width="24.42578125" style="30" customWidth="1"/>
    <col min="6661" max="6661" width="24.140625" style="30" customWidth="1"/>
    <col min="6662" max="6663" width="25.42578125" style="30" customWidth="1"/>
    <col min="6664" max="6664" width="25.28515625" style="30" customWidth="1"/>
    <col min="6665" max="6665" width="28.42578125" style="30" customWidth="1"/>
    <col min="6666" max="6666" width="26.140625" style="30" customWidth="1"/>
    <col min="6667" max="6667" width="27.85546875" style="30" customWidth="1"/>
    <col min="6668" max="6672" width="21.42578125" style="30" customWidth="1"/>
    <col min="6673" max="6674" width="18.5703125" style="30" customWidth="1"/>
    <col min="6675" max="6912" width="9.140625" style="30" customWidth="1"/>
    <col min="6913" max="6913" width="17.5703125" style="30" customWidth="1"/>
    <col min="6914" max="6914" width="69.5703125" style="30" customWidth="1"/>
    <col min="6915" max="6915" width="24.5703125" style="30" customWidth="1"/>
    <col min="6916" max="6916" width="24.42578125" style="30" customWidth="1"/>
    <col min="6917" max="6917" width="24.140625" style="30" customWidth="1"/>
    <col min="6918" max="6919" width="25.42578125" style="30" customWidth="1"/>
    <col min="6920" max="6920" width="25.28515625" style="30" customWidth="1"/>
    <col min="6921" max="6921" width="28.42578125" style="30" customWidth="1"/>
    <col min="6922" max="6922" width="26.140625" style="30" customWidth="1"/>
    <col min="6923" max="6923" width="27.85546875" style="30" customWidth="1"/>
    <col min="6924" max="6928" width="21.42578125" style="30" customWidth="1"/>
    <col min="6929" max="6930" width="18.5703125" style="30" customWidth="1"/>
    <col min="6931" max="7168" width="9.140625" style="30" customWidth="1"/>
    <col min="7169" max="7169" width="17.5703125" style="30" customWidth="1"/>
    <col min="7170" max="7170" width="69.5703125" style="30" customWidth="1"/>
    <col min="7171" max="7171" width="24.5703125" style="30" customWidth="1"/>
    <col min="7172" max="7172" width="24.42578125" style="30" customWidth="1"/>
    <col min="7173" max="7173" width="24.140625" style="30" customWidth="1"/>
    <col min="7174" max="7175" width="25.42578125" style="30" customWidth="1"/>
    <col min="7176" max="7176" width="25.28515625" style="30" customWidth="1"/>
    <col min="7177" max="7177" width="28.42578125" style="30" customWidth="1"/>
    <col min="7178" max="7178" width="26.140625" style="30" customWidth="1"/>
    <col min="7179" max="7179" width="27.85546875" style="30" customWidth="1"/>
    <col min="7180" max="7184" width="21.42578125" style="30" customWidth="1"/>
    <col min="7185" max="7186" width="18.5703125" style="30" customWidth="1"/>
    <col min="7187" max="7424" width="9.140625" style="30" customWidth="1"/>
    <col min="7425" max="7425" width="17.5703125" style="30" customWidth="1"/>
    <col min="7426" max="7426" width="69.5703125" style="30" customWidth="1"/>
    <col min="7427" max="7427" width="24.5703125" style="30" customWidth="1"/>
    <col min="7428" max="7428" width="24.42578125" style="30" customWidth="1"/>
    <col min="7429" max="7429" width="24.140625" style="30" customWidth="1"/>
    <col min="7430" max="7431" width="25.42578125" style="30" customWidth="1"/>
    <col min="7432" max="7432" width="25.28515625" style="30" customWidth="1"/>
    <col min="7433" max="7433" width="28.42578125" style="30" customWidth="1"/>
    <col min="7434" max="7434" width="26.140625" style="30" customWidth="1"/>
    <col min="7435" max="7435" width="27.85546875" style="30" customWidth="1"/>
    <col min="7436" max="7440" width="21.42578125" style="30" customWidth="1"/>
    <col min="7441" max="7442" width="18.5703125" style="30" customWidth="1"/>
    <col min="7443" max="7680" width="9.140625" style="30" customWidth="1"/>
    <col min="7681" max="7681" width="17.5703125" style="30" customWidth="1"/>
    <col min="7682" max="7682" width="69.5703125" style="30" customWidth="1"/>
    <col min="7683" max="7683" width="24.5703125" style="30" customWidth="1"/>
    <col min="7684" max="7684" width="24.42578125" style="30" customWidth="1"/>
    <col min="7685" max="7685" width="24.140625" style="30" customWidth="1"/>
    <col min="7686" max="7687" width="25.42578125" style="30" customWidth="1"/>
    <col min="7688" max="7688" width="25.28515625" style="30" customWidth="1"/>
    <col min="7689" max="7689" width="28.42578125" style="30" customWidth="1"/>
    <col min="7690" max="7690" width="26.140625" style="30" customWidth="1"/>
    <col min="7691" max="7691" width="27.85546875" style="30" customWidth="1"/>
    <col min="7692" max="7696" width="21.42578125" style="30" customWidth="1"/>
    <col min="7697" max="7698" width="18.5703125" style="30" customWidth="1"/>
    <col min="7699" max="7936" width="9.140625" style="30" customWidth="1"/>
    <col min="7937" max="7937" width="17.5703125" style="30" customWidth="1"/>
    <col min="7938" max="7938" width="69.5703125" style="30" customWidth="1"/>
    <col min="7939" max="7939" width="24.5703125" style="30" customWidth="1"/>
    <col min="7940" max="7940" width="24.42578125" style="30" customWidth="1"/>
    <col min="7941" max="7941" width="24.140625" style="30" customWidth="1"/>
    <col min="7942" max="7943" width="25.42578125" style="30" customWidth="1"/>
    <col min="7944" max="7944" width="25.28515625" style="30" customWidth="1"/>
    <col min="7945" max="7945" width="28.42578125" style="30" customWidth="1"/>
    <col min="7946" max="7946" width="26.140625" style="30" customWidth="1"/>
    <col min="7947" max="7947" width="27.85546875" style="30" customWidth="1"/>
    <col min="7948" max="7952" width="21.42578125" style="30" customWidth="1"/>
    <col min="7953" max="7954" width="18.5703125" style="30" customWidth="1"/>
    <col min="7955" max="8192" width="9.140625" style="30" customWidth="1"/>
    <col min="8193" max="8193" width="17.5703125" style="30" customWidth="1"/>
    <col min="8194" max="8194" width="69.5703125" style="30" customWidth="1"/>
    <col min="8195" max="8195" width="24.5703125" style="30" customWidth="1"/>
    <col min="8196" max="8196" width="24.42578125" style="30" customWidth="1"/>
    <col min="8197" max="8197" width="24.140625" style="30" customWidth="1"/>
    <col min="8198" max="8199" width="25.42578125" style="30" customWidth="1"/>
    <col min="8200" max="8200" width="25.28515625" style="30" customWidth="1"/>
    <col min="8201" max="8201" width="28.42578125" style="30" customWidth="1"/>
    <col min="8202" max="8202" width="26.140625" style="30" customWidth="1"/>
    <col min="8203" max="8203" width="27.85546875" style="30" customWidth="1"/>
    <col min="8204" max="8208" width="21.42578125" style="30" customWidth="1"/>
    <col min="8209" max="8210" width="18.5703125" style="30" customWidth="1"/>
    <col min="8211" max="8448" width="9.140625" style="30" customWidth="1"/>
    <col min="8449" max="8449" width="17.5703125" style="30" customWidth="1"/>
    <col min="8450" max="8450" width="69.5703125" style="30" customWidth="1"/>
    <col min="8451" max="8451" width="24.5703125" style="30" customWidth="1"/>
    <col min="8452" max="8452" width="24.42578125" style="30" customWidth="1"/>
    <col min="8453" max="8453" width="24.140625" style="30" customWidth="1"/>
    <col min="8454" max="8455" width="25.42578125" style="30" customWidth="1"/>
    <col min="8456" max="8456" width="25.28515625" style="30" customWidth="1"/>
    <col min="8457" max="8457" width="28.42578125" style="30" customWidth="1"/>
    <col min="8458" max="8458" width="26.140625" style="30" customWidth="1"/>
    <col min="8459" max="8459" width="27.85546875" style="30" customWidth="1"/>
    <col min="8460" max="8464" width="21.42578125" style="30" customWidth="1"/>
    <col min="8465" max="8466" width="18.5703125" style="30" customWidth="1"/>
    <col min="8467" max="8704" width="9.140625" style="30" customWidth="1"/>
    <col min="8705" max="8705" width="17.5703125" style="30" customWidth="1"/>
    <col min="8706" max="8706" width="69.5703125" style="30" customWidth="1"/>
    <col min="8707" max="8707" width="24.5703125" style="30" customWidth="1"/>
    <col min="8708" max="8708" width="24.42578125" style="30" customWidth="1"/>
    <col min="8709" max="8709" width="24.140625" style="30" customWidth="1"/>
    <col min="8710" max="8711" width="25.42578125" style="30" customWidth="1"/>
    <col min="8712" max="8712" width="25.28515625" style="30" customWidth="1"/>
    <col min="8713" max="8713" width="28.42578125" style="30" customWidth="1"/>
    <col min="8714" max="8714" width="26.140625" style="30" customWidth="1"/>
    <col min="8715" max="8715" width="27.85546875" style="30" customWidth="1"/>
    <col min="8716" max="8720" width="21.42578125" style="30" customWidth="1"/>
    <col min="8721" max="8722" width="18.5703125" style="30" customWidth="1"/>
    <col min="8723" max="8960" width="9.140625" style="30" customWidth="1"/>
    <col min="8961" max="8961" width="17.5703125" style="30" customWidth="1"/>
    <col min="8962" max="8962" width="69.5703125" style="30" customWidth="1"/>
    <col min="8963" max="8963" width="24.5703125" style="30" customWidth="1"/>
    <col min="8964" max="8964" width="24.42578125" style="30" customWidth="1"/>
    <col min="8965" max="8965" width="24.140625" style="30" customWidth="1"/>
    <col min="8966" max="8967" width="25.42578125" style="30" customWidth="1"/>
    <col min="8968" max="8968" width="25.28515625" style="30" customWidth="1"/>
    <col min="8969" max="8969" width="28.42578125" style="30" customWidth="1"/>
    <col min="8970" max="8970" width="26.140625" style="30" customWidth="1"/>
    <col min="8971" max="8971" width="27.85546875" style="30" customWidth="1"/>
    <col min="8972" max="8976" width="21.42578125" style="30" customWidth="1"/>
    <col min="8977" max="8978" width="18.5703125" style="30" customWidth="1"/>
    <col min="8979" max="9216" width="9.140625" style="30" customWidth="1"/>
    <col min="9217" max="9217" width="17.5703125" style="30" customWidth="1"/>
    <col min="9218" max="9218" width="69.5703125" style="30" customWidth="1"/>
    <col min="9219" max="9219" width="24.5703125" style="30" customWidth="1"/>
    <col min="9220" max="9220" width="24.42578125" style="30" customWidth="1"/>
    <col min="9221" max="9221" width="24.140625" style="30" customWidth="1"/>
    <col min="9222" max="9223" width="25.42578125" style="30" customWidth="1"/>
    <col min="9224" max="9224" width="25.28515625" style="30" customWidth="1"/>
    <col min="9225" max="9225" width="28.42578125" style="30" customWidth="1"/>
    <col min="9226" max="9226" width="26.140625" style="30" customWidth="1"/>
    <col min="9227" max="9227" width="27.85546875" style="30" customWidth="1"/>
    <col min="9228" max="9232" width="21.42578125" style="30" customWidth="1"/>
    <col min="9233" max="9234" width="18.5703125" style="30" customWidth="1"/>
    <col min="9235" max="9472" width="9.140625" style="30" customWidth="1"/>
    <col min="9473" max="9473" width="17.5703125" style="30" customWidth="1"/>
    <col min="9474" max="9474" width="69.5703125" style="30" customWidth="1"/>
    <col min="9475" max="9475" width="24.5703125" style="30" customWidth="1"/>
    <col min="9476" max="9476" width="24.42578125" style="30" customWidth="1"/>
    <col min="9477" max="9477" width="24.140625" style="30" customWidth="1"/>
    <col min="9478" max="9479" width="25.42578125" style="30" customWidth="1"/>
    <col min="9480" max="9480" width="25.28515625" style="30" customWidth="1"/>
    <col min="9481" max="9481" width="28.42578125" style="30" customWidth="1"/>
    <col min="9482" max="9482" width="26.140625" style="30" customWidth="1"/>
    <col min="9483" max="9483" width="27.85546875" style="30" customWidth="1"/>
    <col min="9484" max="9488" width="21.42578125" style="30" customWidth="1"/>
    <col min="9489" max="9490" width="18.5703125" style="30" customWidth="1"/>
    <col min="9491" max="9728" width="9.140625" style="30" customWidth="1"/>
    <col min="9729" max="9729" width="17.5703125" style="30" customWidth="1"/>
    <col min="9730" max="9730" width="69.5703125" style="30" customWidth="1"/>
    <col min="9731" max="9731" width="24.5703125" style="30" customWidth="1"/>
    <col min="9732" max="9732" width="24.42578125" style="30" customWidth="1"/>
    <col min="9733" max="9733" width="24.140625" style="30" customWidth="1"/>
    <col min="9734" max="9735" width="25.42578125" style="30" customWidth="1"/>
    <col min="9736" max="9736" width="25.28515625" style="30" customWidth="1"/>
    <col min="9737" max="9737" width="28.42578125" style="30" customWidth="1"/>
    <col min="9738" max="9738" width="26.140625" style="30" customWidth="1"/>
    <col min="9739" max="9739" width="27.85546875" style="30" customWidth="1"/>
    <col min="9740" max="9744" width="21.42578125" style="30" customWidth="1"/>
    <col min="9745" max="9746" width="18.5703125" style="30" customWidth="1"/>
    <col min="9747" max="9984" width="9.140625" style="30" customWidth="1"/>
    <col min="9985" max="9985" width="17.5703125" style="30" customWidth="1"/>
    <col min="9986" max="9986" width="69.5703125" style="30" customWidth="1"/>
    <col min="9987" max="9987" width="24.5703125" style="30" customWidth="1"/>
    <col min="9988" max="9988" width="24.42578125" style="30" customWidth="1"/>
    <col min="9989" max="9989" width="24.140625" style="30" customWidth="1"/>
    <col min="9990" max="9991" width="25.42578125" style="30" customWidth="1"/>
    <col min="9992" max="9992" width="25.28515625" style="30" customWidth="1"/>
    <col min="9993" max="9993" width="28.42578125" style="30" customWidth="1"/>
    <col min="9994" max="9994" width="26.140625" style="30" customWidth="1"/>
    <col min="9995" max="9995" width="27.85546875" style="30" customWidth="1"/>
    <col min="9996" max="10000" width="21.42578125" style="30" customWidth="1"/>
    <col min="10001" max="10002" width="18.5703125" style="30" customWidth="1"/>
    <col min="10003" max="10240" width="9.140625" style="30" customWidth="1"/>
    <col min="10241" max="10241" width="17.5703125" style="30" customWidth="1"/>
    <col min="10242" max="10242" width="69.5703125" style="30" customWidth="1"/>
    <col min="10243" max="10243" width="24.5703125" style="30" customWidth="1"/>
    <col min="10244" max="10244" width="24.42578125" style="30" customWidth="1"/>
    <col min="10245" max="10245" width="24.140625" style="30" customWidth="1"/>
    <col min="10246" max="10247" width="25.42578125" style="30" customWidth="1"/>
    <col min="10248" max="10248" width="25.28515625" style="30" customWidth="1"/>
    <col min="10249" max="10249" width="28.42578125" style="30" customWidth="1"/>
    <col min="10250" max="10250" width="26.140625" style="30" customWidth="1"/>
    <col min="10251" max="10251" width="27.85546875" style="30" customWidth="1"/>
    <col min="10252" max="10256" width="21.42578125" style="30" customWidth="1"/>
    <col min="10257" max="10258" width="18.5703125" style="30" customWidth="1"/>
    <col min="10259" max="10496" width="9.140625" style="30" customWidth="1"/>
    <col min="10497" max="10497" width="17.5703125" style="30" customWidth="1"/>
    <col min="10498" max="10498" width="69.5703125" style="30" customWidth="1"/>
    <col min="10499" max="10499" width="24.5703125" style="30" customWidth="1"/>
    <col min="10500" max="10500" width="24.42578125" style="30" customWidth="1"/>
    <col min="10501" max="10501" width="24.140625" style="30" customWidth="1"/>
    <col min="10502" max="10503" width="25.42578125" style="30" customWidth="1"/>
    <col min="10504" max="10504" width="25.28515625" style="30" customWidth="1"/>
    <col min="10505" max="10505" width="28.42578125" style="30" customWidth="1"/>
    <col min="10506" max="10506" width="26.140625" style="30" customWidth="1"/>
    <col min="10507" max="10507" width="27.85546875" style="30" customWidth="1"/>
    <col min="10508" max="10512" width="21.42578125" style="30" customWidth="1"/>
    <col min="10513" max="10514" width="18.5703125" style="30" customWidth="1"/>
    <col min="10515" max="10752" width="9.140625" style="30" customWidth="1"/>
    <col min="10753" max="10753" width="17.5703125" style="30" customWidth="1"/>
    <col min="10754" max="10754" width="69.5703125" style="30" customWidth="1"/>
    <col min="10755" max="10755" width="24.5703125" style="30" customWidth="1"/>
    <col min="10756" max="10756" width="24.42578125" style="30" customWidth="1"/>
    <col min="10757" max="10757" width="24.140625" style="30" customWidth="1"/>
    <col min="10758" max="10759" width="25.42578125" style="30" customWidth="1"/>
    <col min="10760" max="10760" width="25.28515625" style="30" customWidth="1"/>
    <col min="10761" max="10761" width="28.42578125" style="30" customWidth="1"/>
    <col min="10762" max="10762" width="26.140625" style="30" customWidth="1"/>
    <col min="10763" max="10763" width="27.85546875" style="30" customWidth="1"/>
    <col min="10764" max="10768" width="21.42578125" style="30" customWidth="1"/>
    <col min="10769" max="10770" width="18.5703125" style="30" customWidth="1"/>
    <col min="10771" max="11008" width="9.140625" style="30" customWidth="1"/>
    <col min="11009" max="11009" width="17.5703125" style="30" customWidth="1"/>
    <col min="11010" max="11010" width="69.5703125" style="30" customWidth="1"/>
    <col min="11011" max="11011" width="24.5703125" style="30" customWidth="1"/>
    <col min="11012" max="11012" width="24.42578125" style="30" customWidth="1"/>
    <col min="11013" max="11013" width="24.140625" style="30" customWidth="1"/>
    <col min="11014" max="11015" width="25.42578125" style="30" customWidth="1"/>
    <col min="11016" max="11016" width="25.28515625" style="30" customWidth="1"/>
    <col min="11017" max="11017" width="28.42578125" style="30" customWidth="1"/>
    <col min="11018" max="11018" width="26.140625" style="30" customWidth="1"/>
    <col min="11019" max="11019" width="27.85546875" style="30" customWidth="1"/>
    <col min="11020" max="11024" width="21.42578125" style="30" customWidth="1"/>
    <col min="11025" max="11026" width="18.5703125" style="30" customWidth="1"/>
    <col min="11027" max="11264" width="9.140625" style="30" customWidth="1"/>
    <col min="11265" max="11265" width="17.5703125" style="30" customWidth="1"/>
    <col min="11266" max="11266" width="69.5703125" style="30" customWidth="1"/>
    <col min="11267" max="11267" width="24.5703125" style="30" customWidth="1"/>
    <col min="11268" max="11268" width="24.42578125" style="30" customWidth="1"/>
    <col min="11269" max="11269" width="24.140625" style="30" customWidth="1"/>
    <col min="11270" max="11271" width="25.42578125" style="30" customWidth="1"/>
    <col min="11272" max="11272" width="25.28515625" style="30" customWidth="1"/>
    <col min="11273" max="11273" width="28.42578125" style="30" customWidth="1"/>
    <col min="11274" max="11274" width="26.140625" style="30" customWidth="1"/>
    <col min="11275" max="11275" width="27.85546875" style="30" customWidth="1"/>
    <col min="11276" max="11280" width="21.42578125" style="30" customWidth="1"/>
    <col min="11281" max="11282" width="18.5703125" style="30" customWidth="1"/>
    <col min="11283" max="11520" width="9.140625" style="30" customWidth="1"/>
    <col min="11521" max="11521" width="17.5703125" style="30" customWidth="1"/>
    <col min="11522" max="11522" width="69.5703125" style="30" customWidth="1"/>
    <col min="11523" max="11523" width="24.5703125" style="30" customWidth="1"/>
    <col min="11524" max="11524" width="24.42578125" style="30" customWidth="1"/>
    <col min="11525" max="11525" width="24.140625" style="30" customWidth="1"/>
    <col min="11526" max="11527" width="25.42578125" style="30" customWidth="1"/>
    <col min="11528" max="11528" width="25.28515625" style="30" customWidth="1"/>
    <col min="11529" max="11529" width="28.42578125" style="30" customWidth="1"/>
    <col min="11530" max="11530" width="26.140625" style="30" customWidth="1"/>
    <col min="11531" max="11531" width="27.85546875" style="30" customWidth="1"/>
    <col min="11532" max="11536" width="21.42578125" style="30" customWidth="1"/>
    <col min="11537" max="11538" width="18.5703125" style="30" customWidth="1"/>
    <col min="11539" max="11776" width="9.140625" style="30" customWidth="1"/>
    <col min="11777" max="11777" width="17.5703125" style="30" customWidth="1"/>
    <col min="11778" max="11778" width="69.5703125" style="30" customWidth="1"/>
    <col min="11779" max="11779" width="24.5703125" style="30" customWidth="1"/>
    <col min="11780" max="11780" width="24.42578125" style="30" customWidth="1"/>
    <col min="11781" max="11781" width="24.140625" style="30" customWidth="1"/>
    <col min="11782" max="11783" width="25.42578125" style="30" customWidth="1"/>
    <col min="11784" max="11784" width="25.28515625" style="30" customWidth="1"/>
    <col min="11785" max="11785" width="28.42578125" style="30" customWidth="1"/>
    <col min="11786" max="11786" width="26.140625" style="30" customWidth="1"/>
    <col min="11787" max="11787" width="27.85546875" style="30" customWidth="1"/>
    <col min="11788" max="11792" width="21.42578125" style="30" customWidth="1"/>
    <col min="11793" max="11794" width="18.5703125" style="30" customWidth="1"/>
    <col min="11795" max="12032" width="9.140625" style="30" customWidth="1"/>
    <col min="12033" max="12033" width="17.5703125" style="30" customWidth="1"/>
    <col min="12034" max="12034" width="69.5703125" style="30" customWidth="1"/>
    <col min="12035" max="12035" width="24.5703125" style="30" customWidth="1"/>
    <col min="12036" max="12036" width="24.42578125" style="30" customWidth="1"/>
    <col min="12037" max="12037" width="24.140625" style="30" customWidth="1"/>
    <col min="12038" max="12039" width="25.42578125" style="30" customWidth="1"/>
    <col min="12040" max="12040" width="25.28515625" style="30" customWidth="1"/>
    <col min="12041" max="12041" width="28.42578125" style="30" customWidth="1"/>
    <col min="12042" max="12042" width="26.140625" style="30" customWidth="1"/>
    <col min="12043" max="12043" width="27.85546875" style="30" customWidth="1"/>
    <col min="12044" max="12048" width="21.42578125" style="30" customWidth="1"/>
    <col min="12049" max="12050" width="18.5703125" style="30" customWidth="1"/>
    <col min="12051" max="12288" width="9.140625" style="30" customWidth="1"/>
    <col min="12289" max="12289" width="17.5703125" style="30" customWidth="1"/>
    <col min="12290" max="12290" width="69.5703125" style="30" customWidth="1"/>
    <col min="12291" max="12291" width="24.5703125" style="30" customWidth="1"/>
    <col min="12292" max="12292" width="24.42578125" style="30" customWidth="1"/>
    <col min="12293" max="12293" width="24.140625" style="30" customWidth="1"/>
    <col min="12294" max="12295" width="25.42578125" style="30" customWidth="1"/>
    <col min="12296" max="12296" width="25.28515625" style="30" customWidth="1"/>
    <col min="12297" max="12297" width="28.42578125" style="30" customWidth="1"/>
    <col min="12298" max="12298" width="26.140625" style="30" customWidth="1"/>
    <col min="12299" max="12299" width="27.85546875" style="30" customWidth="1"/>
    <col min="12300" max="12304" width="21.42578125" style="30" customWidth="1"/>
    <col min="12305" max="12306" width="18.5703125" style="30" customWidth="1"/>
    <col min="12307" max="12544" width="9.140625" style="30" customWidth="1"/>
    <col min="12545" max="12545" width="17.5703125" style="30" customWidth="1"/>
    <col min="12546" max="12546" width="69.5703125" style="30" customWidth="1"/>
    <col min="12547" max="12547" width="24.5703125" style="30" customWidth="1"/>
    <col min="12548" max="12548" width="24.42578125" style="30" customWidth="1"/>
    <col min="12549" max="12549" width="24.140625" style="30" customWidth="1"/>
    <col min="12550" max="12551" width="25.42578125" style="30" customWidth="1"/>
    <col min="12552" max="12552" width="25.28515625" style="30" customWidth="1"/>
    <col min="12553" max="12553" width="28.42578125" style="30" customWidth="1"/>
    <col min="12554" max="12554" width="26.140625" style="30" customWidth="1"/>
    <col min="12555" max="12555" width="27.85546875" style="30" customWidth="1"/>
    <col min="12556" max="12560" width="21.42578125" style="30" customWidth="1"/>
    <col min="12561" max="12562" width="18.5703125" style="30" customWidth="1"/>
    <col min="12563" max="12800" width="9.140625" style="30" customWidth="1"/>
    <col min="12801" max="12801" width="17.5703125" style="30" customWidth="1"/>
    <col min="12802" max="12802" width="69.5703125" style="30" customWidth="1"/>
    <col min="12803" max="12803" width="24.5703125" style="30" customWidth="1"/>
    <col min="12804" max="12804" width="24.42578125" style="30" customWidth="1"/>
    <col min="12805" max="12805" width="24.140625" style="30" customWidth="1"/>
    <col min="12806" max="12807" width="25.42578125" style="30" customWidth="1"/>
    <col min="12808" max="12808" width="25.28515625" style="30" customWidth="1"/>
    <col min="12809" max="12809" width="28.42578125" style="30" customWidth="1"/>
    <col min="12810" max="12810" width="26.140625" style="30" customWidth="1"/>
    <col min="12811" max="12811" width="27.85546875" style="30" customWidth="1"/>
    <col min="12812" max="12816" width="21.42578125" style="30" customWidth="1"/>
    <col min="12817" max="12818" width="18.5703125" style="30" customWidth="1"/>
    <col min="12819" max="13056" width="9.140625" style="30" customWidth="1"/>
    <col min="13057" max="13057" width="17.5703125" style="30" customWidth="1"/>
    <col min="13058" max="13058" width="69.5703125" style="30" customWidth="1"/>
    <col min="13059" max="13059" width="24.5703125" style="30" customWidth="1"/>
    <col min="13060" max="13060" width="24.42578125" style="30" customWidth="1"/>
    <col min="13061" max="13061" width="24.140625" style="30" customWidth="1"/>
    <col min="13062" max="13063" width="25.42578125" style="30" customWidth="1"/>
    <col min="13064" max="13064" width="25.28515625" style="30" customWidth="1"/>
    <col min="13065" max="13065" width="28.42578125" style="30" customWidth="1"/>
    <col min="13066" max="13066" width="26.140625" style="30" customWidth="1"/>
    <col min="13067" max="13067" width="27.85546875" style="30" customWidth="1"/>
    <col min="13068" max="13072" width="21.42578125" style="30" customWidth="1"/>
    <col min="13073" max="13074" width="18.5703125" style="30" customWidth="1"/>
    <col min="13075" max="13312" width="9.140625" style="30" customWidth="1"/>
    <col min="13313" max="13313" width="17.5703125" style="30" customWidth="1"/>
    <col min="13314" max="13314" width="69.5703125" style="30" customWidth="1"/>
    <col min="13315" max="13315" width="24.5703125" style="30" customWidth="1"/>
    <col min="13316" max="13316" width="24.42578125" style="30" customWidth="1"/>
    <col min="13317" max="13317" width="24.140625" style="30" customWidth="1"/>
    <col min="13318" max="13319" width="25.42578125" style="30" customWidth="1"/>
    <col min="13320" max="13320" width="25.28515625" style="30" customWidth="1"/>
    <col min="13321" max="13321" width="28.42578125" style="30" customWidth="1"/>
    <col min="13322" max="13322" width="26.140625" style="30" customWidth="1"/>
    <col min="13323" max="13323" width="27.85546875" style="30" customWidth="1"/>
    <col min="13324" max="13328" width="21.42578125" style="30" customWidth="1"/>
    <col min="13329" max="13330" width="18.5703125" style="30" customWidth="1"/>
    <col min="13331" max="13568" width="9.140625" style="30" customWidth="1"/>
    <col min="13569" max="13569" width="17.5703125" style="30" customWidth="1"/>
    <col min="13570" max="13570" width="69.5703125" style="30" customWidth="1"/>
    <col min="13571" max="13571" width="24.5703125" style="30" customWidth="1"/>
    <col min="13572" max="13572" width="24.42578125" style="30" customWidth="1"/>
    <col min="13573" max="13573" width="24.140625" style="30" customWidth="1"/>
    <col min="13574" max="13575" width="25.42578125" style="30" customWidth="1"/>
    <col min="13576" max="13576" width="25.28515625" style="30" customWidth="1"/>
    <col min="13577" max="13577" width="28.42578125" style="30" customWidth="1"/>
    <col min="13578" max="13578" width="26.140625" style="30" customWidth="1"/>
    <col min="13579" max="13579" width="27.85546875" style="30" customWidth="1"/>
    <col min="13580" max="13584" width="21.42578125" style="30" customWidth="1"/>
    <col min="13585" max="13586" width="18.5703125" style="30" customWidth="1"/>
    <col min="13587" max="13824" width="9.140625" style="30" customWidth="1"/>
    <col min="13825" max="13825" width="17.5703125" style="30" customWidth="1"/>
    <col min="13826" max="13826" width="69.5703125" style="30" customWidth="1"/>
    <col min="13827" max="13827" width="24.5703125" style="30" customWidth="1"/>
    <col min="13828" max="13828" width="24.42578125" style="30" customWidth="1"/>
    <col min="13829" max="13829" width="24.140625" style="30" customWidth="1"/>
    <col min="13830" max="13831" width="25.42578125" style="30" customWidth="1"/>
    <col min="13832" max="13832" width="25.28515625" style="30" customWidth="1"/>
    <col min="13833" max="13833" width="28.42578125" style="30" customWidth="1"/>
    <col min="13834" max="13834" width="26.140625" style="30" customWidth="1"/>
    <col min="13835" max="13835" width="27.85546875" style="30" customWidth="1"/>
    <col min="13836" max="13840" width="21.42578125" style="30" customWidth="1"/>
    <col min="13841" max="13842" width="18.5703125" style="30" customWidth="1"/>
    <col min="13843" max="14080" width="9.140625" style="30" customWidth="1"/>
    <col min="14081" max="14081" width="17.5703125" style="30" customWidth="1"/>
    <col min="14082" max="14082" width="69.5703125" style="30" customWidth="1"/>
    <col min="14083" max="14083" width="24.5703125" style="30" customWidth="1"/>
    <col min="14084" max="14084" width="24.42578125" style="30" customWidth="1"/>
    <col min="14085" max="14085" width="24.140625" style="30" customWidth="1"/>
    <col min="14086" max="14087" width="25.42578125" style="30" customWidth="1"/>
    <col min="14088" max="14088" width="25.28515625" style="30" customWidth="1"/>
    <col min="14089" max="14089" width="28.42578125" style="30" customWidth="1"/>
    <col min="14090" max="14090" width="26.140625" style="30" customWidth="1"/>
    <col min="14091" max="14091" width="27.85546875" style="30" customWidth="1"/>
    <col min="14092" max="14096" width="21.42578125" style="30" customWidth="1"/>
    <col min="14097" max="14098" width="18.5703125" style="30" customWidth="1"/>
    <col min="14099" max="14336" width="9.140625" style="30" customWidth="1"/>
    <col min="14337" max="14337" width="17.5703125" style="30" customWidth="1"/>
    <col min="14338" max="14338" width="69.5703125" style="30" customWidth="1"/>
    <col min="14339" max="14339" width="24.5703125" style="30" customWidth="1"/>
    <col min="14340" max="14340" width="24.42578125" style="30" customWidth="1"/>
    <col min="14341" max="14341" width="24.140625" style="30" customWidth="1"/>
    <col min="14342" max="14343" width="25.42578125" style="30" customWidth="1"/>
    <col min="14344" max="14344" width="25.28515625" style="30" customWidth="1"/>
    <col min="14345" max="14345" width="28.42578125" style="30" customWidth="1"/>
    <col min="14346" max="14346" width="26.140625" style="30" customWidth="1"/>
    <col min="14347" max="14347" width="27.85546875" style="30" customWidth="1"/>
    <col min="14348" max="14352" width="21.42578125" style="30" customWidth="1"/>
    <col min="14353" max="14354" width="18.5703125" style="30" customWidth="1"/>
    <col min="14355" max="14592" width="9.140625" style="30" customWidth="1"/>
    <col min="14593" max="14593" width="17.5703125" style="30" customWidth="1"/>
    <col min="14594" max="14594" width="69.5703125" style="30" customWidth="1"/>
    <col min="14595" max="14595" width="24.5703125" style="30" customWidth="1"/>
    <col min="14596" max="14596" width="24.42578125" style="30" customWidth="1"/>
    <col min="14597" max="14597" width="24.140625" style="30" customWidth="1"/>
    <col min="14598" max="14599" width="25.42578125" style="30" customWidth="1"/>
    <col min="14600" max="14600" width="25.28515625" style="30" customWidth="1"/>
    <col min="14601" max="14601" width="28.42578125" style="30" customWidth="1"/>
    <col min="14602" max="14602" width="26.140625" style="30" customWidth="1"/>
    <col min="14603" max="14603" width="27.85546875" style="30" customWidth="1"/>
    <col min="14604" max="14608" width="21.42578125" style="30" customWidth="1"/>
    <col min="14609" max="14610" width="18.5703125" style="30" customWidth="1"/>
    <col min="14611" max="14848" width="9.140625" style="30" customWidth="1"/>
    <col min="14849" max="14849" width="17.5703125" style="30" customWidth="1"/>
    <col min="14850" max="14850" width="69.5703125" style="30" customWidth="1"/>
    <col min="14851" max="14851" width="24.5703125" style="30" customWidth="1"/>
    <col min="14852" max="14852" width="24.42578125" style="30" customWidth="1"/>
    <col min="14853" max="14853" width="24.140625" style="30" customWidth="1"/>
    <col min="14854" max="14855" width="25.42578125" style="30" customWidth="1"/>
    <col min="14856" max="14856" width="25.28515625" style="30" customWidth="1"/>
    <col min="14857" max="14857" width="28.42578125" style="30" customWidth="1"/>
    <col min="14858" max="14858" width="26.140625" style="30" customWidth="1"/>
    <col min="14859" max="14859" width="27.85546875" style="30" customWidth="1"/>
    <col min="14860" max="14864" width="21.42578125" style="30" customWidth="1"/>
    <col min="14865" max="14866" width="18.5703125" style="30" customWidth="1"/>
    <col min="14867" max="15104" width="9.140625" style="30" customWidth="1"/>
    <col min="15105" max="15105" width="17.5703125" style="30" customWidth="1"/>
    <col min="15106" max="15106" width="69.5703125" style="30" customWidth="1"/>
    <col min="15107" max="15107" width="24.5703125" style="30" customWidth="1"/>
    <col min="15108" max="15108" width="24.42578125" style="30" customWidth="1"/>
    <col min="15109" max="15109" width="24.140625" style="30" customWidth="1"/>
    <col min="15110" max="15111" width="25.42578125" style="30" customWidth="1"/>
    <col min="15112" max="15112" width="25.28515625" style="30" customWidth="1"/>
    <col min="15113" max="15113" width="28.42578125" style="30" customWidth="1"/>
    <col min="15114" max="15114" width="26.140625" style="30" customWidth="1"/>
    <col min="15115" max="15115" width="27.85546875" style="30" customWidth="1"/>
    <col min="15116" max="15120" width="21.42578125" style="30" customWidth="1"/>
    <col min="15121" max="15122" width="18.5703125" style="30" customWidth="1"/>
    <col min="15123" max="15360" width="9.140625" style="30" customWidth="1"/>
    <col min="15361" max="15361" width="17.5703125" style="30" customWidth="1"/>
    <col min="15362" max="15362" width="69.5703125" style="30" customWidth="1"/>
    <col min="15363" max="15363" width="24.5703125" style="30" customWidth="1"/>
    <col min="15364" max="15364" width="24.42578125" style="30" customWidth="1"/>
    <col min="15365" max="15365" width="24.140625" style="30" customWidth="1"/>
    <col min="15366" max="15367" width="25.42578125" style="30" customWidth="1"/>
    <col min="15368" max="15368" width="25.28515625" style="30" customWidth="1"/>
    <col min="15369" max="15369" width="28.42578125" style="30" customWidth="1"/>
    <col min="15370" max="15370" width="26.140625" style="30" customWidth="1"/>
    <col min="15371" max="15371" width="27.85546875" style="30" customWidth="1"/>
    <col min="15372" max="15376" width="21.42578125" style="30" customWidth="1"/>
    <col min="15377" max="15378" width="18.5703125" style="30" customWidth="1"/>
    <col min="15379" max="15616" width="9.140625" style="30" customWidth="1"/>
    <col min="15617" max="15617" width="17.5703125" style="30" customWidth="1"/>
    <col min="15618" max="15618" width="69.5703125" style="30" customWidth="1"/>
    <col min="15619" max="15619" width="24.5703125" style="30" customWidth="1"/>
    <col min="15620" max="15620" width="24.42578125" style="30" customWidth="1"/>
    <col min="15621" max="15621" width="24.140625" style="30" customWidth="1"/>
    <col min="15622" max="15623" width="25.42578125" style="30" customWidth="1"/>
    <col min="15624" max="15624" width="25.28515625" style="30" customWidth="1"/>
    <col min="15625" max="15625" width="28.42578125" style="30" customWidth="1"/>
    <col min="15626" max="15626" width="26.140625" style="30" customWidth="1"/>
    <col min="15627" max="15627" width="27.85546875" style="30" customWidth="1"/>
    <col min="15628" max="15632" width="21.42578125" style="30" customWidth="1"/>
    <col min="15633" max="15634" width="18.5703125" style="30" customWidth="1"/>
    <col min="15635" max="15872" width="9.140625" style="30" customWidth="1"/>
    <col min="15873" max="15873" width="17.5703125" style="30" customWidth="1"/>
    <col min="15874" max="15874" width="69.5703125" style="30" customWidth="1"/>
    <col min="15875" max="15875" width="24.5703125" style="30" customWidth="1"/>
    <col min="15876" max="15876" width="24.42578125" style="30" customWidth="1"/>
    <col min="15877" max="15877" width="24.140625" style="30" customWidth="1"/>
    <col min="15878" max="15879" width="25.42578125" style="30" customWidth="1"/>
    <col min="15880" max="15880" width="25.28515625" style="30" customWidth="1"/>
    <col min="15881" max="15881" width="28.42578125" style="30" customWidth="1"/>
    <col min="15882" max="15882" width="26.140625" style="30" customWidth="1"/>
    <col min="15883" max="15883" width="27.85546875" style="30" customWidth="1"/>
    <col min="15884" max="15888" width="21.42578125" style="30" customWidth="1"/>
    <col min="15889" max="15890" width="18.5703125" style="30" customWidth="1"/>
    <col min="15891" max="16128" width="9.140625" style="30" customWidth="1"/>
    <col min="16129" max="16129" width="17.5703125" style="30" customWidth="1"/>
    <col min="16130" max="16130" width="69.5703125" style="30" customWidth="1"/>
    <col min="16131" max="16131" width="24.5703125" style="30" customWidth="1"/>
    <col min="16132" max="16132" width="24.42578125" style="30" customWidth="1"/>
    <col min="16133" max="16133" width="24.140625" style="30" customWidth="1"/>
    <col min="16134" max="16135" width="25.42578125" style="30" customWidth="1"/>
    <col min="16136" max="16136" width="25.28515625" style="30" customWidth="1"/>
    <col min="16137" max="16137" width="28.42578125" style="30" customWidth="1"/>
    <col min="16138" max="16138" width="26.140625" style="30" customWidth="1"/>
    <col min="16139" max="16139" width="27.85546875" style="30" customWidth="1"/>
    <col min="16140" max="16144" width="21.42578125" style="30" customWidth="1"/>
    <col min="16145" max="16146" width="18.5703125" style="30" customWidth="1"/>
    <col min="16147" max="16384" width="9.140625" style="30" customWidth="1"/>
  </cols>
  <sheetData>
    <row r="1" spans="1:18" s="4" customFormat="1" ht="29.25" customHeight="1" x14ac:dyDescent="0.2">
      <c r="A1" s="1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4" customFormat="1" ht="30" customHeight="1" x14ac:dyDescent="0.2">
      <c r="A2" s="1"/>
      <c r="B2" s="5"/>
      <c r="C2" s="5"/>
      <c r="D2" s="5"/>
      <c r="E2" s="5"/>
      <c r="F2" s="5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s="9" customFormat="1" ht="24.75" customHeight="1" x14ac:dyDescent="0.2">
      <c r="A3" s="6"/>
      <c r="B3" s="7" t="s">
        <v>0</v>
      </c>
      <c r="C3" s="7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s="9" customFormat="1" ht="35.25" customHeight="1" x14ac:dyDescent="0.2">
      <c r="A4" s="7" t="s">
        <v>1</v>
      </c>
      <c r="B4" s="7"/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s="4" customFormat="1" ht="24.75" customHeight="1" x14ac:dyDescent="0.2">
      <c r="A5" s="1"/>
      <c r="B5" s="2" t="s">
        <v>2</v>
      </c>
      <c r="C5" s="2"/>
      <c r="D5" s="2"/>
      <c r="E5" s="2"/>
      <c r="F5" s="2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s="4" customFormat="1" ht="57.75" customHeight="1" x14ac:dyDescent="0.2">
      <c r="A6" s="10" t="s">
        <v>3</v>
      </c>
      <c r="B6" s="11" t="s">
        <v>4</v>
      </c>
      <c r="C6" s="12" t="s">
        <v>5</v>
      </c>
      <c r="D6" s="12" t="s">
        <v>6</v>
      </c>
      <c r="E6" s="12" t="s">
        <v>7</v>
      </c>
      <c r="F6" s="13" t="s">
        <v>8</v>
      </c>
      <c r="G6" s="12" t="s">
        <v>9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s="4" customFormat="1" ht="28.5" customHeight="1" x14ac:dyDescent="0.2">
      <c r="A7" s="10"/>
      <c r="B7" s="14" t="s">
        <v>10</v>
      </c>
      <c r="C7" s="15">
        <f>SUM(C9:C37)</f>
        <v>530600000</v>
      </c>
      <c r="D7" s="15">
        <f>SUM(D9:D37)</f>
        <v>66875000</v>
      </c>
      <c r="E7" s="15">
        <f>SUM(E9:E37)</f>
        <v>597475000</v>
      </c>
      <c r="F7" s="15">
        <f>SUM(F9:F37)</f>
        <v>284516263.05000001</v>
      </c>
      <c r="G7" s="15">
        <f>SUM(G9:G37)</f>
        <v>312958736.94999999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s="23" customFormat="1" ht="30" customHeight="1" x14ac:dyDescent="0.2">
      <c r="A8" s="16" t="s">
        <v>11</v>
      </c>
      <c r="B8" s="17" t="s">
        <v>12</v>
      </c>
      <c r="C8" s="18"/>
      <c r="D8" s="18"/>
      <c r="E8" s="19"/>
      <c r="F8" s="20"/>
      <c r="G8" s="21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8" s="23" customFormat="1" ht="24" customHeight="1" x14ac:dyDescent="0.2">
      <c r="A9" s="24" t="s">
        <v>13</v>
      </c>
      <c r="B9" s="25" t="s">
        <v>14</v>
      </c>
      <c r="C9" s="18">
        <v>263000000</v>
      </c>
      <c r="D9" s="18">
        <v>-18000000</v>
      </c>
      <c r="E9" s="19">
        <f>+C9+D9</f>
        <v>245000000</v>
      </c>
      <c r="F9" s="20">
        <f>+'[1]EJEC. 2024'!V9</f>
        <v>116541066.66</v>
      </c>
      <c r="G9" s="18">
        <f>+E9-F9</f>
        <v>128458933.34</v>
      </c>
      <c r="H9" s="26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8" s="23" customFormat="1" ht="26.25" customHeight="1" x14ac:dyDescent="0.2">
      <c r="A10" s="16" t="s">
        <v>15</v>
      </c>
      <c r="B10" s="17" t="s">
        <v>16</v>
      </c>
      <c r="C10" s="18"/>
      <c r="D10" s="18"/>
      <c r="E10" s="19"/>
      <c r="F10" s="20"/>
      <c r="G10" s="18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s="23" customFormat="1" ht="26.25" hidden="1" customHeight="1" x14ac:dyDescent="0.2">
      <c r="A11" s="24" t="s">
        <v>17</v>
      </c>
      <c r="B11" s="25" t="s">
        <v>18</v>
      </c>
      <c r="C11" s="18">
        <v>0</v>
      </c>
      <c r="D11" s="18">
        <v>0</v>
      </c>
      <c r="E11" s="19">
        <f t="shared" ref="E11:E37" si="0">+C11+D11</f>
        <v>0</v>
      </c>
      <c r="F11" s="20">
        <f>+'[1]EJEC. 2024'!V10</f>
        <v>0</v>
      </c>
      <c r="G11" s="18">
        <f t="shared" ref="G11:G37" si="1">+E11-F11</f>
        <v>0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s="23" customFormat="1" ht="27" customHeight="1" x14ac:dyDescent="0.2">
      <c r="A12" s="24" t="s">
        <v>19</v>
      </c>
      <c r="B12" s="25" t="s">
        <v>20</v>
      </c>
      <c r="C12" s="18">
        <v>62000000</v>
      </c>
      <c r="D12" s="18">
        <v>0</v>
      </c>
      <c r="E12" s="19">
        <f t="shared" si="0"/>
        <v>62000000</v>
      </c>
      <c r="F12" s="20">
        <f>+'[1]EJEC. 2024'!V11</f>
        <v>31220000</v>
      </c>
      <c r="G12" s="18">
        <f t="shared" si="1"/>
        <v>30780000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8" s="23" customFormat="1" ht="26.25" customHeight="1" x14ac:dyDescent="0.2">
      <c r="A13" s="24" t="s">
        <v>21</v>
      </c>
      <c r="B13" s="25" t="s">
        <v>16</v>
      </c>
      <c r="C13" s="18">
        <v>38720000</v>
      </c>
      <c r="D13" s="18">
        <v>41000000</v>
      </c>
      <c r="E13" s="19">
        <f>+C13+D13</f>
        <v>79720000</v>
      </c>
      <c r="F13" s="20">
        <f>+'[1]EJEC. 2024'!V12</f>
        <v>47160910.479999997</v>
      </c>
      <c r="G13" s="18">
        <f>+E13-F13</f>
        <v>32559089.520000003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 s="23" customFormat="1" ht="26.25" customHeight="1" x14ac:dyDescent="0.2">
      <c r="A14" s="24" t="s">
        <v>22</v>
      </c>
      <c r="B14" s="25" t="s">
        <v>23</v>
      </c>
      <c r="C14" s="18">
        <v>9280000</v>
      </c>
      <c r="D14" s="18">
        <v>12000000</v>
      </c>
      <c r="E14" s="19">
        <f>+C14+D14</f>
        <v>21280000</v>
      </c>
      <c r="F14" s="20">
        <f>+'[1]EJEC. 2024'!V13</f>
        <v>10804913.76</v>
      </c>
      <c r="G14" s="18">
        <f>+E14-F14</f>
        <v>10475086.24</v>
      </c>
      <c r="H14" s="26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 s="23" customFormat="1" ht="26.25" customHeight="1" x14ac:dyDescent="0.2">
      <c r="A15" s="24" t="s">
        <v>24</v>
      </c>
      <c r="B15" s="25" t="s">
        <v>25</v>
      </c>
      <c r="C15" s="18">
        <v>34000000</v>
      </c>
      <c r="D15" s="18">
        <v>0</v>
      </c>
      <c r="E15" s="19">
        <f t="shared" si="0"/>
        <v>34000000</v>
      </c>
      <c r="F15" s="20">
        <f>+'[1]EJEC. 2024'!V14</f>
        <v>16269100</v>
      </c>
      <c r="G15" s="18">
        <f t="shared" si="1"/>
        <v>17730900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s="23" customFormat="1" ht="26.25" customHeight="1" x14ac:dyDescent="0.2">
      <c r="A16" s="24" t="s">
        <v>26</v>
      </c>
      <c r="B16" s="25" t="s">
        <v>27</v>
      </c>
      <c r="C16" s="18">
        <v>25000000</v>
      </c>
      <c r="D16" s="18">
        <v>0</v>
      </c>
      <c r="E16" s="19">
        <f t="shared" si="0"/>
        <v>25000000</v>
      </c>
      <c r="F16" s="20">
        <v>0</v>
      </c>
      <c r="G16" s="18">
        <f t="shared" si="1"/>
        <v>25000000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s="23" customFormat="1" ht="26.25" customHeight="1" x14ac:dyDescent="0.2">
      <c r="A17" s="16" t="s">
        <v>28</v>
      </c>
      <c r="B17" s="17" t="s">
        <v>29</v>
      </c>
      <c r="C17" s="18"/>
      <c r="D17" s="18"/>
      <c r="E17" s="19"/>
      <c r="F17" s="20"/>
      <c r="G17" s="18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s="23" customFormat="1" ht="26.25" customHeight="1" x14ac:dyDescent="0.2">
      <c r="A18" s="24" t="s">
        <v>30</v>
      </c>
      <c r="B18" s="25" t="s">
        <v>31</v>
      </c>
      <c r="C18" s="18">
        <v>3000000</v>
      </c>
      <c r="D18" s="18">
        <v>2000000</v>
      </c>
      <c r="E18" s="19">
        <f t="shared" si="0"/>
        <v>5000000</v>
      </c>
      <c r="F18" s="20">
        <f>+'[1]EJEC. 2024'!V16</f>
        <v>2806839.12</v>
      </c>
      <c r="G18" s="18">
        <f t="shared" si="1"/>
        <v>2193160.88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18" s="23" customFormat="1" ht="26.25" customHeight="1" x14ac:dyDescent="0.2">
      <c r="A19" s="24" t="s">
        <v>32</v>
      </c>
      <c r="B19" s="25" t="s">
        <v>33</v>
      </c>
      <c r="C19" s="18">
        <v>1000000</v>
      </c>
      <c r="D19" s="18">
        <v>0</v>
      </c>
      <c r="E19" s="19">
        <f t="shared" si="0"/>
        <v>1000000</v>
      </c>
      <c r="F19" s="20">
        <f>+'[1]EJEC. 2024'!V17</f>
        <v>0</v>
      </c>
      <c r="G19" s="18">
        <f t="shared" si="1"/>
        <v>1000000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1:18" s="23" customFormat="1" ht="26.25" customHeight="1" x14ac:dyDescent="0.2">
      <c r="A20" s="16" t="s">
        <v>34</v>
      </c>
      <c r="B20" s="17" t="s">
        <v>35</v>
      </c>
      <c r="C20" s="18"/>
      <c r="D20" s="18"/>
      <c r="E20" s="19"/>
      <c r="F20" s="20"/>
      <c r="G20" s="18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8" s="23" customFormat="1" ht="32.25" customHeight="1" x14ac:dyDescent="0.2">
      <c r="A21" s="24" t="s">
        <v>36</v>
      </c>
      <c r="B21" s="25" t="s">
        <v>37</v>
      </c>
      <c r="C21" s="18">
        <v>1250000</v>
      </c>
      <c r="D21" s="18">
        <v>2000000</v>
      </c>
      <c r="E21" s="19">
        <f t="shared" si="0"/>
        <v>3250000</v>
      </c>
      <c r="F21" s="20">
        <f>+'[1]EJEC. 2024'!V18</f>
        <v>860800</v>
      </c>
      <c r="G21" s="18">
        <f t="shared" si="1"/>
        <v>2389200</v>
      </c>
      <c r="H21" s="26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s="23" customFormat="1" ht="33" hidden="1" customHeight="1" x14ac:dyDescent="0.2">
      <c r="A22" s="24" t="s">
        <v>38</v>
      </c>
      <c r="B22" s="25" t="s">
        <v>39</v>
      </c>
      <c r="C22" s="18">
        <v>0</v>
      </c>
      <c r="D22" s="18"/>
      <c r="E22" s="19">
        <f t="shared" si="0"/>
        <v>0</v>
      </c>
      <c r="F22" s="20">
        <f>+'[1]EJEC. 2024'!V19</f>
        <v>0</v>
      </c>
      <c r="G22" s="18">
        <f t="shared" si="1"/>
        <v>0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8" s="23" customFormat="1" ht="33" customHeight="1" x14ac:dyDescent="0.2">
      <c r="A23" s="24" t="s">
        <v>40</v>
      </c>
      <c r="B23" s="25" t="s">
        <v>41</v>
      </c>
      <c r="C23" s="18">
        <v>12000000</v>
      </c>
      <c r="D23" s="18">
        <v>0</v>
      </c>
      <c r="E23" s="19">
        <f t="shared" si="0"/>
        <v>12000000</v>
      </c>
      <c r="F23" s="20">
        <f>+'[1]EJEC. 2024'!V20</f>
        <v>5931000</v>
      </c>
      <c r="G23" s="18">
        <f t="shared" si="1"/>
        <v>6069000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 s="23" customFormat="1" ht="28.5" customHeight="1" x14ac:dyDescent="0.2">
      <c r="A24" s="24" t="s">
        <v>42</v>
      </c>
      <c r="B24" s="25" t="s">
        <v>43</v>
      </c>
      <c r="C24" s="18">
        <v>5000000</v>
      </c>
      <c r="D24" s="18">
        <f>25000000</f>
        <v>25000000</v>
      </c>
      <c r="E24" s="19">
        <f t="shared" si="0"/>
        <v>30000000</v>
      </c>
      <c r="F24" s="20">
        <f>+'[1]EJEC. 2024'!V21</f>
        <v>13983646.859999999</v>
      </c>
      <c r="G24" s="18">
        <f t="shared" si="1"/>
        <v>16016353.140000001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18" s="23" customFormat="1" ht="26.25" customHeight="1" x14ac:dyDescent="0.2">
      <c r="A25" s="24" t="s">
        <v>44</v>
      </c>
      <c r="B25" s="25" t="s">
        <v>45</v>
      </c>
      <c r="C25" s="18">
        <v>1050000</v>
      </c>
      <c r="D25" s="18">
        <v>15200000</v>
      </c>
      <c r="E25" s="19">
        <f t="shared" si="0"/>
        <v>16250000</v>
      </c>
      <c r="F25" s="20">
        <f>+'[1]EJEC. 2024'!V22</f>
        <v>888000</v>
      </c>
      <c r="G25" s="18">
        <f t="shared" si="1"/>
        <v>15362000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 s="23" customFormat="1" ht="26.25" customHeight="1" x14ac:dyDescent="0.2">
      <c r="A26" s="24" t="s">
        <v>46</v>
      </c>
      <c r="B26" s="25" t="s">
        <v>47</v>
      </c>
      <c r="C26" s="18">
        <v>2000000</v>
      </c>
      <c r="D26" s="18">
        <v>0</v>
      </c>
      <c r="E26" s="19">
        <f t="shared" si="0"/>
        <v>2000000</v>
      </c>
      <c r="F26" s="20">
        <f>+'[1]EJEC. 2024'!V23</f>
        <v>0</v>
      </c>
      <c r="G26" s="18">
        <f t="shared" si="1"/>
        <v>2000000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 s="23" customFormat="1" ht="26.25" customHeight="1" x14ac:dyDescent="0.2">
      <c r="A27" s="16" t="s">
        <v>48</v>
      </c>
      <c r="B27" s="27" t="s">
        <v>49</v>
      </c>
      <c r="C27" s="18"/>
      <c r="D27" s="18"/>
      <c r="E27" s="19"/>
      <c r="F27" s="20"/>
      <c r="G27" s="18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 s="23" customFormat="1" ht="26.25" customHeight="1" x14ac:dyDescent="0.2">
      <c r="A28" s="24" t="s">
        <v>50</v>
      </c>
      <c r="B28" s="28" t="s">
        <v>51</v>
      </c>
      <c r="C28" s="18">
        <v>15000000</v>
      </c>
      <c r="D28" s="18">
        <v>0</v>
      </c>
      <c r="E28" s="19">
        <f t="shared" si="0"/>
        <v>15000000</v>
      </c>
      <c r="F28" s="20">
        <f>+'[1]EJEC. 2024'!V24</f>
        <v>4440000</v>
      </c>
      <c r="G28" s="18">
        <f t="shared" si="1"/>
        <v>10560000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 s="23" customFormat="1" ht="26.25" customHeight="1" x14ac:dyDescent="0.2">
      <c r="A29" s="16" t="s">
        <v>52</v>
      </c>
      <c r="B29" s="27" t="s">
        <v>53</v>
      </c>
      <c r="C29" s="18"/>
      <c r="D29" s="18"/>
      <c r="E29" s="19"/>
      <c r="F29" s="20"/>
      <c r="G29" s="18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 s="23" customFormat="1" ht="26.25" customHeight="1" x14ac:dyDescent="0.2">
      <c r="A30" s="24" t="s">
        <v>54</v>
      </c>
      <c r="B30" s="28" t="s">
        <v>55</v>
      </c>
      <c r="C30" s="18">
        <v>2600000</v>
      </c>
      <c r="D30" s="18">
        <v>0</v>
      </c>
      <c r="E30" s="19">
        <f t="shared" si="0"/>
        <v>2600000</v>
      </c>
      <c r="F30" s="20">
        <f>+'[1]EJEC. 2024'!V25</f>
        <v>585000</v>
      </c>
      <c r="G30" s="18">
        <f t="shared" si="1"/>
        <v>2015000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 s="23" customFormat="1" ht="26.25" customHeight="1" x14ac:dyDescent="0.2">
      <c r="A31" s="16" t="s">
        <v>56</v>
      </c>
      <c r="B31" s="27" t="s">
        <v>57</v>
      </c>
      <c r="C31" s="18"/>
      <c r="D31" s="18"/>
      <c r="E31" s="19"/>
      <c r="F31" s="20"/>
      <c r="G31" s="18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 s="23" customFormat="1" ht="26.25" customHeight="1" x14ac:dyDescent="0.2">
      <c r="A32" s="24" t="s">
        <v>58</v>
      </c>
      <c r="B32" s="28" t="s">
        <v>59</v>
      </c>
      <c r="C32" s="18">
        <v>200000</v>
      </c>
      <c r="D32" s="18">
        <v>-200000</v>
      </c>
      <c r="E32" s="19">
        <f t="shared" si="0"/>
        <v>0</v>
      </c>
      <c r="F32" s="20">
        <f>+'[1]EJEC. 2024'!V26</f>
        <v>0</v>
      </c>
      <c r="G32" s="18">
        <f t="shared" si="1"/>
        <v>0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23" customFormat="1" ht="26.25" customHeight="1" x14ac:dyDescent="0.2">
      <c r="A33" s="24" t="s">
        <v>60</v>
      </c>
      <c r="B33" s="28" t="s">
        <v>61</v>
      </c>
      <c r="C33" s="18">
        <v>15000000</v>
      </c>
      <c r="D33" s="18">
        <v>-15000000</v>
      </c>
      <c r="E33" s="19">
        <f t="shared" si="0"/>
        <v>0</v>
      </c>
      <c r="F33" s="20">
        <f>+'[1]EJEC. 2024'!V27</f>
        <v>0</v>
      </c>
      <c r="G33" s="18">
        <f t="shared" si="1"/>
        <v>0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s="23" customFormat="1" ht="26.25" customHeight="1" x14ac:dyDescent="0.2">
      <c r="A34" s="16" t="s">
        <v>62</v>
      </c>
      <c r="B34" s="27" t="s">
        <v>63</v>
      </c>
      <c r="C34" s="18"/>
      <c r="D34" s="18"/>
      <c r="E34" s="19"/>
      <c r="F34" s="20"/>
      <c r="G34" s="18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8" s="23" customFormat="1" ht="26.25" customHeight="1" x14ac:dyDescent="0.2">
      <c r="A35" s="24" t="s">
        <v>64</v>
      </c>
      <c r="B35" s="28" t="s">
        <v>65</v>
      </c>
      <c r="C35" s="18">
        <v>19000000</v>
      </c>
      <c r="D35" s="18">
        <v>405000</v>
      </c>
      <c r="E35" s="19">
        <f t="shared" si="0"/>
        <v>19405000</v>
      </c>
      <c r="F35" s="20">
        <f>+'[1]EJEC. 2024'!V28</f>
        <v>15409239.810000001</v>
      </c>
      <c r="G35" s="18">
        <f t="shared" si="1"/>
        <v>3995760.1899999995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s="23" customFormat="1" ht="26.25" customHeight="1" x14ac:dyDescent="0.2">
      <c r="A36" s="24" t="s">
        <v>66</v>
      </c>
      <c r="B36" s="28" t="s">
        <v>67</v>
      </c>
      <c r="C36" s="18">
        <v>19000000</v>
      </c>
      <c r="D36" s="18">
        <v>405000</v>
      </c>
      <c r="E36" s="19">
        <f t="shared" si="0"/>
        <v>19405000</v>
      </c>
      <c r="F36" s="20">
        <f>+'[1]EJEC. 2024'!V29</f>
        <v>15544303.379999999</v>
      </c>
      <c r="G36" s="18">
        <f t="shared" si="1"/>
        <v>3860696.620000001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 s="23" customFormat="1" ht="24.75" customHeight="1" x14ac:dyDescent="0.2">
      <c r="A37" s="24" t="s">
        <v>68</v>
      </c>
      <c r="B37" s="28" t="s">
        <v>69</v>
      </c>
      <c r="C37" s="18">
        <v>2500000</v>
      </c>
      <c r="D37" s="18">
        <f>65000+2000000</f>
        <v>2065000</v>
      </c>
      <c r="E37" s="19">
        <f t="shared" si="0"/>
        <v>4565000</v>
      </c>
      <c r="F37" s="20">
        <f>+'[1]EJEC. 2024'!V30</f>
        <v>2071442.98</v>
      </c>
      <c r="G37" s="18">
        <f t="shared" si="1"/>
        <v>2493557.02</v>
      </c>
      <c r="H37" s="26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ht="20.25" hidden="1" x14ac:dyDescent="0.2">
      <c r="E38" s="33"/>
      <c r="I38" s="22"/>
    </row>
    <row r="39" spans="1:18" s="23" customFormat="1" ht="7.5" customHeight="1" x14ac:dyDescent="0.2">
      <c r="A39" s="24"/>
      <c r="B39" s="28"/>
      <c r="C39" s="35"/>
      <c r="D39" s="18"/>
      <c r="E39" s="19"/>
      <c r="F39" s="20"/>
      <c r="G39" s="21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s="23" customFormat="1" ht="25.5" customHeight="1" x14ac:dyDescent="0.2">
      <c r="A40" s="24"/>
      <c r="B40" s="36" t="s">
        <v>70</v>
      </c>
      <c r="C40" s="37">
        <f>SUM(C42:C94)</f>
        <v>106490000</v>
      </c>
      <c r="D40" s="37">
        <f>SUM(D42:D94)</f>
        <v>49762700.960000001</v>
      </c>
      <c r="E40" s="38">
        <f>SUM(E42:E94)</f>
        <v>156252700.96000001</v>
      </c>
      <c r="F40" s="37">
        <f>SUM(F42:F94)</f>
        <v>37426944.350000001</v>
      </c>
      <c r="G40" s="37">
        <f>SUM(G42:G94)</f>
        <v>118825756.61000001</v>
      </c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1:18" s="23" customFormat="1" ht="25.5" customHeight="1" x14ac:dyDescent="0.2">
      <c r="A41" s="16" t="s">
        <v>71</v>
      </c>
      <c r="B41" s="17" t="s">
        <v>72</v>
      </c>
      <c r="C41" s="18"/>
      <c r="D41" s="18"/>
      <c r="E41" s="19"/>
      <c r="F41" s="20"/>
      <c r="G41" s="21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1:18" s="23" customFormat="1" ht="25.5" customHeight="1" x14ac:dyDescent="0.2">
      <c r="A42" s="24" t="s">
        <v>73</v>
      </c>
      <c r="B42" s="25" t="s">
        <v>74</v>
      </c>
      <c r="C42" s="18">
        <v>3500000</v>
      </c>
      <c r="D42" s="18">
        <v>0</v>
      </c>
      <c r="E42" s="19">
        <f>+C42+D42</f>
        <v>3500000</v>
      </c>
      <c r="F42" s="20">
        <f>+'[1]EJEC. 2024'!V33</f>
        <v>1754670.73</v>
      </c>
      <c r="G42" s="18">
        <f>+E42-F42</f>
        <v>1745329.27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spans="1:18" s="23" customFormat="1" ht="25.5" customHeight="1" x14ac:dyDescent="0.2">
      <c r="A43" s="24" t="s">
        <v>75</v>
      </c>
      <c r="B43" s="25" t="s">
        <v>76</v>
      </c>
      <c r="C43" s="18">
        <v>400000</v>
      </c>
      <c r="D43" s="18">
        <v>0</v>
      </c>
      <c r="E43" s="19">
        <f t="shared" ref="E43:E94" si="2">+C43+D43</f>
        <v>400000</v>
      </c>
      <c r="F43" s="20">
        <f>+'[1]EJEC. 2024'!V34</f>
        <v>226288.89</v>
      </c>
      <c r="G43" s="18">
        <f t="shared" ref="G43:G94" si="3">+E43-F43</f>
        <v>173711.11</v>
      </c>
      <c r="H43" s="22"/>
      <c r="I43" s="3"/>
      <c r="J43" s="22"/>
      <c r="K43" s="22"/>
      <c r="L43" s="22"/>
      <c r="M43" s="22"/>
      <c r="N43" s="22"/>
      <c r="O43" s="22"/>
      <c r="P43" s="22"/>
      <c r="Q43" s="22"/>
      <c r="R43" s="22"/>
    </row>
    <row r="44" spans="1:18" s="23" customFormat="1" ht="25.5" customHeight="1" x14ac:dyDescent="0.2">
      <c r="A44" s="24" t="s">
        <v>77</v>
      </c>
      <c r="B44" s="25" t="s">
        <v>78</v>
      </c>
      <c r="C44" s="18">
        <v>2000000</v>
      </c>
      <c r="D44" s="18">
        <v>0</v>
      </c>
      <c r="E44" s="19">
        <f t="shared" si="2"/>
        <v>2000000</v>
      </c>
      <c r="F44" s="20">
        <f>+'[1]EJEC. 2024'!V35</f>
        <v>1055383.81</v>
      </c>
      <c r="G44" s="18">
        <f t="shared" si="3"/>
        <v>944616.19</v>
      </c>
      <c r="H44" s="22"/>
      <c r="I44" s="3"/>
      <c r="J44" s="22"/>
      <c r="K44" s="22"/>
      <c r="L44" s="22"/>
      <c r="M44" s="22"/>
      <c r="N44" s="22"/>
      <c r="O44" s="22"/>
      <c r="P44" s="22"/>
      <c r="Q44" s="22"/>
      <c r="R44" s="22"/>
    </row>
    <row r="45" spans="1:18" s="23" customFormat="1" ht="25.5" customHeight="1" x14ac:dyDescent="0.2">
      <c r="A45" s="24" t="s">
        <v>79</v>
      </c>
      <c r="B45" s="25" t="s">
        <v>80</v>
      </c>
      <c r="C45" s="18">
        <v>5000000</v>
      </c>
      <c r="D45" s="18">
        <v>0</v>
      </c>
      <c r="E45" s="19">
        <f t="shared" si="2"/>
        <v>5000000</v>
      </c>
      <c r="F45" s="20">
        <f>+'[1]EJEC. 2024'!V36</f>
        <v>2684449.54</v>
      </c>
      <c r="G45" s="18">
        <f t="shared" si="3"/>
        <v>2315550.46</v>
      </c>
      <c r="H45" s="22"/>
      <c r="I45" s="3"/>
      <c r="J45" s="22"/>
      <c r="K45" s="22"/>
      <c r="L45" s="22"/>
      <c r="M45" s="22"/>
      <c r="N45" s="22"/>
      <c r="O45" s="22"/>
      <c r="P45" s="22"/>
      <c r="Q45" s="22"/>
      <c r="R45" s="22"/>
    </row>
    <row r="46" spans="1:18" s="23" customFormat="1" ht="25.5" customHeight="1" x14ac:dyDescent="0.2">
      <c r="A46" s="24" t="s">
        <v>81</v>
      </c>
      <c r="B46" s="25" t="s">
        <v>82</v>
      </c>
      <c r="C46" s="18">
        <v>500000</v>
      </c>
      <c r="D46" s="18">
        <v>0</v>
      </c>
      <c r="E46" s="19">
        <f t="shared" si="2"/>
        <v>500000</v>
      </c>
      <c r="F46" s="20">
        <f>+'[1]EJEC. 2024'!V37</f>
        <v>40380</v>
      </c>
      <c r="G46" s="18">
        <f t="shared" si="3"/>
        <v>459620</v>
      </c>
      <c r="H46" s="22"/>
      <c r="I46" s="3"/>
      <c r="J46" s="22"/>
      <c r="K46" s="22"/>
      <c r="L46" s="22"/>
      <c r="M46" s="22"/>
      <c r="N46" s="22"/>
      <c r="O46" s="22"/>
      <c r="P46" s="22"/>
      <c r="Q46" s="22"/>
      <c r="R46" s="22"/>
    </row>
    <row r="47" spans="1:18" s="23" customFormat="1" ht="25.5" customHeight="1" x14ac:dyDescent="0.2">
      <c r="A47" s="24" t="s">
        <v>83</v>
      </c>
      <c r="B47" s="25" t="s">
        <v>84</v>
      </c>
      <c r="C47" s="18">
        <v>90000</v>
      </c>
      <c r="D47" s="18">
        <v>0</v>
      </c>
      <c r="E47" s="19">
        <f t="shared" si="2"/>
        <v>90000</v>
      </c>
      <c r="F47" s="20">
        <f>+'[1]EJEC. 2024'!V38</f>
        <v>45116</v>
      </c>
      <c r="G47" s="18">
        <f t="shared" si="3"/>
        <v>44884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spans="1:18" s="23" customFormat="1" ht="21" customHeight="1" x14ac:dyDescent="0.2">
      <c r="A48" s="16" t="s">
        <v>85</v>
      </c>
      <c r="B48" s="17" t="s">
        <v>86</v>
      </c>
      <c r="C48" s="18"/>
      <c r="D48" s="18"/>
      <c r="E48" s="19"/>
      <c r="F48" s="20"/>
      <c r="G48" s="18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1:18" s="23" customFormat="1" ht="25.5" customHeight="1" x14ac:dyDescent="0.2">
      <c r="A49" s="24" t="s">
        <v>87</v>
      </c>
      <c r="B49" s="25" t="s">
        <v>88</v>
      </c>
      <c r="C49" s="18">
        <v>15000000</v>
      </c>
      <c r="D49" s="39">
        <v>5000000</v>
      </c>
      <c r="E49" s="19">
        <f t="shared" si="2"/>
        <v>20000000</v>
      </c>
      <c r="F49" s="20">
        <f>+'[1]EJEC. 2024'!V39</f>
        <v>11315099</v>
      </c>
      <c r="G49" s="18">
        <f t="shared" si="3"/>
        <v>8684901</v>
      </c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1:18" s="23" customFormat="1" ht="25.5" customHeight="1" x14ac:dyDescent="0.2">
      <c r="A50" s="24" t="s">
        <v>89</v>
      </c>
      <c r="B50" s="25" t="s">
        <v>90</v>
      </c>
      <c r="C50" s="18">
        <v>3700000</v>
      </c>
      <c r="D50" s="18">
        <v>0</v>
      </c>
      <c r="E50" s="19">
        <f t="shared" si="2"/>
        <v>3700000</v>
      </c>
      <c r="F50" s="20">
        <f>+'[1]EJEC. 2024'!V40</f>
        <v>240386.89</v>
      </c>
      <c r="G50" s="18">
        <f t="shared" si="3"/>
        <v>3459613.11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1:18" s="23" customFormat="1" ht="17.25" customHeight="1" x14ac:dyDescent="0.2">
      <c r="A51" s="16" t="s">
        <v>91</v>
      </c>
      <c r="B51" s="17" t="s">
        <v>92</v>
      </c>
      <c r="C51" s="18"/>
      <c r="D51" s="18"/>
      <c r="E51" s="19"/>
      <c r="F51" s="20"/>
      <c r="G51" s="18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</row>
    <row r="52" spans="1:18" s="23" customFormat="1" ht="25.5" customHeight="1" x14ac:dyDescent="0.2">
      <c r="A52" s="24" t="s">
        <v>93</v>
      </c>
      <c r="B52" s="25" t="s">
        <v>94</v>
      </c>
      <c r="C52" s="18">
        <v>3000000</v>
      </c>
      <c r="D52" s="18">
        <v>0</v>
      </c>
      <c r="E52" s="19">
        <f t="shared" si="2"/>
        <v>3000000</v>
      </c>
      <c r="F52" s="20">
        <f>+'[1]EJEC. 2024'!V41</f>
        <v>2335628.85</v>
      </c>
      <c r="G52" s="18">
        <f t="shared" si="3"/>
        <v>664371.14999999991</v>
      </c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</row>
    <row r="53" spans="1:18" s="23" customFormat="1" ht="25.5" customHeight="1" x14ac:dyDescent="0.2">
      <c r="A53" s="24" t="s">
        <v>95</v>
      </c>
      <c r="B53" s="25" t="s">
        <v>96</v>
      </c>
      <c r="C53" s="18">
        <v>3000000</v>
      </c>
      <c r="D53" s="18">
        <v>0</v>
      </c>
      <c r="E53" s="19">
        <f t="shared" si="2"/>
        <v>3000000</v>
      </c>
      <c r="F53" s="20">
        <f>+'[1]EJEC. 2024'!V42</f>
        <v>82281.279999999999</v>
      </c>
      <c r="G53" s="18">
        <f t="shared" si="3"/>
        <v>2917718.72</v>
      </c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</row>
    <row r="54" spans="1:18" s="23" customFormat="1" ht="21" customHeight="1" x14ac:dyDescent="0.2">
      <c r="A54" s="16" t="s">
        <v>97</v>
      </c>
      <c r="B54" s="17" t="s">
        <v>98</v>
      </c>
      <c r="C54" s="40"/>
      <c r="D54" s="18"/>
      <c r="E54" s="19"/>
      <c r="F54" s="20"/>
      <c r="G54" s="18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18" s="23" customFormat="1" ht="25.5" customHeight="1" x14ac:dyDescent="0.2">
      <c r="A55" s="24" t="s">
        <v>99</v>
      </c>
      <c r="B55" s="25" t="s">
        <v>100</v>
      </c>
      <c r="C55" s="18">
        <v>1000000</v>
      </c>
      <c r="D55" s="18">
        <v>0</v>
      </c>
      <c r="E55" s="19">
        <f t="shared" si="2"/>
        <v>1000000</v>
      </c>
      <c r="F55" s="20">
        <f>+'[1]EJEC. 2024'!V43</f>
        <v>60295.1</v>
      </c>
      <c r="G55" s="18">
        <f t="shared" si="3"/>
        <v>939704.9</v>
      </c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spans="1:18" s="23" customFormat="1" ht="25.5" customHeight="1" x14ac:dyDescent="0.2">
      <c r="A56" s="24" t="s">
        <v>101</v>
      </c>
      <c r="B56" s="25" t="s">
        <v>102</v>
      </c>
      <c r="C56" s="18">
        <v>50000</v>
      </c>
      <c r="D56" s="18">
        <v>0</v>
      </c>
      <c r="E56" s="19">
        <f t="shared" si="2"/>
        <v>50000</v>
      </c>
      <c r="F56" s="20">
        <f>+'[1]EJEC. 2024'!V44</f>
        <v>0</v>
      </c>
      <c r="G56" s="18">
        <f t="shared" si="3"/>
        <v>50000</v>
      </c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1:18" s="23" customFormat="1" ht="25.5" hidden="1" customHeight="1" x14ac:dyDescent="0.2">
      <c r="A57" s="24" t="s">
        <v>103</v>
      </c>
      <c r="B57" s="25" t="s">
        <v>104</v>
      </c>
      <c r="C57" s="18">
        <v>0</v>
      </c>
      <c r="D57" s="18">
        <v>0</v>
      </c>
      <c r="E57" s="19">
        <f t="shared" si="2"/>
        <v>0</v>
      </c>
      <c r="F57" s="20">
        <f>+'[1]EJEC. 2024'!V45</f>
        <v>0</v>
      </c>
      <c r="G57" s="18">
        <f t="shared" si="3"/>
        <v>0</v>
      </c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spans="1:18" s="23" customFormat="1" ht="25.5" customHeight="1" x14ac:dyDescent="0.2">
      <c r="A58" s="24" t="s">
        <v>105</v>
      </c>
      <c r="B58" s="25" t="s">
        <v>106</v>
      </c>
      <c r="C58" s="18">
        <v>800000</v>
      </c>
      <c r="D58" s="18">
        <v>0</v>
      </c>
      <c r="E58" s="19">
        <f t="shared" si="2"/>
        <v>800000</v>
      </c>
      <c r="F58" s="20">
        <f>+'[1]EJEC. 2024'!V46</f>
        <v>403600</v>
      </c>
      <c r="G58" s="18">
        <f t="shared" si="3"/>
        <v>396400</v>
      </c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1:18" s="23" customFormat="1" ht="21" customHeight="1" x14ac:dyDescent="0.2">
      <c r="A59" s="16" t="s">
        <v>107</v>
      </c>
      <c r="B59" s="17" t="s">
        <v>108</v>
      </c>
      <c r="C59" s="18"/>
      <c r="D59" s="18"/>
      <c r="E59" s="19"/>
      <c r="F59" s="20"/>
      <c r="G59" s="18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18" s="23" customFormat="1" ht="25.5" customHeight="1" x14ac:dyDescent="0.2">
      <c r="A60" s="24" t="s">
        <v>109</v>
      </c>
      <c r="B60" s="25" t="s">
        <v>110</v>
      </c>
      <c r="C60" s="18">
        <v>200000</v>
      </c>
      <c r="D60" s="18">
        <v>0</v>
      </c>
      <c r="E60" s="19">
        <f t="shared" si="2"/>
        <v>200000</v>
      </c>
      <c r="F60" s="20">
        <f>+'[1]EJEC. 2024'!V47</f>
        <v>126873.60000000001</v>
      </c>
      <c r="G60" s="18">
        <f t="shared" si="3"/>
        <v>73126.399999999994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18" s="23" customFormat="1" ht="25.5" customHeight="1" x14ac:dyDescent="0.2">
      <c r="A61" s="24" t="s">
        <v>111</v>
      </c>
      <c r="B61" s="25" t="s">
        <v>112</v>
      </c>
      <c r="C61" s="18">
        <v>15000000</v>
      </c>
      <c r="D61" s="18">
        <v>0</v>
      </c>
      <c r="E61" s="19">
        <f t="shared" si="2"/>
        <v>15000000</v>
      </c>
      <c r="F61" s="20">
        <f>+'[1]EJEC. 2024'!V48</f>
        <v>2881904.53</v>
      </c>
      <c r="G61" s="18">
        <f t="shared" si="3"/>
        <v>12118095.470000001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1:18" s="23" customFormat="1" ht="21" customHeight="1" x14ac:dyDescent="0.2">
      <c r="A62" s="16" t="s">
        <v>107</v>
      </c>
      <c r="B62" s="17" t="s">
        <v>113</v>
      </c>
      <c r="C62" s="18"/>
      <c r="D62" s="18"/>
      <c r="E62" s="19"/>
      <c r="F62" s="20"/>
      <c r="G62" s="18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</row>
    <row r="63" spans="1:18" s="23" customFormat="1" ht="25.5" customHeight="1" x14ac:dyDescent="0.2">
      <c r="A63" s="24" t="s">
        <v>114</v>
      </c>
      <c r="B63" s="25" t="s">
        <v>115</v>
      </c>
      <c r="C63" s="18">
        <v>2000000</v>
      </c>
      <c r="D63" s="18">
        <v>0</v>
      </c>
      <c r="E63" s="19">
        <f t="shared" si="2"/>
        <v>2000000</v>
      </c>
      <c r="F63" s="20">
        <f>+'[1]EJEC. 2024'!V50</f>
        <v>1700039.97</v>
      </c>
      <c r="G63" s="18">
        <f t="shared" si="3"/>
        <v>299960.03000000003</v>
      </c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</row>
    <row r="64" spans="1:18" s="23" customFormat="1" ht="25.5" customHeight="1" x14ac:dyDescent="0.2">
      <c r="A64" s="24" t="s">
        <v>116</v>
      </c>
      <c r="B64" s="25" t="s">
        <v>117</v>
      </c>
      <c r="C64" s="18">
        <v>2000000</v>
      </c>
      <c r="D64" s="18">
        <v>44762700.960000001</v>
      </c>
      <c r="E64" s="19">
        <f t="shared" si="2"/>
        <v>46762700.960000001</v>
      </c>
      <c r="F64" s="20">
        <f>+'[1]EJEC. 2024'!V51</f>
        <v>28000</v>
      </c>
      <c r="G64" s="18">
        <f t="shared" si="3"/>
        <v>46734700.960000001</v>
      </c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</row>
    <row r="65" spans="1:18" s="23" customFormat="1" ht="25.5" customHeight="1" x14ac:dyDescent="0.2">
      <c r="A65" s="24" t="s">
        <v>118</v>
      </c>
      <c r="B65" s="25" t="s">
        <v>119</v>
      </c>
      <c r="C65" s="18">
        <v>200000</v>
      </c>
      <c r="D65" s="18">
        <v>0</v>
      </c>
      <c r="E65" s="19">
        <f t="shared" si="2"/>
        <v>200000</v>
      </c>
      <c r="F65" s="20">
        <f>+'[1]EJEC. 2024'!V52</f>
        <v>0</v>
      </c>
      <c r="G65" s="18">
        <f t="shared" si="3"/>
        <v>200000</v>
      </c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</row>
    <row r="66" spans="1:18" s="23" customFormat="1" ht="15" customHeight="1" x14ac:dyDescent="0.2">
      <c r="A66" s="16" t="s">
        <v>120</v>
      </c>
      <c r="B66" s="17" t="s">
        <v>121</v>
      </c>
      <c r="C66" s="18"/>
      <c r="D66" s="18"/>
      <c r="E66" s="19"/>
      <c r="F66" s="20"/>
      <c r="G66" s="18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</row>
    <row r="67" spans="1:18" s="23" customFormat="1" ht="25.5" customHeight="1" x14ac:dyDescent="0.2">
      <c r="A67" s="24" t="s">
        <v>122</v>
      </c>
      <c r="B67" s="25" t="s">
        <v>123</v>
      </c>
      <c r="C67" s="18">
        <v>2200000</v>
      </c>
      <c r="D67" s="18">
        <v>0</v>
      </c>
      <c r="E67" s="19">
        <f t="shared" si="2"/>
        <v>2200000</v>
      </c>
      <c r="F67" s="20">
        <f>+'[1]EJEC. 2024'!V54</f>
        <v>1804892.74</v>
      </c>
      <c r="G67" s="18">
        <f t="shared" si="3"/>
        <v>395107.26</v>
      </c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</row>
    <row r="68" spans="1:18" s="23" customFormat="1" ht="25.5" customHeight="1" x14ac:dyDescent="0.2">
      <c r="A68" s="24" t="s">
        <v>124</v>
      </c>
      <c r="B68" s="25" t="s">
        <v>125</v>
      </c>
      <c r="C68" s="18">
        <v>1300000</v>
      </c>
      <c r="D68" s="18">
        <v>0</v>
      </c>
      <c r="E68" s="19">
        <f t="shared" si="2"/>
        <v>1300000</v>
      </c>
      <c r="F68" s="20">
        <f>+'[1]EJEC. 2024'!V55</f>
        <v>516582.8</v>
      </c>
      <c r="G68" s="18">
        <f t="shared" si="3"/>
        <v>783417.2</v>
      </c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</row>
    <row r="69" spans="1:18" s="23" customFormat="1" ht="15" customHeight="1" x14ac:dyDescent="0.2">
      <c r="A69" s="16" t="s">
        <v>126</v>
      </c>
      <c r="B69" s="17" t="s">
        <v>127</v>
      </c>
      <c r="C69" s="18"/>
      <c r="D69" s="18"/>
      <c r="E69" s="19"/>
      <c r="F69" s="20"/>
      <c r="G69" s="18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</row>
    <row r="70" spans="1:18" s="23" customFormat="1" ht="21" customHeight="1" x14ac:dyDescent="0.2">
      <c r="A70" s="24" t="s">
        <v>128</v>
      </c>
      <c r="B70" s="25" t="s">
        <v>129</v>
      </c>
      <c r="C70" s="18">
        <v>500000</v>
      </c>
      <c r="D70" s="18">
        <v>0</v>
      </c>
      <c r="E70" s="19">
        <f t="shared" si="2"/>
        <v>500000</v>
      </c>
      <c r="F70" s="20">
        <f>+'[1]EJEC. 2024'!V56</f>
        <v>0</v>
      </c>
      <c r="G70" s="18">
        <f t="shared" si="3"/>
        <v>500000</v>
      </c>
      <c r="H70" s="41"/>
      <c r="I70" s="41"/>
      <c r="J70" s="41"/>
      <c r="K70" s="41"/>
      <c r="L70" s="41"/>
      <c r="M70" s="41"/>
      <c r="N70" s="41"/>
      <c r="O70" s="41"/>
      <c r="P70" s="42"/>
      <c r="Q70" s="42"/>
      <c r="R70" s="22"/>
    </row>
    <row r="71" spans="1:18" s="23" customFormat="1" ht="23.25" customHeight="1" x14ac:dyDescent="0.2">
      <c r="A71" s="24" t="s">
        <v>130</v>
      </c>
      <c r="B71" s="25" t="s">
        <v>131</v>
      </c>
      <c r="C71" s="18">
        <v>200000</v>
      </c>
      <c r="D71" s="18">
        <v>0</v>
      </c>
      <c r="E71" s="19">
        <f t="shared" si="2"/>
        <v>200000</v>
      </c>
      <c r="F71" s="20">
        <f>+'[1]EJEC. 2024'!V57</f>
        <v>0</v>
      </c>
      <c r="G71" s="18">
        <f t="shared" si="3"/>
        <v>200000</v>
      </c>
      <c r="H71" s="41"/>
      <c r="I71" s="41"/>
      <c r="J71" s="41"/>
      <c r="K71" s="41"/>
      <c r="L71" s="41"/>
      <c r="M71" s="41"/>
      <c r="N71" s="41"/>
      <c r="O71" s="41"/>
      <c r="P71" s="42"/>
      <c r="Q71" s="42"/>
      <c r="R71" s="22"/>
    </row>
    <row r="72" spans="1:18" s="23" customFormat="1" ht="23.25" customHeight="1" x14ac:dyDescent="0.2">
      <c r="A72" s="24" t="s">
        <v>132</v>
      </c>
      <c r="B72" s="25" t="s">
        <v>133</v>
      </c>
      <c r="C72" s="18">
        <v>500000</v>
      </c>
      <c r="D72" s="18">
        <v>0</v>
      </c>
      <c r="E72" s="19">
        <f t="shared" si="2"/>
        <v>500000</v>
      </c>
      <c r="F72" s="20">
        <f>+'[1]EJEC. 2024'!V58</f>
        <v>0</v>
      </c>
      <c r="G72" s="18">
        <f t="shared" si="3"/>
        <v>500000</v>
      </c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</row>
    <row r="73" spans="1:18" s="23" customFormat="1" ht="25.5" hidden="1" customHeight="1" x14ac:dyDescent="0.2">
      <c r="A73" s="24" t="s">
        <v>134</v>
      </c>
      <c r="B73" s="25" t="s">
        <v>135</v>
      </c>
      <c r="C73" s="18">
        <v>0</v>
      </c>
      <c r="D73" s="18">
        <v>0</v>
      </c>
      <c r="E73" s="19">
        <f t="shared" si="2"/>
        <v>0</v>
      </c>
      <c r="F73" s="20">
        <v>0</v>
      </c>
      <c r="G73" s="18">
        <f t="shared" si="3"/>
        <v>0</v>
      </c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</row>
    <row r="74" spans="1:18" s="23" customFormat="1" ht="25.5" customHeight="1" x14ac:dyDescent="0.2">
      <c r="A74" s="24" t="s">
        <v>136</v>
      </c>
      <c r="B74" s="25" t="s">
        <v>137</v>
      </c>
      <c r="C74" s="18">
        <v>50000</v>
      </c>
      <c r="D74" s="18">
        <v>0</v>
      </c>
      <c r="E74" s="19">
        <f t="shared" si="2"/>
        <v>50000</v>
      </c>
      <c r="F74" s="20">
        <f>+'[1]EJEC. 2024'!V59</f>
        <v>0</v>
      </c>
      <c r="G74" s="18">
        <f t="shared" si="3"/>
        <v>50000</v>
      </c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</row>
    <row r="75" spans="1:18" s="23" customFormat="1" ht="25.5" customHeight="1" x14ac:dyDescent="0.2">
      <c r="A75" s="24" t="s">
        <v>138</v>
      </c>
      <c r="B75" s="25" t="s">
        <v>139</v>
      </c>
      <c r="C75" s="18">
        <v>3500000</v>
      </c>
      <c r="D75" s="18">
        <v>-300000</v>
      </c>
      <c r="E75" s="19">
        <f t="shared" si="2"/>
        <v>3200000</v>
      </c>
      <c r="F75" s="20">
        <f>+'[1]EJEC. 2024'!V61</f>
        <v>1227629.06</v>
      </c>
      <c r="G75" s="18">
        <f t="shared" si="3"/>
        <v>1972370.94</v>
      </c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</row>
    <row r="76" spans="1:18" s="23" customFormat="1" ht="25.5" customHeight="1" x14ac:dyDescent="0.2">
      <c r="A76" s="24" t="s">
        <v>140</v>
      </c>
      <c r="B76" s="25" t="s">
        <v>141</v>
      </c>
      <c r="C76" s="18"/>
      <c r="D76" s="18">
        <v>300000</v>
      </c>
      <c r="E76" s="19">
        <f t="shared" si="2"/>
        <v>300000</v>
      </c>
      <c r="F76" s="20">
        <f>+'[1]EJEC. 2024'!V62</f>
        <v>43234.02</v>
      </c>
      <c r="G76" s="18">
        <f t="shared" si="3"/>
        <v>256765.98</v>
      </c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</row>
    <row r="77" spans="1:18" s="23" customFormat="1" ht="19.5" customHeight="1" x14ac:dyDescent="0.2">
      <c r="A77" s="16" t="s">
        <v>142</v>
      </c>
      <c r="B77" s="17" t="s">
        <v>143</v>
      </c>
      <c r="C77" s="18"/>
      <c r="D77" s="18"/>
      <c r="E77" s="19"/>
      <c r="F77" s="20"/>
      <c r="G77" s="18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</row>
    <row r="78" spans="1:18" s="23" customFormat="1" ht="23.25" customHeight="1" x14ac:dyDescent="0.2">
      <c r="A78" s="24" t="s">
        <v>144</v>
      </c>
      <c r="B78" s="25" t="s">
        <v>145</v>
      </c>
      <c r="C78" s="18">
        <v>4500000</v>
      </c>
      <c r="D78" s="18">
        <v>0</v>
      </c>
      <c r="E78" s="19">
        <f t="shared" si="2"/>
        <v>4500000</v>
      </c>
      <c r="F78" s="20">
        <f>+'[1]EJEC. 2024'!V64</f>
        <v>1825562.7999999998</v>
      </c>
      <c r="G78" s="18">
        <f t="shared" si="3"/>
        <v>2674437.2000000002</v>
      </c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</row>
    <row r="79" spans="1:18" s="23" customFormat="1" ht="23.25" customHeight="1" x14ac:dyDescent="0.2">
      <c r="A79" s="24" t="s">
        <v>146</v>
      </c>
      <c r="B79" s="25" t="s">
        <v>147</v>
      </c>
      <c r="C79" s="18">
        <v>300000</v>
      </c>
      <c r="D79" s="18">
        <v>0</v>
      </c>
      <c r="E79" s="19">
        <f t="shared" si="2"/>
        <v>300000</v>
      </c>
      <c r="F79" s="20">
        <f>+'[1]EJEC. 2024'!V65</f>
        <v>0</v>
      </c>
      <c r="G79" s="18">
        <f t="shared" si="3"/>
        <v>300000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</row>
    <row r="80" spans="1:18" s="23" customFormat="1" ht="20.25" x14ac:dyDescent="0.2">
      <c r="A80" s="24" t="s">
        <v>148</v>
      </c>
      <c r="B80" s="25" t="s">
        <v>149</v>
      </c>
      <c r="C80" s="18">
        <v>150000</v>
      </c>
      <c r="D80" s="18">
        <v>50000</v>
      </c>
      <c r="E80" s="19">
        <f t="shared" si="2"/>
        <v>200000</v>
      </c>
      <c r="F80" s="20">
        <f>+'[1]EJEC. 2024'!V66</f>
        <v>133733.29999999999</v>
      </c>
      <c r="G80" s="18">
        <f t="shared" si="3"/>
        <v>66266.700000000012</v>
      </c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</row>
    <row r="81" spans="1:18" s="23" customFormat="1" ht="20.25" x14ac:dyDescent="0.2">
      <c r="A81" s="24" t="s">
        <v>150</v>
      </c>
      <c r="B81" s="25" t="s">
        <v>151</v>
      </c>
      <c r="C81" s="18">
        <v>150000</v>
      </c>
      <c r="D81" s="18">
        <v>-50000</v>
      </c>
      <c r="E81" s="19">
        <f t="shared" si="2"/>
        <v>100000</v>
      </c>
      <c r="F81" s="20">
        <f>+'[1]EJEC. 2024'!V67</f>
        <v>0</v>
      </c>
      <c r="G81" s="18">
        <f t="shared" si="3"/>
        <v>100000</v>
      </c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</row>
    <row r="82" spans="1:18" s="23" customFormat="1" ht="20.25" hidden="1" x14ac:dyDescent="0.2">
      <c r="A82" s="24" t="s">
        <v>152</v>
      </c>
      <c r="B82" s="25" t="s">
        <v>153</v>
      </c>
      <c r="C82" s="18">
        <v>0</v>
      </c>
      <c r="D82" s="18">
        <v>0</v>
      </c>
      <c r="E82" s="19">
        <f t="shared" si="2"/>
        <v>0</v>
      </c>
      <c r="F82" s="20">
        <f>+'[1]EJEC. 2024'!V68</f>
        <v>0</v>
      </c>
      <c r="G82" s="18">
        <f t="shared" si="3"/>
        <v>0</v>
      </c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</row>
    <row r="83" spans="1:18" s="23" customFormat="1" ht="20.25" x14ac:dyDescent="0.2">
      <c r="A83" s="16" t="s">
        <v>142</v>
      </c>
      <c r="B83" s="17" t="s">
        <v>154</v>
      </c>
      <c r="C83" s="18"/>
      <c r="D83" s="18"/>
      <c r="E83" s="19"/>
      <c r="F83" s="20"/>
      <c r="G83" s="18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</row>
    <row r="84" spans="1:18" s="23" customFormat="1" ht="21.75" customHeight="1" x14ac:dyDescent="0.2">
      <c r="A84" s="24" t="s">
        <v>155</v>
      </c>
      <c r="B84" s="25" t="s">
        <v>156</v>
      </c>
      <c r="C84" s="18">
        <v>7000000</v>
      </c>
      <c r="D84" s="18">
        <v>0</v>
      </c>
      <c r="E84" s="19">
        <f t="shared" si="2"/>
        <v>7000000</v>
      </c>
      <c r="F84" s="20">
        <f>+'[1]EJEC. 2024'!V69</f>
        <v>2972490.9899999998</v>
      </c>
      <c r="G84" s="18">
        <f t="shared" si="3"/>
        <v>4027509.0100000002</v>
      </c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</row>
    <row r="85" spans="1:18" s="23" customFormat="1" ht="21" customHeight="1" x14ac:dyDescent="0.2">
      <c r="A85" s="24" t="s">
        <v>157</v>
      </c>
      <c r="B85" s="25" t="s">
        <v>158</v>
      </c>
      <c r="C85" s="18">
        <v>1250000</v>
      </c>
      <c r="D85" s="18">
        <v>0</v>
      </c>
      <c r="E85" s="19">
        <f t="shared" si="2"/>
        <v>1250000</v>
      </c>
      <c r="F85" s="20">
        <f>+'[1]EJEC. 2024'!V70</f>
        <v>0</v>
      </c>
      <c r="G85" s="18">
        <f t="shared" si="3"/>
        <v>1250000</v>
      </c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18" s="23" customFormat="1" ht="25.5" customHeight="1" x14ac:dyDescent="0.2">
      <c r="A86" s="24" t="s">
        <v>159</v>
      </c>
      <c r="B86" s="25" t="s">
        <v>160</v>
      </c>
      <c r="C86" s="18">
        <v>200000</v>
      </c>
      <c r="D86" s="18">
        <v>0</v>
      </c>
      <c r="E86" s="19">
        <f t="shared" si="2"/>
        <v>200000</v>
      </c>
      <c r="F86" s="20">
        <f>+'[1]EJEC. 2024'!V72</f>
        <v>0</v>
      </c>
      <c r="G86" s="18">
        <f t="shared" si="3"/>
        <v>200000</v>
      </c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</row>
    <row r="87" spans="1:18" s="23" customFormat="1" ht="25.5" customHeight="1" x14ac:dyDescent="0.2">
      <c r="A87" s="24" t="s">
        <v>161</v>
      </c>
      <c r="B87" s="25" t="s">
        <v>162</v>
      </c>
      <c r="C87" s="18">
        <v>1500000</v>
      </c>
      <c r="D87" s="18">
        <v>0</v>
      </c>
      <c r="E87" s="19">
        <f t="shared" si="2"/>
        <v>1500000</v>
      </c>
      <c r="F87" s="20">
        <v>0</v>
      </c>
      <c r="G87" s="18">
        <f t="shared" si="3"/>
        <v>1500000</v>
      </c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</row>
    <row r="88" spans="1:18" s="23" customFormat="1" ht="19.5" customHeight="1" x14ac:dyDescent="0.2">
      <c r="A88" s="16" t="s">
        <v>142</v>
      </c>
      <c r="B88" s="27" t="s">
        <v>163</v>
      </c>
      <c r="C88" s="18"/>
      <c r="D88" s="18"/>
      <c r="E88" s="19"/>
      <c r="F88" s="20"/>
      <c r="G88" s="18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</row>
    <row r="89" spans="1:18" s="23" customFormat="1" ht="25.5" customHeight="1" x14ac:dyDescent="0.2">
      <c r="A89" s="24" t="s">
        <v>164</v>
      </c>
      <c r="B89" s="25" t="s">
        <v>165</v>
      </c>
      <c r="C89" s="18">
        <v>10000000</v>
      </c>
      <c r="D89" s="18">
        <v>0</v>
      </c>
      <c r="E89" s="19">
        <f t="shared" si="2"/>
        <v>10000000</v>
      </c>
      <c r="F89" s="20">
        <f>+'[1]EJEC. 2024'!V73</f>
        <v>3907420.45</v>
      </c>
      <c r="G89" s="18">
        <f t="shared" si="3"/>
        <v>6092579.5499999998</v>
      </c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</row>
    <row r="90" spans="1:18" s="23" customFormat="1" ht="23.25" customHeight="1" x14ac:dyDescent="0.2">
      <c r="A90" s="24" t="s">
        <v>166</v>
      </c>
      <c r="B90" s="25" t="s">
        <v>167</v>
      </c>
      <c r="C90" s="18">
        <v>10000000</v>
      </c>
      <c r="D90" s="18">
        <v>0</v>
      </c>
      <c r="E90" s="19">
        <f t="shared" si="2"/>
        <v>10000000</v>
      </c>
      <c r="F90" s="20">
        <f>+'[1]EJEC. 2024'!V74</f>
        <v>15000</v>
      </c>
      <c r="G90" s="18">
        <f t="shared" si="3"/>
        <v>9985000</v>
      </c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spans="1:18" s="23" customFormat="1" ht="24" customHeight="1" x14ac:dyDescent="0.2">
      <c r="A91" s="24" t="s">
        <v>168</v>
      </c>
      <c r="B91" s="25" t="s">
        <v>169</v>
      </c>
      <c r="C91" s="18">
        <v>300000</v>
      </c>
      <c r="D91" s="18">
        <v>0</v>
      </c>
      <c r="E91" s="19">
        <f t="shared" si="2"/>
        <v>300000</v>
      </c>
      <c r="F91" s="20">
        <f>+'[1]EJEC. 2024'!V75</f>
        <v>0</v>
      </c>
      <c r="G91" s="18">
        <f t="shared" si="3"/>
        <v>300000</v>
      </c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</row>
    <row r="92" spans="1:18" s="23" customFormat="1" ht="21.75" customHeight="1" x14ac:dyDescent="0.2">
      <c r="A92" s="24" t="s">
        <v>170</v>
      </c>
      <c r="B92" s="25" t="s">
        <v>171</v>
      </c>
      <c r="C92" s="18">
        <v>5000000</v>
      </c>
      <c r="D92" s="18">
        <v>0</v>
      </c>
      <c r="E92" s="19">
        <f t="shared" si="2"/>
        <v>5000000</v>
      </c>
      <c r="F92" s="20">
        <f>+'[1]EJEC. 2024'!V76</f>
        <v>0</v>
      </c>
      <c r="G92" s="18">
        <f t="shared" si="3"/>
        <v>5000000</v>
      </c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spans="1:18" s="23" customFormat="1" ht="21" customHeight="1" x14ac:dyDescent="0.2">
      <c r="A93" s="24" t="s">
        <v>172</v>
      </c>
      <c r="B93" s="25" t="s">
        <v>173</v>
      </c>
      <c r="C93" s="18">
        <v>200000</v>
      </c>
      <c r="D93" s="18">
        <v>0</v>
      </c>
      <c r="E93" s="19">
        <f t="shared" si="2"/>
        <v>200000</v>
      </c>
      <c r="F93" s="20">
        <f>+'[1]EJEC. 2024'!V77</f>
        <v>0</v>
      </c>
      <c r="G93" s="18">
        <f t="shared" si="3"/>
        <v>200000</v>
      </c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1:18" s="23" customFormat="1" ht="18.75" customHeight="1" x14ac:dyDescent="0.2">
      <c r="A94" s="24" t="s">
        <v>174</v>
      </c>
      <c r="B94" s="25" t="s">
        <v>175</v>
      </c>
      <c r="C94" s="18">
        <v>250000</v>
      </c>
      <c r="D94" s="18">
        <v>0</v>
      </c>
      <c r="E94" s="19">
        <f t="shared" si="2"/>
        <v>250000</v>
      </c>
      <c r="F94" s="20">
        <f>+'[1]EJEC. 2024'!V78</f>
        <v>0</v>
      </c>
      <c r="G94" s="18">
        <f t="shared" si="3"/>
        <v>250000</v>
      </c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</row>
    <row r="95" spans="1:18" s="23" customFormat="1" ht="9.75" customHeight="1" x14ac:dyDescent="0.2">
      <c r="A95" s="24"/>
      <c r="B95" s="25"/>
      <c r="C95" s="35"/>
      <c r="D95" s="18"/>
      <c r="E95" s="19"/>
      <c r="F95" s="20"/>
      <c r="G95" s="18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</row>
    <row r="96" spans="1:18" s="23" customFormat="1" ht="25.5" customHeight="1" x14ac:dyDescent="0.2">
      <c r="A96" s="16" t="s">
        <v>176</v>
      </c>
      <c r="B96" s="36" t="s">
        <v>177</v>
      </c>
      <c r="C96" s="43">
        <f>SUM(C97:C138)</f>
        <v>24975000</v>
      </c>
      <c r="D96" s="43">
        <f>SUM(D97:D138)</f>
        <v>21584000</v>
      </c>
      <c r="E96" s="44">
        <f>SUM(E97:E138)</f>
        <v>46559000</v>
      </c>
      <c r="F96" s="43">
        <f>SUM(F97:F138)</f>
        <v>29798304.010000002</v>
      </c>
      <c r="G96" s="43">
        <f>SUM(G97:G138)</f>
        <v>16760695.989999998</v>
      </c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spans="1:18" s="23" customFormat="1" ht="24" customHeight="1" x14ac:dyDescent="0.2">
      <c r="A97" s="24" t="s">
        <v>178</v>
      </c>
      <c r="B97" s="25" t="s">
        <v>179</v>
      </c>
      <c r="C97" s="18">
        <v>900000</v>
      </c>
      <c r="D97" s="18">
        <v>0</v>
      </c>
      <c r="E97" s="19">
        <f>+C97+D97</f>
        <v>900000</v>
      </c>
      <c r="F97" s="20">
        <f>+'[1]EJEC. 2024'!V81</f>
        <v>455419.20999999996</v>
      </c>
      <c r="G97" s="18">
        <f>+E97-F97</f>
        <v>444580.79000000004</v>
      </c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spans="1:18" s="23" customFormat="1" ht="24" customHeight="1" x14ac:dyDescent="0.2">
      <c r="A98" s="16" t="s">
        <v>180</v>
      </c>
      <c r="B98" s="17" t="s">
        <v>181</v>
      </c>
      <c r="C98" s="18"/>
      <c r="D98" s="18"/>
      <c r="E98" s="19"/>
      <c r="F98" s="20"/>
      <c r="G98" s="18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1:18" s="23" customFormat="1" ht="24" hidden="1" customHeight="1" x14ac:dyDescent="0.2">
      <c r="A99" s="24" t="s">
        <v>182</v>
      </c>
      <c r="B99" s="25" t="s">
        <v>183</v>
      </c>
      <c r="C99" s="18">
        <v>0</v>
      </c>
      <c r="D99" s="18">
        <v>0</v>
      </c>
      <c r="E99" s="19">
        <f t="shared" ref="E99:E138" si="4">+C99+D99</f>
        <v>0</v>
      </c>
      <c r="F99" s="20">
        <f>+'[1]EJEC. 2024'!V82</f>
        <v>0</v>
      </c>
      <c r="G99" s="18">
        <f>+E99-F99</f>
        <v>0</v>
      </c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1:18" s="23" customFormat="1" ht="24" hidden="1" customHeight="1" x14ac:dyDescent="0.2">
      <c r="A100" s="24" t="s">
        <v>184</v>
      </c>
      <c r="B100" s="25" t="s">
        <v>185</v>
      </c>
      <c r="C100" s="18">
        <v>0</v>
      </c>
      <c r="D100" s="18"/>
      <c r="E100" s="19">
        <f t="shared" si="4"/>
        <v>0</v>
      </c>
      <c r="F100" s="20">
        <f>+'[1]EJEC. 2024'!V83</f>
        <v>0</v>
      </c>
      <c r="G100" s="18">
        <f t="shared" ref="G100:G138" si="5">+E100-F100</f>
        <v>0</v>
      </c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1:18" s="23" customFormat="1" ht="24" customHeight="1" x14ac:dyDescent="0.2">
      <c r="A101" s="24" t="s">
        <v>186</v>
      </c>
      <c r="B101" s="25" t="s">
        <v>187</v>
      </c>
      <c r="C101" s="18">
        <v>250000</v>
      </c>
      <c r="D101" s="18">
        <v>0</v>
      </c>
      <c r="E101" s="19">
        <f t="shared" si="4"/>
        <v>250000</v>
      </c>
      <c r="F101" s="20">
        <f>+'[1]EJEC. 2024'!V84</f>
        <v>25000</v>
      </c>
      <c r="G101" s="18">
        <f t="shared" si="5"/>
        <v>225000</v>
      </c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</row>
    <row r="102" spans="1:18" s="23" customFormat="1" ht="24" customHeight="1" x14ac:dyDescent="0.2">
      <c r="A102" s="16" t="s">
        <v>188</v>
      </c>
      <c r="B102" s="17" t="s">
        <v>189</v>
      </c>
      <c r="C102" s="18"/>
      <c r="D102" s="18"/>
      <c r="E102" s="19"/>
      <c r="F102" s="20"/>
      <c r="G102" s="18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1:18" s="23" customFormat="1" ht="24" hidden="1" customHeight="1" x14ac:dyDescent="0.2">
      <c r="A103" s="24" t="s">
        <v>190</v>
      </c>
      <c r="B103" s="25" t="s">
        <v>191</v>
      </c>
      <c r="C103" s="18">
        <v>0</v>
      </c>
      <c r="D103" s="18">
        <v>0</v>
      </c>
      <c r="E103" s="19">
        <f t="shared" si="4"/>
        <v>0</v>
      </c>
      <c r="F103" s="20">
        <f>+'[1]EJEC. 2024'!V85</f>
        <v>0</v>
      </c>
      <c r="G103" s="18">
        <f t="shared" si="5"/>
        <v>0</v>
      </c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  <row r="104" spans="1:18" s="23" customFormat="1" ht="24" customHeight="1" x14ac:dyDescent="0.2">
      <c r="A104" s="24" t="s">
        <v>192</v>
      </c>
      <c r="B104" s="25" t="s">
        <v>193</v>
      </c>
      <c r="C104" s="18">
        <v>1000000</v>
      </c>
      <c r="D104" s="18">
        <v>0</v>
      </c>
      <c r="E104" s="19">
        <f t="shared" si="4"/>
        <v>1000000</v>
      </c>
      <c r="F104" s="20">
        <f>+'[1]EJEC. 2024'!V86</f>
        <v>308045.5</v>
      </c>
      <c r="G104" s="18">
        <f t="shared" si="5"/>
        <v>691954.5</v>
      </c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</row>
    <row r="105" spans="1:18" s="23" customFormat="1" ht="24" customHeight="1" x14ac:dyDescent="0.2">
      <c r="A105" s="24" t="s">
        <v>194</v>
      </c>
      <c r="B105" s="25" t="s">
        <v>195</v>
      </c>
      <c r="C105" s="18">
        <v>1000000</v>
      </c>
      <c r="D105" s="18">
        <v>0</v>
      </c>
      <c r="E105" s="19">
        <f t="shared" si="4"/>
        <v>1000000</v>
      </c>
      <c r="F105" s="20">
        <f>+'[1]EJEC. 2024'!V87</f>
        <v>213037.2</v>
      </c>
      <c r="G105" s="18">
        <f t="shared" si="5"/>
        <v>786962.8</v>
      </c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</row>
    <row r="106" spans="1:18" s="23" customFormat="1" ht="24" customHeight="1" x14ac:dyDescent="0.2">
      <c r="A106" s="16" t="s">
        <v>196</v>
      </c>
      <c r="B106" s="17" t="s">
        <v>197</v>
      </c>
      <c r="C106" s="18"/>
      <c r="D106" s="18"/>
      <c r="E106" s="19"/>
      <c r="F106" s="20"/>
      <c r="G106" s="18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</row>
    <row r="107" spans="1:18" s="23" customFormat="1" ht="24" hidden="1" customHeight="1" x14ac:dyDescent="0.2">
      <c r="A107" s="24" t="s">
        <v>198</v>
      </c>
      <c r="B107" s="25" t="s">
        <v>199</v>
      </c>
      <c r="C107" s="18">
        <v>0</v>
      </c>
      <c r="D107" s="18"/>
      <c r="E107" s="19">
        <f t="shared" si="4"/>
        <v>0</v>
      </c>
      <c r="F107" s="20">
        <v>0</v>
      </c>
      <c r="G107" s="18">
        <f t="shared" si="5"/>
        <v>0</v>
      </c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</row>
    <row r="108" spans="1:18" s="23" customFormat="1" ht="24" customHeight="1" x14ac:dyDescent="0.2">
      <c r="A108" s="24" t="s">
        <v>200</v>
      </c>
      <c r="B108" s="25" t="s">
        <v>201</v>
      </c>
      <c r="C108" s="18">
        <v>100000</v>
      </c>
      <c r="D108" s="18">
        <v>0</v>
      </c>
      <c r="E108" s="19">
        <f t="shared" si="4"/>
        <v>100000</v>
      </c>
      <c r="F108" s="20">
        <f>+'[1]EJEC. 2024'!V88</f>
        <v>0</v>
      </c>
      <c r="G108" s="18">
        <f t="shared" si="5"/>
        <v>100000</v>
      </c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</row>
    <row r="109" spans="1:18" s="23" customFormat="1" ht="24" hidden="1" customHeight="1" x14ac:dyDescent="0.2">
      <c r="A109" s="24" t="s">
        <v>202</v>
      </c>
      <c r="B109" s="25" t="s">
        <v>203</v>
      </c>
      <c r="C109" s="18">
        <v>0</v>
      </c>
      <c r="D109" s="18">
        <v>0</v>
      </c>
      <c r="E109" s="19">
        <f t="shared" si="4"/>
        <v>0</v>
      </c>
      <c r="F109" s="20">
        <f>+'[1]EJEC. 2024'!V90</f>
        <v>0</v>
      </c>
      <c r="G109" s="18">
        <f t="shared" si="5"/>
        <v>0</v>
      </c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</row>
    <row r="110" spans="1:18" s="23" customFormat="1" ht="24" hidden="1" customHeight="1" x14ac:dyDescent="0.2">
      <c r="A110" s="24" t="s">
        <v>204</v>
      </c>
      <c r="B110" s="25" t="s">
        <v>205</v>
      </c>
      <c r="C110" s="18">
        <v>0</v>
      </c>
      <c r="D110" s="18">
        <v>0</v>
      </c>
      <c r="E110" s="19">
        <f t="shared" si="4"/>
        <v>0</v>
      </c>
      <c r="F110" s="20">
        <f>+'[1]EJEC. 2024'!V91</f>
        <v>0</v>
      </c>
      <c r="G110" s="18">
        <f t="shared" si="5"/>
        <v>0</v>
      </c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</row>
    <row r="111" spans="1:18" s="23" customFormat="1" ht="24" customHeight="1" x14ac:dyDescent="0.2">
      <c r="A111" s="16" t="s">
        <v>206</v>
      </c>
      <c r="B111" s="17" t="s">
        <v>207</v>
      </c>
      <c r="C111" s="18"/>
      <c r="D111" s="18"/>
      <c r="E111" s="19"/>
      <c r="F111" s="20"/>
      <c r="G111" s="18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</row>
    <row r="112" spans="1:18" s="23" customFormat="1" ht="24" customHeight="1" x14ac:dyDescent="0.2">
      <c r="A112" s="24" t="s">
        <v>208</v>
      </c>
      <c r="B112" s="25" t="s">
        <v>209</v>
      </c>
      <c r="C112" s="18">
        <v>4000000</v>
      </c>
      <c r="D112" s="18">
        <v>0</v>
      </c>
      <c r="E112" s="19">
        <f t="shared" si="4"/>
        <v>4000000</v>
      </c>
      <c r="F112" s="20">
        <f>+'[1]EJEC. 2024'!V94</f>
        <v>0</v>
      </c>
      <c r="G112" s="18">
        <f t="shared" si="5"/>
        <v>4000000</v>
      </c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</row>
    <row r="113" spans="1:18" s="23" customFormat="1" ht="24" customHeight="1" x14ac:dyDescent="0.2">
      <c r="A113" s="24" t="s">
        <v>210</v>
      </c>
      <c r="B113" s="25" t="s">
        <v>211</v>
      </c>
      <c r="C113" s="18">
        <v>1500000</v>
      </c>
      <c r="D113" s="18">
        <v>16284000</v>
      </c>
      <c r="E113" s="19">
        <f t="shared" si="4"/>
        <v>17784000</v>
      </c>
      <c r="F113" s="20">
        <f>+'[1]EJEC. 2024'!V95</f>
        <v>16284000</v>
      </c>
      <c r="G113" s="18">
        <f t="shared" si="5"/>
        <v>1500000</v>
      </c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</row>
    <row r="114" spans="1:18" s="23" customFormat="1" ht="24" hidden="1" customHeight="1" x14ac:dyDescent="0.2">
      <c r="A114" s="16" t="s">
        <v>212</v>
      </c>
      <c r="B114" s="17" t="s">
        <v>213</v>
      </c>
      <c r="C114" s="18"/>
      <c r="D114" s="18"/>
      <c r="E114" s="19"/>
      <c r="F114" s="20"/>
      <c r="G114" s="18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</row>
    <row r="115" spans="1:18" s="23" customFormat="1" ht="24" hidden="1" customHeight="1" x14ac:dyDescent="0.2">
      <c r="A115" s="24" t="s">
        <v>214</v>
      </c>
      <c r="B115" s="25" t="s">
        <v>215</v>
      </c>
      <c r="C115" s="18">
        <v>0</v>
      </c>
      <c r="D115" s="18">
        <v>0</v>
      </c>
      <c r="E115" s="19">
        <f t="shared" si="4"/>
        <v>0</v>
      </c>
      <c r="F115" s="20">
        <f>+'[1]EJEC. 2024'!V96</f>
        <v>0</v>
      </c>
      <c r="G115" s="18">
        <f t="shared" si="5"/>
        <v>0</v>
      </c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</row>
    <row r="116" spans="1:18" s="23" customFormat="1" ht="24" customHeight="1" x14ac:dyDescent="0.2">
      <c r="A116" s="16" t="s">
        <v>212</v>
      </c>
      <c r="B116" s="17" t="s">
        <v>216</v>
      </c>
      <c r="C116" s="18"/>
      <c r="D116" s="18"/>
      <c r="E116" s="19"/>
      <c r="F116" s="20"/>
      <c r="G116" s="18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</row>
    <row r="117" spans="1:18" s="23" customFormat="1" ht="24" hidden="1" customHeight="1" x14ac:dyDescent="0.2">
      <c r="A117" s="24" t="s">
        <v>217</v>
      </c>
      <c r="B117" s="25" t="s">
        <v>218</v>
      </c>
      <c r="C117" s="18">
        <v>0</v>
      </c>
      <c r="D117" s="18">
        <v>0</v>
      </c>
      <c r="E117" s="19">
        <f t="shared" si="4"/>
        <v>0</v>
      </c>
      <c r="F117" s="20">
        <f>+'[1]EJEC. 2024'!V97</f>
        <v>0</v>
      </c>
      <c r="G117" s="18">
        <f t="shared" si="5"/>
        <v>0</v>
      </c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</row>
    <row r="118" spans="1:18" s="23" customFormat="1" ht="24" customHeight="1" x14ac:dyDescent="0.2">
      <c r="A118" s="24" t="s">
        <v>219</v>
      </c>
      <c r="B118" s="25" t="s">
        <v>220</v>
      </c>
      <c r="C118" s="18">
        <v>200000</v>
      </c>
      <c r="D118" s="18">
        <v>1000000</v>
      </c>
      <c r="E118" s="19">
        <f t="shared" si="4"/>
        <v>1200000</v>
      </c>
      <c r="F118" s="20">
        <f>+'[1]EJEC. 2024'!V98</f>
        <v>206719.47999999998</v>
      </c>
      <c r="G118" s="18">
        <f t="shared" si="5"/>
        <v>993280.52</v>
      </c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</row>
    <row r="119" spans="1:18" s="23" customFormat="1" ht="24" hidden="1" customHeight="1" x14ac:dyDescent="0.2">
      <c r="A119" s="24" t="s">
        <v>221</v>
      </c>
      <c r="B119" s="25" t="s">
        <v>222</v>
      </c>
      <c r="C119" s="18">
        <v>0</v>
      </c>
      <c r="D119" s="18"/>
      <c r="E119" s="19">
        <f t="shared" si="4"/>
        <v>0</v>
      </c>
      <c r="F119" s="20"/>
      <c r="G119" s="18">
        <f t="shared" si="5"/>
        <v>0</v>
      </c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</row>
    <row r="120" spans="1:18" s="23" customFormat="1" ht="24" hidden="1" customHeight="1" x14ac:dyDescent="0.2">
      <c r="A120" s="24" t="s">
        <v>223</v>
      </c>
      <c r="B120" s="25" t="s">
        <v>224</v>
      </c>
      <c r="C120" s="18">
        <v>0</v>
      </c>
      <c r="D120" s="18">
        <v>0</v>
      </c>
      <c r="E120" s="19">
        <f t="shared" si="4"/>
        <v>0</v>
      </c>
      <c r="F120" s="20">
        <f>+'[1]EJEC. 2024'!V99</f>
        <v>0</v>
      </c>
      <c r="G120" s="18">
        <f t="shared" si="5"/>
        <v>0</v>
      </c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</row>
    <row r="121" spans="1:18" s="23" customFormat="1" ht="24" customHeight="1" x14ac:dyDescent="0.2">
      <c r="A121" s="16" t="s">
        <v>225</v>
      </c>
      <c r="B121" s="17" t="s">
        <v>226</v>
      </c>
      <c r="C121" s="18"/>
      <c r="D121" s="18"/>
      <c r="E121" s="19"/>
      <c r="F121" s="20"/>
      <c r="G121" s="18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</row>
    <row r="122" spans="1:18" s="23" customFormat="1" ht="24" customHeight="1" x14ac:dyDescent="0.2">
      <c r="A122" s="24" t="s">
        <v>227</v>
      </c>
      <c r="B122" s="25" t="s">
        <v>228</v>
      </c>
      <c r="C122" s="18">
        <v>8000000</v>
      </c>
      <c r="D122" s="18">
        <v>0</v>
      </c>
      <c r="E122" s="19">
        <f t="shared" si="4"/>
        <v>8000000</v>
      </c>
      <c r="F122" s="20">
        <f>+'[1]EJEC. 2024'!V100</f>
        <v>4398348.21</v>
      </c>
      <c r="G122" s="18">
        <f t="shared" si="5"/>
        <v>3601651.79</v>
      </c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</row>
    <row r="123" spans="1:18" s="23" customFormat="1" ht="24" customHeight="1" x14ac:dyDescent="0.2">
      <c r="A123" s="24" t="s">
        <v>229</v>
      </c>
      <c r="B123" s="25" t="s">
        <v>230</v>
      </c>
      <c r="C123" s="18">
        <v>4000000</v>
      </c>
      <c r="D123" s="18">
        <v>0</v>
      </c>
      <c r="E123" s="19">
        <f t="shared" si="4"/>
        <v>4000000</v>
      </c>
      <c r="F123" s="20">
        <f>+'[1]EJEC. 2024'!V101</f>
        <v>3889400</v>
      </c>
      <c r="G123" s="18">
        <f t="shared" si="5"/>
        <v>110600</v>
      </c>
      <c r="H123" s="22"/>
      <c r="I123" s="22"/>
      <c r="J123" s="22"/>
      <c r="K123" s="22"/>
      <c r="L123" s="22"/>
      <c r="M123" s="45"/>
      <c r="N123" s="45"/>
      <c r="O123" s="45"/>
      <c r="P123" s="45"/>
      <c r="Q123" s="22"/>
      <c r="R123" s="22"/>
    </row>
    <row r="124" spans="1:18" s="23" customFormat="1" ht="24" customHeight="1" x14ac:dyDescent="0.2">
      <c r="A124" s="24" t="s">
        <v>231</v>
      </c>
      <c r="B124" s="25" t="s">
        <v>232</v>
      </c>
      <c r="C124" s="18">
        <v>50000</v>
      </c>
      <c r="D124" s="18">
        <v>0</v>
      </c>
      <c r="E124" s="19">
        <f t="shared" si="4"/>
        <v>50000</v>
      </c>
      <c r="F124" s="20">
        <f>+'[1]EJEC. 2024'!V102</f>
        <v>795</v>
      </c>
      <c r="G124" s="18">
        <f>+E124-F124</f>
        <v>49205</v>
      </c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</row>
    <row r="125" spans="1:18" s="23" customFormat="1" ht="24" hidden="1" customHeight="1" x14ac:dyDescent="0.2">
      <c r="A125" s="24" t="s">
        <v>233</v>
      </c>
      <c r="B125" s="25" t="s">
        <v>234</v>
      </c>
      <c r="C125" s="18">
        <v>0</v>
      </c>
      <c r="D125" s="18">
        <v>0</v>
      </c>
      <c r="E125" s="19">
        <f t="shared" si="4"/>
        <v>0</v>
      </c>
      <c r="F125" s="20">
        <f>+'[1]EJEC. 2024'!V103</f>
        <v>0</v>
      </c>
      <c r="G125" s="18">
        <f t="shared" si="5"/>
        <v>0</v>
      </c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</row>
    <row r="126" spans="1:18" s="23" customFormat="1" ht="24" customHeight="1" x14ac:dyDescent="0.2">
      <c r="A126" s="24" t="s">
        <v>235</v>
      </c>
      <c r="B126" s="25" t="s">
        <v>236</v>
      </c>
      <c r="C126" s="18">
        <v>300000</v>
      </c>
      <c r="D126" s="18">
        <v>0</v>
      </c>
      <c r="E126" s="19">
        <f t="shared" si="4"/>
        <v>300000</v>
      </c>
      <c r="F126" s="20">
        <f>+'[1]EJEC. 2024'!V104</f>
        <v>0</v>
      </c>
      <c r="G126" s="18">
        <f t="shared" si="5"/>
        <v>300000</v>
      </c>
      <c r="H126" s="22"/>
      <c r="I126" s="45"/>
      <c r="J126" s="45"/>
      <c r="K126" s="45"/>
      <c r="L126" s="45"/>
      <c r="M126" s="45"/>
      <c r="N126" s="45"/>
      <c r="O126" s="22"/>
      <c r="P126" s="22"/>
      <c r="Q126" s="22"/>
      <c r="R126" s="22"/>
    </row>
    <row r="127" spans="1:18" s="23" customFormat="1" ht="20.25" x14ac:dyDescent="0.2">
      <c r="A127" s="16" t="s">
        <v>225</v>
      </c>
      <c r="B127" s="17" t="s">
        <v>237</v>
      </c>
      <c r="C127" s="18"/>
      <c r="D127" s="18"/>
      <c r="E127" s="19"/>
      <c r="F127" s="20"/>
      <c r="G127" s="18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</row>
    <row r="128" spans="1:18" s="23" customFormat="1" ht="20.25" hidden="1" x14ac:dyDescent="0.2">
      <c r="A128" s="24" t="s">
        <v>238</v>
      </c>
      <c r="B128" s="25" t="s">
        <v>239</v>
      </c>
      <c r="C128" s="18">
        <v>0</v>
      </c>
      <c r="D128" s="18"/>
      <c r="E128" s="19">
        <f t="shared" si="4"/>
        <v>0</v>
      </c>
      <c r="F128" s="20">
        <f>+'[1]EJEC. 2024'!V105</f>
        <v>0</v>
      </c>
      <c r="G128" s="18">
        <f t="shared" si="5"/>
        <v>0</v>
      </c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</row>
    <row r="129" spans="1:18" s="23" customFormat="1" ht="20.25" x14ac:dyDescent="0.2">
      <c r="A129" s="24" t="s">
        <v>240</v>
      </c>
      <c r="B129" s="25" t="s">
        <v>241</v>
      </c>
      <c r="C129" s="18">
        <v>25000</v>
      </c>
      <c r="D129" s="18">
        <v>0</v>
      </c>
      <c r="E129" s="19">
        <f t="shared" si="4"/>
        <v>25000</v>
      </c>
      <c r="F129" s="20">
        <f>+'[1]EJEC. 2024'!V106</f>
        <v>0</v>
      </c>
      <c r="G129" s="18">
        <f t="shared" si="5"/>
        <v>25000</v>
      </c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</row>
    <row r="130" spans="1:18" s="47" customFormat="1" ht="24" customHeight="1" x14ac:dyDescent="0.2">
      <c r="A130" s="24" t="s">
        <v>242</v>
      </c>
      <c r="B130" s="25" t="s">
        <v>243</v>
      </c>
      <c r="C130" s="18">
        <v>25000</v>
      </c>
      <c r="D130" s="18">
        <v>1000000</v>
      </c>
      <c r="E130" s="19">
        <f t="shared" si="4"/>
        <v>1025000</v>
      </c>
      <c r="F130" s="20">
        <f>+'[1]EJEC. 2024'!V107</f>
        <v>251207.84</v>
      </c>
      <c r="G130" s="18">
        <f t="shared" si="5"/>
        <v>773792.16</v>
      </c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</row>
    <row r="131" spans="1:18" s="23" customFormat="1" ht="24" customHeight="1" x14ac:dyDescent="0.2">
      <c r="A131" s="16" t="s">
        <v>244</v>
      </c>
      <c r="B131" s="17" t="s">
        <v>245</v>
      </c>
      <c r="C131" s="18"/>
      <c r="D131" s="18"/>
      <c r="E131" s="19"/>
      <c r="F131" s="20"/>
      <c r="G131" s="18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</row>
    <row r="132" spans="1:18" s="23" customFormat="1" ht="24" customHeight="1" x14ac:dyDescent="0.2">
      <c r="A132" s="24" t="s">
        <v>246</v>
      </c>
      <c r="B132" s="25" t="s">
        <v>247</v>
      </c>
      <c r="C132" s="18">
        <v>1025000</v>
      </c>
      <c r="D132" s="18">
        <v>0</v>
      </c>
      <c r="E132" s="19">
        <f t="shared" si="4"/>
        <v>1025000</v>
      </c>
      <c r="F132" s="20">
        <f>+'[1]EJEC. 2024'!V108</f>
        <v>494679.53</v>
      </c>
      <c r="G132" s="18">
        <f t="shared" si="5"/>
        <v>530320.47</v>
      </c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</row>
    <row r="133" spans="1:18" s="23" customFormat="1" ht="20.25" x14ac:dyDescent="0.2">
      <c r="A133" s="24" t="s">
        <v>248</v>
      </c>
      <c r="B133" s="25" t="s">
        <v>249</v>
      </c>
      <c r="C133" s="18">
        <v>2000000</v>
      </c>
      <c r="D133" s="18">
        <v>0</v>
      </c>
      <c r="E133" s="19">
        <f t="shared" si="4"/>
        <v>2000000</v>
      </c>
      <c r="F133" s="20">
        <f>+'[1]EJEC. 2024'!V109</f>
        <v>1051707.3700000001</v>
      </c>
      <c r="G133" s="18">
        <f t="shared" si="5"/>
        <v>948292.62999999989</v>
      </c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</row>
    <row r="134" spans="1:18" s="23" customFormat="1" ht="20.25" hidden="1" x14ac:dyDescent="0.2">
      <c r="A134" s="24" t="s">
        <v>250</v>
      </c>
      <c r="B134" s="48" t="s">
        <v>251</v>
      </c>
      <c r="C134" s="18">
        <v>0</v>
      </c>
      <c r="D134" s="18"/>
      <c r="E134" s="19">
        <f t="shared" si="4"/>
        <v>0</v>
      </c>
      <c r="F134" s="20">
        <f>+'[1]EJEC. 2024'!V110</f>
        <v>0</v>
      </c>
      <c r="G134" s="18">
        <f t="shared" si="5"/>
        <v>0</v>
      </c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</row>
    <row r="135" spans="1:18" s="23" customFormat="1" ht="20.25" x14ac:dyDescent="0.2">
      <c r="A135" s="24" t="s">
        <v>252</v>
      </c>
      <c r="B135" s="25" t="s">
        <v>253</v>
      </c>
      <c r="C135" s="18">
        <v>200000</v>
      </c>
      <c r="D135" s="18">
        <v>800000</v>
      </c>
      <c r="E135" s="19">
        <f t="shared" si="4"/>
        <v>1000000</v>
      </c>
      <c r="F135" s="20">
        <f>+'[1]EJEC. 2024'!V111</f>
        <v>370960.14</v>
      </c>
      <c r="G135" s="18">
        <f t="shared" si="5"/>
        <v>629039.86</v>
      </c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</row>
    <row r="136" spans="1:18" s="23" customFormat="1" ht="24" customHeight="1" x14ac:dyDescent="0.2">
      <c r="A136" s="16" t="s">
        <v>254</v>
      </c>
      <c r="B136" s="17" t="s">
        <v>255</v>
      </c>
      <c r="C136" s="18"/>
      <c r="D136" s="18"/>
      <c r="E136" s="19"/>
      <c r="F136" s="20"/>
      <c r="G136" s="18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</row>
    <row r="137" spans="1:18" s="23" customFormat="1" ht="24.75" customHeight="1" x14ac:dyDescent="0.2">
      <c r="A137" s="24" t="s">
        <v>256</v>
      </c>
      <c r="B137" s="25" t="s">
        <v>255</v>
      </c>
      <c r="C137" s="18">
        <v>0</v>
      </c>
      <c r="D137" s="18">
        <v>500000</v>
      </c>
      <c r="E137" s="19">
        <f t="shared" si="4"/>
        <v>500000</v>
      </c>
      <c r="F137" s="20">
        <f>+'[1]EJEC. 2024'!V112</f>
        <v>63341.22</v>
      </c>
      <c r="G137" s="18">
        <f t="shared" si="5"/>
        <v>436658.78</v>
      </c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</row>
    <row r="138" spans="1:18" s="23" customFormat="1" ht="24" customHeight="1" x14ac:dyDescent="0.2">
      <c r="A138" s="24" t="s">
        <v>257</v>
      </c>
      <c r="B138" s="25" t="s">
        <v>258</v>
      </c>
      <c r="C138" s="18">
        <v>400000</v>
      </c>
      <c r="D138" s="18">
        <v>2000000</v>
      </c>
      <c r="E138" s="19">
        <f t="shared" si="4"/>
        <v>2400000</v>
      </c>
      <c r="F138" s="20">
        <f>+'[1]EJEC. 2024'!V113</f>
        <v>1785643.31</v>
      </c>
      <c r="G138" s="18">
        <f t="shared" si="5"/>
        <v>614356.68999999994</v>
      </c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</row>
    <row r="139" spans="1:18" s="23" customFormat="1" ht="15" customHeight="1" x14ac:dyDescent="0.2">
      <c r="A139" s="24"/>
      <c r="B139" s="25"/>
      <c r="C139" s="35"/>
      <c r="D139" s="18"/>
      <c r="E139" s="19"/>
      <c r="F139" s="20"/>
      <c r="G139" s="18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</row>
    <row r="140" spans="1:18" s="23" customFormat="1" ht="27" customHeight="1" x14ac:dyDescent="0.2">
      <c r="A140" s="16" t="s">
        <v>259</v>
      </c>
      <c r="B140" s="36" t="s">
        <v>260</v>
      </c>
      <c r="C140" s="21">
        <f>SUM(C141:C153)</f>
        <v>429352388</v>
      </c>
      <c r="D140" s="21">
        <f>SUM(D141:D153)</f>
        <v>1108591926.3299999</v>
      </c>
      <c r="E140" s="49">
        <f>SUM(E141:E153)</f>
        <v>1537944314.3299999</v>
      </c>
      <c r="F140" s="21">
        <f>SUM(F141:F153)</f>
        <v>859816202.06999993</v>
      </c>
      <c r="G140" s="21">
        <f>SUM(G141:G153)</f>
        <v>678128112.25999999</v>
      </c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</row>
    <row r="141" spans="1:18" s="23" customFormat="1" ht="20.25" x14ac:dyDescent="0.2">
      <c r="A141" s="16" t="s">
        <v>261</v>
      </c>
      <c r="B141" s="17" t="s">
        <v>262</v>
      </c>
      <c r="C141" s="18"/>
      <c r="D141" s="18"/>
      <c r="E141" s="19"/>
      <c r="F141" s="20"/>
      <c r="G141" s="18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</row>
    <row r="142" spans="1:18" s="23" customFormat="1" ht="20.25" x14ac:dyDescent="0.2">
      <c r="A142" s="24" t="s">
        <v>263</v>
      </c>
      <c r="B142" s="25" t="s">
        <v>264</v>
      </c>
      <c r="C142" s="18">
        <v>500000</v>
      </c>
      <c r="D142" s="18">
        <v>0</v>
      </c>
      <c r="E142" s="19">
        <f>+C142+D142</f>
        <v>500000</v>
      </c>
      <c r="F142" s="20">
        <f>+'[1]EJEC. 2024'!V117</f>
        <v>0</v>
      </c>
      <c r="G142" s="18">
        <f>+E142-F142</f>
        <v>500000</v>
      </c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</row>
    <row r="143" spans="1:18" s="23" customFormat="1" ht="23.25" customHeight="1" x14ac:dyDescent="0.2">
      <c r="A143" s="24" t="s">
        <v>265</v>
      </c>
      <c r="B143" s="50" t="s">
        <v>266</v>
      </c>
      <c r="C143" s="18">
        <v>5000000</v>
      </c>
      <c r="D143" s="18">
        <v>-2000000</v>
      </c>
      <c r="E143" s="19">
        <f t="shared" ref="E143:E153" si="6">+C143+D143</f>
        <v>3000000</v>
      </c>
      <c r="F143" s="20">
        <f>+'[1]EJEC. 2024'!V118</f>
        <v>560010.6</v>
      </c>
      <c r="G143" s="18">
        <f>+E143-F143</f>
        <v>2439989.4</v>
      </c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</row>
    <row r="144" spans="1:18" s="23" customFormat="1" ht="21.75" customHeight="1" x14ac:dyDescent="0.2">
      <c r="A144" s="24" t="s">
        <v>267</v>
      </c>
      <c r="B144" s="50" t="s">
        <v>268</v>
      </c>
      <c r="C144" s="18">
        <v>0</v>
      </c>
      <c r="D144" s="18">
        <v>0</v>
      </c>
      <c r="E144" s="19">
        <f t="shared" si="6"/>
        <v>0</v>
      </c>
      <c r="F144" s="20">
        <f>+'[1]EJEC. 2024'!V119</f>
        <v>0</v>
      </c>
      <c r="G144" s="18">
        <f t="shared" ref="G144:G151" si="7">+E144-F144</f>
        <v>0</v>
      </c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</row>
    <row r="145" spans="1:18" s="23" customFormat="1" ht="25.5" customHeight="1" x14ac:dyDescent="0.2">
      <c r="A145" s="16" t="s">
        <v>259</v>
      </c>
      <c r="B145" s="17" t="s">
        <v>269</v>
      </c>
      <c r="C145" s="18"/>
      <c r="D145" s="18"/>
      <c r="E145" s="19"/>
      <c r="F145" s="20"/>
      <c r="G145" s="18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</row>
    <row r="146" spans="1:18" s="23" customFormat="1" ht="28.5" customHeight="1" x14ac:dyDescent="0.2">
      <c r="A146" s="24" t="s">
        <v>270</v>
      </c>
      <c r="B146" s="25" t="s">
        <v>271</v>
      </c>
      <c r="C146" s="18">
        <v>3000000</v>
      </c>
      <c r="D146" s="18">
        <v>0</v>
      </c>
      <c r="E146" s="19">
        <f t="shared" si="6"/>
        <v>3000000</v>
      </c>
      <c r="F146" s="20">
        <f>+'[1]EJEC. 2024'!V120</f>
        <v>0</v>
      </c>
      <c r="G146" s="18">
        <f t="shared" si="7"/>
        <v>3000000</v>
      </c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</row>
    <row r="147" spans="1:18" s="23" customFormat="1" ht="27.75" customHeight="1" x14ac:dyDescent="0.2">
      <c r="A147" s="24" t="s">
        <v>272</v>
      </c>
      <c r="B147" s="25" t="s">
        <v>273</v>
      </c>
      <c r="C147" s="18">
        <v>3000000</v>
      </c>
      <c r="D147" s="18">
        <v>0</v>
      </c>
      <c r="E147" s="19">
        <f t="shared" si="6"/>
        <v>3000000</v>
      </c>
      <c r="F147" s="20">
        <f>+'[1]EJEC. 2024'!V121</f>
        <v>1866006.68</v>
      </c>
      <c r="G147" s="18">
        <f t="shared" si="7"/>
        <v>1133993.32</v>
      </c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</row>
    <row r="148" spans="1:18" s="23" customFormat="1" ht="24.75" customHeight="1" x14ac:dyDescent="0.2">
      <c r="A148" s="16" t="s">
        <v>274</v>
      </c>
      <c r="B148" s="17" t="s">
        <v>275</v>
      </c>
      <c r="C148" s="51"/>
      <c r="D148" s="18"/>
      <c r="E148" s="19"/>
      <c r="F148" s="20"/>
      <c r="G148" s="18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</row>
    <row r="149" spans="1:18" s="47" customFormat="1" ht="31.5" customHeight="1" x14ac:dyDescent="0.2">
      <c r="A149" s="24" t="s">
        <v>276</v>
      </c>
      <c r="B149" s="25" t="s">
        <v>277</v>
      </c>
      <c r="C149" s="18">
        <v>325000000</v>
      </c>
      <c r="D149" s="18">
        <v>388000000</v>
      </c>
      <c r="E149" s="19">
        <f t="shared" si="6"/>
        <v>713000000</v>
      </c>
      <c r="F149" s="20">
        <f>+'[1]EJEC. 2024'!V123</f>
        <v>553422951</v>
      </c>
      <c r="G149" s="18">
        <f t="shared" si="7"/>
        <v>159577049</v>
      </c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</row>
    <row r="150" spans="1:18" s="23" customFormat="1" ht="29.25" customHeight="1" x14ac:dyDescent="0.2">
      <c r="A150" s="24" t="s">
        <v>278</v>
      </c>
      <c r="B150" s="25" t="s">
        <v>279</v>
      </c>
      <c r="C150" s="18">
        <v>50000000</v>
      </c>
      <c r="D150" s="18">
        <v>-35000000</v>
      </c>
      <c r="E150" s="19">
        <f t="shared" si="6"/>
        <v>15000000</v>
      </c>
      <c r="F150" s="20">
        <f>+'[1]EJEC. 2024'!V124</f>
        <v>8553330.9500000011</v>
      </c>
      <c r="G150" s="18">
        <f t="shared" si="7"/>
        <v>6446669.0499999989</v>
      </c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</row>
    <row r="151" spans="1:18" s="23" customFormat="1" ht="30.75" customHeight="1" x14ac:dyDescent="0.2">
      <c r="A151" s="24" t="s">
        <v>280</v>
      </c>
      <c r="B151" s="25" t="s">
        <v>281</v>
      </c>
      <c r="C151" s="18">
        <v>18000000</v>
      </c>
      <c r="D151" s="18">
        <v>0</v>
      </c>
      <c r="E151" s="19">
        <f t="shared" si="6"/>
        <v>18000000</v>
      </c>
      <c r="F151" s="20">
        <f>+'[1]EJEC. 2024'!V125</f>
        <v>0</v>
      </c>
      <c r="G151" s="18">
        <f t="shared" si="7"/>
        <v>18000000</v>
      </c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</row>
    <row r="152" spans="1:18" s="23" customFormat="1" ht="26.25" customHeight="1" x14ac:dyDescent="0.2">
      <c r="A152" s="24" t="s">
        <v>282</v>
      </c>
      <c r="B152" s="25" t="s">
        <v>283</v>
      </c>
      <c r="C152" s="18">
        <v>24852388</v>
      </c>
      <c r="D152" s="18">
        <v>30000000</v>
      </c>
      <c r="E152" s="19">
        <f t="shared" si="6"/>
        <v>54852388</v>
      </c>
      <c r="F152" s="20">
        <f>+'[1]EJEC. 2024'!V134</f>
        <v>0</v>
      </c>
      <c r="G152" s="18">
        <f>+E152-F152</f>
        <v>54852388</v>
      </c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</row>
    <row r="153" spans="1:18" s="23" customFormat="1" ht="28.5" customHeight="1" x14ac:dyDescent="0.2">
      <c r="A153" s="24" t="s">
        <v>284</v>
      </c>
      <c r="B153" s="25" t="s">
        <v>285</v>
      </c>
      <c r="C153" s="18">
        <v>0</v>
      </c>
      <c r="D153" s="18">
        <f>289875926.33+500000000-5000000-41000000-16284000</f>
        <v>727591926.32999992</v>
      </c>
      <c r="E153" s="19">
        <f t="shared" si="6"/>
        <v>727591926.32999992</v>
      </c>
      <c r="F153" s="20">
        <f>+'[1]EJEC. 2024'!V135</f>
        <v>295413902.83999997</v>
      </c>
      <c r="G153" s="18">
        <f>+E153-F153</f>
        <v>432178023.48999995</v>
      </c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</row>
    <row r="154" spans="1:18" s="23" customFormat="1" ht="22.5" x14ac:dyDescent="0.2">
      <c r="A154" s="24"/>
      <c r="B154" s="36" t="s">
        <v>286</v>
      </c>
      <c r="C154" s="21">
        <f>SUM(C156:C176)</f>
        <v>36400000</v>
      </c>
      <c r="D154" s="21">
        <f>SUM(D156:D176)</f>
        <v>1508500000</v>
      </c>
      <c r="E154" s="49">
        <f>SUM(E156:E176)</f>
        <v>1544900000</v>
      </c>
      <c r="F154" s="21">
        <f>SUM(F156:F176)</f>
        <v>5357049.2</v>
      </c>
      <c r="G154" s="21">
        <f>SUM(G156:G176)</f>
        <v>1539542950.8</v>
      </c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</row>
    <row r="155" spans="1:18" s="23" customFormat="1" ht="22.5" customHeight="1" x14ac:dyDescent="0.2">
      <c r="A155" s="16" t="s">
        <v>287</v>
      </c>
      <c r="B155" s="27" t="s">
        <v>288</v>
      </c>
      <c r="C155" s="21"/>
      <c r="D155" s="18"/>
      <c r="E155" s="49"/>
      <c r="F155" s="20"/>
      <c r="G155" s="21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</row>
    <row r="156" spans="1:18" s="23" customFormat="1" ht="24" customHeight="1" x14ac:dyDescent="0.2">
      <c r="A156" s="24" t="s">
        <v>289</v>
      </c>
      <c r="B156" s="25" t="s">
        <v>290</v>
      </c>
      <c r="C156" s="18">
        <v>1000000</v>
      </c>
      <c r="D156" s="18">
        <v>0</v>
      </c>
      <c r="E156" s="19">
        <f>+C156+D156</f>
        <v>1000000</v>
      </c>
      <c r="F156" s="20">
        <f>+'[1]EJEC. 2024'!V139</f>
        <v>0</v>
      </c>
      <c r="G156" s="18">
        <f>+E156-F156</f>
        <v>1000000</v>
      </c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</row>
    <row r="157" spans="1:18" s="23" customFormat="1" ht="24" customHeight="1" x14ac:dyDescent="0.2">
      <c r="A157" s="24" t="s">
        <v>291</v>
      </c>
      <c r="B157" s="25" t="s">
        <v>292</v>
      </c>
      <c r="C157" s="18">
        <v>2000000</v>
      </c>
      <c r="D157" s="18">
        <v>0</v>
      </c>
      <c r="E157" s="19">
        <f t="shared" ref="E157:E184" si="8">+C157+D157</f>
        <v>2000000</v>
      </c>
      <c r="F157" s="20">
        <f>+'[1]EJEC. 2024'!V140</f>
        <v>541947</v>
      </c>
      <c r="G157" s="18">
        <f t="shared" ref="G157:G176" si="9">+E157-F157</f>
        <v>1458053</v>
      </c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</row>
    <row r="158" spans="1:18" s="47" customFormat="1" ht="24" customHeight="1" x14ac:dyDescent="0.2">
      <c r="A158" s="24" t="s">
        <v>293</v>
      </c>
      <c r="B158" s="25" t="s">
        <v>294</v>
      </c>
      <c r="C158" s="18">
        <v>100000</v>
      </c>
      <c r="D158" s="18">
        <v>2000000</v>
      </c>
      <c r="E158" s="19">
        <f t="shared" si="8"/>
        <v>2100000</v>
      </c>
      <c r="F158" s="20">
        <f>+'[1]EJEC. 2024'!V141</f>
        <v>922246.7</v>
      </c>
      <c r="G158" s="18">
        <f t="shared" si="9"/>
        <v>1177753.3</v>
      </c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</row>
    <row r="159" spans="1:18" s="23" customFormat="1" ht="24" hidden="1" customHeight="1" x14ac:dyDescent="0.2">
      <c r="A159" s="24" t="s">
        <v>295</v>
      </c>
      <c r="B159" s="25" t="s">
        <v>296</v>
      </c>
      <c r="C159" s="18"/>
      <c r="D159" s="18"/>
      <c r="E159" s="19"/>
      <c r="F159" s="20"/>
      <c r="G159" s="18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</row>
    <row r="160" spans="1:18" s="47" customFormat="1" ht="24" customHeight="1" x14ac:dyDescent="0.2">
      <c r="A160" s="24" t="s">
        <v>297</v>
      </c>
      <c r="B160" s="25" t="s">
        <v>298</v>
      </c>
      <c r="C160" s="18">
        <v>0</v>
      </c>
      <c r="D160" s="18">
        <v>1500000</v>
      </c>
      <c r="E160" s="19">
        <f t="shared" si="8"/>
        <v>1500000</v>
      </c>
      <c r="F160" s="20">
        <f>+'[1]EJEC. 2024'!V143</f>
        <v>425655.5</v>
      </c>
      <c r="G160" s="18">
        <f t="shared" si="9"/>
        <v>1074344.5</v>
      </c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</row>
    <row r="161" spans="1:18" s="23" customFormat="1" ht="24" hidden="1" customHeight="1" x14ac:dyDescent="0.2">
      <c r="A161" s="24" t="s">
        <v>299</v>
      </c>
      <c r="B161" s="25" t="s">
        <v>300</v>
      </c>
      <c r="C161" s="18"/>
      <c r="D161" s="18"/>
      <c r="E161" s="19"/>
      <c r="F161" s="20"/>
      <c r="G161" s="18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</row>
    <row r="162" spans="1:18" s="23" customFormat="1" ht="24" customHeight="1" x14ac:dyDescent="0.2">
      <c r="A162" s="24" t="s">
        <v>301</v>
      </c>
      <c r="B162" s="25" t="s">
        <v>302</v>
      </c>
      <c r="C162" s="18">
        <v>0</v>
      </c>
      <c r="D162" s="18">
        <v>5000000</v>
      </c>
      <c r="E162" s="19">
        <f t="shared" si="8"/>
        <v>5000000</v>
      </c>
      <c r="F162" s="20">
        <f>+'[1]EJEC. 2024'!V145</f>
        <v>0</v>
      </c>
      <c r="G162" s="18">
        <f t="shared" si="9"/>
        <v>5000000</v>
      </c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</row>
    <row r="163" spans="1:18" s="23" customFormat="1" ht="24" hidden="1" customHeight="1" x14ac:dyDescent="0.2">
      <c r="A163" s="24" t="s">
        <v>303</v>
      </c>
      <c r="B163" s="25" t="s">
        <v>304</v>
      </c>
      <c r="C163" s="18"/>
      <c r="D163" s="18"/>
      <c r="E163" s="19"/>
      <c r="F163" s="20"/>
      <c r="G163" s="18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</row>
    <row r="164" spans="1:18" s="23" customFormat="1" ht="24" customHeight="1" x14ac:dyDescent="0.2">
      <c r="A164" s="24" t="s">
        <v>305</v>
      </c>
      <c r="B164" s="25" t="s">
        <v>306</v>
      </c>
      <c r="C164" s="18">
        <v>300000</v>
      </c>
      <c r="D164" s="18">
        <v>0</v>
      </c>
      <c r="E164" s="19">
        <f t="shared" si="8"/>
        <v>300000</v>
      </c>
      <c r="F164" s="20">
        <f>+'[1]EJEC. 2024'!V147</f>
        <v>0</v>
      </c>
      <c r="G164" s="18">
        <f t="shared" si="9"/>
        <v>300000</v>
      </c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</row>
    <row r="165" spans="1:18" s="23" customFormat="1" ht="24" hidden="1" customHeight="1" x14ac:dyDescent="0.2">
      <c r="A165" s="24" t="s">
        <v>307</v>
      </c>
      <c r="B165" s="25" t="s">
        <v>308</v>
      </c>
      <c r="C165" s="18">
        <v>0</v>
      </c>
      <c r="D165" s="18">
        <v>0</v>
      </c>
      <c r="E165" s="19">
        <f t="shared" si="8"/>
        <v>0</v>
      </c>
      <c r="F165" s="20">
        <f>+'[1]EJEC. 2024'!V149</f>
        <v>0</v>
      </c>
      <c r="G165" s="18">
        <f t="shared" si="9"/>
        <v>0</v>
      </c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</row>
    <row r="166" spans="1:18" s="23" customFormat="1" ht="24" hidden="1" customHeight="1" x14ac:dyDescent="0.2">
      <c r="A166" s="24" t="s">
        <v>309</v>
      </c>
      <c r="B166" s="25" t="s">
        <v>310</v>
      </c>
      <c r="C166" s="18">
        <v>0</v>
      </c>
      <c r="D166" s="18">
        <v>0</v>
      </c>
      <c r="E166" s="19">
        <f t="shared" si="8"/>
        <v>0</v>
      </c>
      <c r="F166" s="20">
        <f>+'[1]EJEC. 2024'!V152</f>
        <v>0</v>
      </c>
      <c r="G166" s="18">
        <f>+E166-F166</f>
        <v>0</v>
      </c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</row>
    <row r="167" spans="1:18" s="23" customFormat="1" ht="24" customHeight="1" x14ac:dyDescent="0.2">
      <c r="A167" s="24" t="s">
        <v>311</v>
      </c>
      <c r="B167" s="25" t="s">
        <v>312</v>
      </c>
      <c r="C167" s="18">
        <v>2000000</v>
      </c>
      <c r="D167" s="18">
        <v>5000000</v>
      </c>
      <c r="E167" s="19">
        <f t="shared" si="8"/>
        <v>7000000</v>
      </c>
      <c r="F167" s="20">
        <f>+'[1]EJEC. 2024'!V150</f>
        <v>3467200</v>
      </c>
      <c r="G167" s="18">
        <f>+E167-F167</f>
        <v>3532800</v>
      </c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</row>
    <row r="168" spans="1:18" s="23" customFormat="1" ht="24" hidden="1" customHeight="1" x14ac:dyDescent="0.2">
      <c r="A168" s="24" t="s">
        <v>313</v>
      </c>
      <c r="B168" s="25" t="s">
        <v>314</v>
      </c>
      <c r="C168" s="18">
        <v>0</v>
      </c>
      <c r="D168" s="18">
        <v>0</v>
      </c>
      <c r="E168" s="19">
        <f t="shared" si="8"/>
        <v>0</v>
      </c>
      <c r="F168" s="20">
        <f>+'[1]EJEC. 2024'!V151</f>
        <v>0</v>
      </c>
      <c r="G168" s="18">
        <f t="shared" si="9"/>
        <v>0</v>
      </c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</row>
    <row r="169" spans="1:18" s="23" customFormat="1" ht="24" hidden="1" customHeight="1" x14ac:dyDescent="0.2">
      <c r="A169" s="24" t="s">
        <v>315</v>
      </c>
      <c r="B169" s="25" t="s">
        <v>316</v>
      </c>
      <c r="C169" s="18">
        <v>0</v>
      </c>
      <c r="D169" s="18">
        <v>0</v>
      </c>
      <c r="E169" s="19">
        <f t="shared" si="8"/>
        <v>0</v>
      </c>
      <c r="F169" s="20">
        <f>+'[1]EJEC. 2024'!V153</f>
        <v>0</v>
      </c>
      <c r="G169" s="18">
        <f t="shared" si="9"/>
        <v>0</v>
      </c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</row>
    <row r="170" spans="1:18" s="23" customFormat="1" ht="24" customHeight="1" x14ac:dyDescent="0.2">
      <c r="A170" s="24" t="s">
        <v>317</v>
      </c>
      <c r="B170" s="25" t="s">
        <v>318</v>
      </c>
      <c r="C170" s="18">
        <v>1000000</v>
      </c>
      <c r="D170" s="18">
        <v>0</v>
      </c>
      <c r="E170" s="19">
        <f t="shared" si="8"/>
        <v>1000000</v>
      </c>
      <c r="F170" s="20">
        <f>+'[1]EJEC. 2024'!V154</f>
        <v>0</v>
      </c>
      <c r="G170" s="18">
        <f t="shared" si="9"/>
        <v>1000000</v>
      </c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</row>
    <row r="171" spans="1:18" s="23" customFormat="1" ht="24" hidden="1" customHeight="1" x14ac:dyDescent="0.2">
      <c r="A171" s="24" t="s">
        <v>319</v>
      </c>
      <c r="B171" s="25" t="s">
        <v>320</v>
      </c>
      <c r="C171" s="18">
        <v>0</v>
      </c>
      <c r="D171" s="18">
        <v>0</v>
      </c>
      <c r="E171" s="19">
        <f t="shared" si="8"/>
        <v>0</v>
      </c>
      <c r="F171" s="20">
        <f>+'[1]EJEC. 2024'!V155</f>
        <v>0</v>
      </c>
      <c r="G171" s="18">
        <f t="shared" si="9"/>
        <v>0</v>
      </c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</row>
    <row r="172" spans="1:18" s="23" customFormat="1" ht="24" hidden="1" customHeight="1" x14ac:dyDescent="0.2">
      <c r="A172" s="24" t="s">
        <v>321</v>
      </c>
      <c r="B172" s="25" t="s">
        <v>322</v>
      </c>
      <c r="C172" s="18">
        <v>0</v>
      </c>
      <c r="D172" s="18"/>
      <c r="E172" s="19">
        <f t="shared" si="8"/>
        <v>0</v>
      </c>
      <c r="F172" s="20">
        <f>+'[1]EJEC. 2024'!V156</f>
        <v>0</v>
      </c>
      <c r="G172" s="18">
        <f t="shared" si="9"/>
        <v>0</v>
      </c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</row>
    <row r="173" spans="1:18" s="23" customFormat="1" ht="24" hidden="1" customHeight="1" x14ac:dyDescent="0.2">
      <c r="A173" s="24" t="s">
        <v>323</v>
      </c>
      <c r="B173" s="25" t="s">
        <v>324</v>
      </c>
      <c r="C173" s="18">
        <v>0</v>
      </c>
      <c r="D173" s="18"/>
      <c r="E173" s="19">
        <f t="shared" si="8"/>
        <v>0</v>
      </c>
      <c r="F173" s="20">
        <f>+'[1]EJEC. 2024'!V157</f>
        <v>0</v>
      </c>
      <c r="G173" s="18">
        <f t="shared" si="9"/>
        <v>0</v>
      </c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</row>
    <row r="174" spans="1:18" s="23" customFormat="1" ht="24" customHeight="1" x14ac:dyDescent="0.2">
      <c r="A174" s="24" t="s">
        <v>325</v>
      </c>
      <c r="B174" s="25" t="s">
        <v>326</v>
      </c>
      <c r="C174" s="18">
        <v>15000000</v>
      </c>
      <c r="D174" s="18">
        <v>-5000000</v>
      </c>
      <c r="E174" s="19">
        <f t="shared" si="8"/>
        <v>10000000</v>
      </c>
      <c r="F174" s="20">
        <f>+'[1]EJEC. 2024'!V160</f>
        <v>0</v>
      </c>
      <c r="G174" s="18">
        <f t="shared" si="9"/>
        <v>10000000</v>
      </c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</row>
    <row r="175" spans="1:18" s="23" customFormat="1" ht="24" customHeight="1" x14ac:dyDescent="0.2">
      <c r="A175" s="24" t="s">
        <v>327</v>
      </c>
      <c r="B175" s="25" t="s">
        <v>328</v>
      </c>
      <c r="C175" s="18">
        <v>15000000</v>
      </c>
      <c r="D175" s="18">
        <v>0</v>
      </c>
      <c r="E175" s="19">
        <f t="shared" si="8"/>
        <v>15000000</v>
      </c>
      <c r="F175" s="20">
        <f>+'[1]EJEC. 2024'!V161</f>
        <v>0</v>
      </c>
      <c r="G175" s="18">
        <f t="shared" si="9"/>
        <v>15000000</v>
      </c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</row>
    <row r="176" spans="1:18" s="23" customFormat="1" ht="24" customHeight="1" x14ac:dyDescent="0.2">
      <c r="A176" s="24" t="s">
        <v>329</v>
      </c>
      <c r="B176" s="25" t="s">
        <v>330</v>
      </c>
      <c r="C176" s="18">
        <v>0</v>
      </c>
      <c r="D176" s="18">
        <v>1500000000</v>
      </c>
      <c r="E176" s="19">
        <f t="shared" si="8"/>
        <v>1500000000</v>
      </c>
      <c r="F176" s="20">
        <f>+'[1]EJEC. 2024'!V163</f>
        <v>0</v>
      </c>
      <c r="G176" s="18">
        <f t="shared" si="9"/>
        <v>1500000000</v>
      </c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</row>
    <row r="177" spans="1:18" s="23" customFormat="1" ht="22.5" hidden="1" customHeight="1" x14ac:dyDescent="0.2">
      <c r="A177" s="24"/>
      <c r="B177" s="36" t="s">
        <v>331</v>
      </c>
      <c r="C177" s="52"/>
      <c r="D177" s="18">
        <v>0</v>
      </c>
      <c r="E177" s="19">
        <f t="shared" si="8"/>
        <v>0</v>
      </c>
      <c r="F177" s="21"/>
      <c r="G177" s="21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</row>
    <row r="178" spans="1:18" s="23" customFormat="1" ht="22.5" hidden="1" customHeight="1" x14ac:dyDescent="0.2">
      <c r="A178" s="24"/>
      <c r="B178" s="17" t="s">
        <v>332</v>
      </c>
      <c r="C178" s="35"/>
      <c r="D178" s="18">
        <v>0</v>
      </c>
      <c r="E178" s="19">
        <f t="shared" si="8"/>
        <v>0</v>
      </c>
      <c r="F178" s="20"/>
      <c r="G178" s="21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</row>
    <row r="179" spans="1:18" s="23" customFormat="1" ht="22.5" hidden="1" customHeight="1" x14ac:dyDescent="0.2">
      <c r="A179" s="24"/>
      <c r="B179" s="36" t="s">
        <v>333</v>
      </c>
      <c r="C179" s="21">
        <f>SUM(C180:C184)</f>
        <v>0</v>
      </c>
      <c r="D179" s="21">
        <f>SUM(D180:D184)</f>
        <v>0</v>
      </c>
      <c r="E179" s="53">
        <f t="shared" si="8"/>
        <v>0</v>
      </c>
      <c r="F179" s="37">
        <f>SUM(F180:F184)</f>
        <v>0</v>
      </c>
      <c r="G179" s="21">
        <f>SUM(G180:G184)</f>
        <v>0</v>
      </c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</row>
    <row r="180" spans="1:18" s="23" customFormat="1" ht="22.5" hidden="1" customHeight="1" x14ac:dyDescent="0.2">
      <c r="A180" s="16" t="s">
        <v>334</v>
      </c>
      <c r="B180" s="17" t="s">
        <v>335</v>
      </c>
      <c r="C180" s="35"/>
      <c r="D180" s="18">
        <v>0</v>
      </c>
      <c r="E180" s="19">
        <f t="shared" si="8"/>
        <v>0</v>
      </c>
      <c r="F180" s="20"/>
      <c r="G180" s="21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</row>
    <row r="181" spans="1:18" s="23" customFormat="1" ht="22.5" hidden="1" customHeight="1" x14ac:dyDescent="0.2">
      <c r="A181" s="24" t="s">
        <v>336</v>
      </c>
      <c r="B181" s="25" t="s">
        <v>337</v>
      </c>
      <c r="C181" s="18">
        <v>0</v>
      </c>
      <c r="D181" s="18">
        <v>0</v>
      </c>
      <c r="E181" s="19">
        <f t="shared" si="8"/>
        <v>0</v>
      </c>
      <c r="F181" s="20">
        <f>+'[1]EJEC. 2024'!V165</f>
        <v>0</v>
      </c>
      <c r="G181" s="18">
        <f>+C181-F181</f>
        <v>0</v>
      </c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</row>
    <row r="182" spans="1:18" s="23" customFormat="1" ht="22.5" hidden="1" customHeight="1" x14ac:dyDescent="0.2">
      <c r="A182" s="24"/>
      <c r="B182" s="36" t="s">
        <v>338</v>
      </c>
      <c r="C182" s="35"/>
      <c r="D182" s="18">
        <v>0</v>
      </c>
      <c r="E182" s="19">
        <f t="shared" si="8"/>
        <v>0</v>
      </c>
      <c r="F182" s="20"/>
      <c r="G182" s="21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</row>
    <row r="183" spans="1:18" s="23" customFormat="1" ht="22.5" hidden="1" customHeight="1" x14ac:dyDescent="0.2">
      <c r="A183" s="16" t="s">
        <v>339</v>
      </c>
      <c r="B183" s="17" t="s">
        <v>340</v>
      </c>
      <c r="C183" s="54"/>
      <c r="D183" s="18"/>
      <c r="E183" s="19"/>
      <c r="F183" s="20"/>
      <c r="G183" s="21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</row>
    <row r="184" spans="1:18" s="23" customFormat="1" ht="22.5" hidden="1" customHeight="1" x14ac:dyDescent="0.2">
      <c r="A184" s="24" t="s">
        <v>341</v>
      </c>
      <c r="B184" s="25" t="s">
        <v>342</v>
      </c>
      <c r="C184" s="35">
        <v>0</v>
      </c>
      <c r="D184" s="18">
        <v>0</v>
      </c>
      <c r="E184" s="19">
        <f t="shared" si="8"/>
        <v>0</v>
      </c>
      <c r="F184" s="20">
        <f>+'[1]EJEC. 2024'!V172</f>
        <v>0</v>
      </c>
      <c r="G184" s="18">
        <f>+C184-F184</f>
        <v>0</v>
      </c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</row>
    <row r="185" spans="1:18" s="23" customFormat="1" ht="22.5" customHeight="1" x14ac:dyDescent="0.2">
      <c r="A185" s="16" t="s">
        <v>343</v>
      </c>
      <c r="B185" s="36" t="s">
        <v>344</v>
      </c>
      <c r="C185" s="21">
        <f>SUM(C186:C186)</f>
        <v>5000000</v>
      </c>
      <c r="D185" s="21">
        <f>SUM(D186:D186)</f>
        <v>0</v>
      </c>
      <c r="E185" s="49">
        <f>SUM(E186:E186)</f>
        <v>5000000</v>
      </c>
      <c r="F185" s="37">
        <f>SUM(F186:F186)</f>
        <v>0</v>
      </c>
      <c r="G185" s="21">
        <f>SUM(G186:G186)</f>
        <v>5000000</v>
      </c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</row>
    <row r="186" spans="1:18" s="23" customFormat="1" ht="22.5" customHeight="1" x14ac:dyDescent="0.2">
      <c r="A186" s="24" t="s">
        <v>345</v>
      </c>
      <c r="B186" s="25" t="s">
        <v>346</v>
      </c>
      <c r="C186" s="18">
        <v>5000000</v>
      </c>
      <c r="D186" s="18">
        <v>0</v>
      </c>
      <c r="E186" s="19">
        <f>+C186+D186</f>
        <v>5000000</v>
      </c>
      <c r="F186" s="20">
        <f>+'[1]EJEC. 2024'!V175</f>
        <v>0</v>
      </c>
      <c r="G186" s="18">
        <f>+E186-F186</f>
        <v>5000000</v>
      </c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</row>
    <row r="187" spans="1:18" s="23" customFormat="1" ht="30.75" customHeight="1" x14ac:dyDescent="0.2">
      <c r="A187" s="24"/>
      <c r="B187" s="16" t="s">
        <v>347</v>
      </c>
      <c r="C187" s="55">
        <f>+C7+C40+C96+C140+C154+C179+C185</f>
        <v>1132817388</v>
      </c>
      <c r="D187" s="55">
        <f>+D7+D40+D96+D140+D154+D179+D185</f>
        <v>2755313627.29</v>
      </c>
      <c r="E187" s="56">
        <f>+E7+E40+E96+E140+E154+E179+E185</f>
        <v>3888131015.29</v>
      </c>
      <c r="F187" s="55">
        <f>+F7+F40+F96+F140+F154+F179+F185</f>
        <v>1216914762.6800001</v>
      </c>
      <c r="G187" s="55">
        <f>+G7+G40+G96+G140+G154+G179+G185</f>
        <v>2671216252.6099997</v>
      </c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</row>
    <row r="188" spans="1:18" s="4" customFormat="1" ht="21" customHeight="1" x14ac:dyDescent="0.2">
      <c r="A188" s="1"/>
      <c r="C188" s="57"/>
      <c r="D188" s="3"/>
      <c r="E188" s="3"/>
      <c r="F188" s="3"/>
      <c r="G188" s="58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s="4" customFormat="1" ht="21" customHeight="1" x14ac:dyDescent="0.2">
      <c r="A189" s="1"/>
      <c r="C189" s="59"/>
      <c r="D189" s="60"/>
      <c r="E189" s="59"/>
      <c r="F189" s="3"/>
      <c r="G189" s="58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s="4" customFormat="1" ht="21" customHeight="1" x14ac:dyDescent="0.2">
      <c r="A190" s="1"/>
      <c r="C190" s="59"/>
      <c r="D190" s="60"/>
      <c r="E190" s="59"/>
      <c r="F190" s="3"/>
      <c r="G190" s="58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s="4" customFormat="1" ht="21" customHeight="1" x14ac:dyDescent="0.2">
      <c r="A191" s="1"/>
      <c r="C191" s="59"/>
      <c r="D191" s="60"/>
      <c r="E191" s="59"/>
      <c r="F191" s="3"/>
      <c r="G191" s="58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4" customFormat="1" ht="21" customHeight="1" x14ac:dyDescent="0.2">
      <c r="A192" s="1"/>
      <c r="C192" s="59"/>
      <c r="D192" s="60"/>
      <c r="E192" s="59"/>
      <c r="F192" s="3"/>
      <c r="G192" s="58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4" customFormat="1" ht="21" customHeight="1" x14ac:dyDescent="0.2">
      <c r="A193" s="1"/>
      <c r="C193" s="59"/>
      <c r="D193" s="60"/>
      <c r="E193" s="59"/>
      <c r="F193" s="3"/>
      <c r="G193" s="58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4" customFormat="1" ht="21" customHeight="1" x14ac:dyDescent="0.2">
      <c r="A194" s="1"/>
      <c r="C194" s="59"/>
      <c r="D194" s="60"/>
      <c r="E194" s="59"/>
      <c r="F194" s="3"/>
      <c r="G194" s="58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4" customFormat="1" ht="21" customHeight="1" x14ac:dyDescent="0.2">
      <c r="A195" s="1"/>
      <c r="C195" s="59"/>
      <c r="D195" s="60"/>
      <c r="E195" s="59"/>
      <c r="F195" s="3"/>
      <c r="G195" s="58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4" customFormat="1" ht="21" customHeight="1" x14ac:dyDescent="0.2">
      <c r="A196" s="61"/>
      <c r="B196" s="62"/>
      <c r="C196" s="35"/>
      <c r="D196" s="18"/>
      <c r="E196" s="35"/>
      <c r="F196" s="63"/>
      <c r="G196" s="6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70" customFormat="1" ht="21" customHeight="1" x14ac:dyDescent="0.2">
      <c r="A197" s="65" t="s">
        <v>348</v>
      </c>
      <c r="B197" s="65"/>
      <c r="C197" s="66"/>
      <c r="D197" s="67"/>
      <c r="E197" s="68" t="s">
        <v>349</v>
      </c>
      <c r="F197" s="68"/>
      <c r="G197" s="68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</row>
    <row r="198" spans="1:18" s="76" customFormat="1" ht="21" customHeight="1" x14ac:dyDescent="0.2">
      <c r="A198" s="71" t="s">
        <v>350</v>
      </c>
      <c r="B198" s="71"/>
      <c r="C198" s="72"/>
      <c r="D198" s="73"/>
      <c r="E198" s="71" t="s">
        <v>351</v>
      </c>
      <c r="F198" s="71"/>
      <c r="G198" s="71"/>
      <c r="H198" s="74"/>
      <c r="I198" s="74"/>
      <c r="J198" s="74"/>
      <c r="K198" s="74"/>
      <c r="L198" s="74"/>
      <c r="M198" s="74"/>
      <c r="N198" s="74"/>
      <c r="O198" s="74"/>
      <c r="P198" s="75"/>
      <c r="Q198" s="75"/>
      <c r="R198" s="75"/>
    </row>
    <row r="199" spans="1:18" s="70" customFormat="1" ht="21" customHeight="1" x14ac:dyDescent="0.2">
      <c r="A199" s="77"/>
      <c r="B199" s="77"/>
      <c r="C199" s="78"/>
      <c r="F199" s="77"/>
      <c r="G199" s="79"/>
      <c r="H199" s="74"/>
      <c r="I199" s="74"/>
      <c r="J199" s="74"/>
      <c r="K199" s="74"/>
      <c r="L199" s="74"/>
      <c r="M199" s="74"/>
      <c r="N199" s="74"/>
      <c r="O199" s="74"/>
      <c r="P199" s="69"/>
      <c r="Q199" s="69"/>
      <c r="R199" s="69"/>
    </row>
    <row r="200" spans="1:18" s="70" customFormat="1" ht="21" customHeight="1" x14ac:dyDescent="0.2">
      <c r="A200" s="77"/>
      <c r="B200" s="77"/>
      <c r="C200" s="78"/>
      <c r="F200" s="77"/>
      <c r="G200" s="79"/>
      <c r="H200" s="74"/>
      <c r="I200" s="74"/>
      <c r="J200" s="74"/>
      <c r="K200" s="74"/>
      <c r="L200" s="74"/>
      <c r="M200" s="74"/>
      <c r="N200" s="74"/>
      <c r="O200" s="74"/>
      <c r="P200" s="69"/>
      <c r="Q200" s="69"/>
      <c r="R200" s="69"/>
    </row>
    <row r="201" spans="1:18" s="70" customFormat="1" ht="21" customHeight="1" x14ac:dyDescent="0.2">
      <c r="A201" s="77"/>
      <c r="B201" s="77"/>
      <c r="C201" s="78"/>
      <c r="F201" s="77"/>
      <c r="G201" s="79"/>
      <c r="H201" s="74"/>
      <c r="I201" s="74"/>
      <c r="J201" s="74"/>
      <c r="K201" s="74"/>
      <c r="L201" s="74"/>
      <c r="M201" s="74"/>
      <c r="N201" s="74"/>
      <c r="O201" s="74"/>
      <c r="P201" s="69"/>
      <c r="Q201" s="69"/>
      <c r="R201" s="69"/>
    </row>
    <row r="202" spans="1:18" s="70" customFormat="1" ht="21" customHeight="1" x14ac:dyDescent="0.2">
      <c r="A202" s="77"/>
      <c r="B202" s="77"/>
      <c r="C202" s="78"/>
      <c r="F202" s="77"/>
      <c r="G202" s="79"/>
      <c r="H202" s="74"/>
      <c r="I202" s="74"/>
      <c r="J202" s="74"/>
      <c r="K202" s="74"/>
      <c r="L202" s="74"/>
      <c r="M202" s="74"/>
      <c r="N202" s="74"/>
      <c r="O202" s="74"/>
      <c r="P202" s="69"/>
      <c r="Q202" s="69"/>
      <c r="R202" s="69"/>
    </row>
    <row r="203" spans="1:18" s="70" customFormat="1" ht="21" customHeight="1" x14ac:dyDescent="0.2">
      <c r="A203" s="77"/>
      <c r="B203" s="77"/>
      <c r="C203" s="78"/>
      <c r="F203" s="77"/>
      <c r="G203" s="79"/>
      <c r="H203" s="74"/>
      <c r="I203" s="74"/>
      <c r="J203" s="74"/>
      <c r="K203" s="74"/>
      <c r="L203" s="74"/>
      <c r="M203" s="74"/>
      <c r="N203" s="74"/>
      <c r="O203" s="74"/>
      <c r="P203" s="69"/>
      <c r="Q203" s="69"/>
      <c r="R203" s="69"/>
    </row>
    <row r="204" spans="1:18" s="70" customFormat="1" ht="21" customHeight="1" x14ac:dyDescent="0.2">
      <c r="A204" s="77"/>
      <c r="B204" s="77"/>
      <c r="C204" s="78"/>
      <c r="F204" s="77"/>
      <c r="G204" s="79"/>
      <c r="H204" s="74"/>
      <c r="I204" s="74"/>
      <c r="J204" s="74"/>
      <c r="K204" s="74"/>
      <c r="L204" s="74"/>
      <c r="M204" s="74"/>
      <c r="N204" s="74"/>
      <c r="O204" s="74"/>
      <c r="P204" s="69"/>
      <c r="Q204" s="69"/>
      <c r="R204" s="69"/>
    </row>
    <row r="205" spans="1:18" s="4" customFormat="1" ht="21" customHeight="1" x14ac:dyDescent="0.2">
      <c r="A205" s="80"/>
      <c r="B205" s="81"/>
      <c r="C205" s="78"/>
      <c r="D205" s="70"/>
      <c r="E205" s="70"/>
      <c r="F205" s="82"/>
      <c r="G205" s="8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4" customFormat="1" ht="21" customHeight="1" x14ac:dyDescent="0.2">
      <c r="A206" s="80"/>
      <c r="B206" s="81"/>
      <c r="C206" s="78"/>
      <c r="D206" s="70"/>
      <c r="E206" s="66"/>
      <c r="F206" s="66"/>
      <c r="G206" s="8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70" customFormat="1" ht="21" customHeight="1" x14ac:dyDescent="0.2">
      <c r="A207" s="84" t="s">
        <v>352</v>
      </c>
      <c r="B207" s="84"/>
      <c r="C207" s="68" t="s">
        <v>353</v>
      </c>
      <c r="D207" s="68"/>
      <c r="E207" s="68"/>
      <c r="F207" s="85"/>
      <c r="G207" s="86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</row>
    <row r="208" spans="1:18" s="91" customFormat="1" ht="21" customHeight="1" x14ac:dyDescent="0.2">
      <c r="A208" s="87" t="s">
        <v>354</v>
      </c>
      <c r="B208" s="87"/>
      <c r="C208" s="71" t="s">
        <v>355</v>
      </c>
      <c r="D208" s="71"/>
      <c r="E208" s="71"/>
      <c r="F208" s="88"/>
      <c r="G208" s="89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</row>
    <row r="209" spans="1:18" s="4" customFormat="1" ht="21" customHeight="1" x14ac:dyDescent="0.2">
      <c r="A209" s="92"/>
      <c r="B209" s="93"/>
      <c r="C209" s="94"/>
      <c r="F209" s="95"/>
      <c r="G209" s="58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4" customFormat="1" ht="21" customHeight="1" x14ac:dyDescent="0.2">
      <c r="A210" s="1"/>
      <c r="B210" s="96"/>
      <c r="C210" s="97"/>
      <c r="D210" s="98"/>
      <c r="E210" s="98"/>
      <c r="F210" s="3"/>
      <c r="G210" s="58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4" customFormat="1" ht="23.25" customHeight="1" x14ac:dyDescent="0.2">
      <c r="A211" s="1"/>
      <c r="B211" s="96"/>
      <c r="C211" s="97"/>
      <c r="D211" s="98"/>
      <c r="E211" s="98"/>
      <c r="F211" s="3"/>
      <c r="G211" s="58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4" customFormat="1" ht="23.25" customHeight="1" x14ac:dyDescent="0.2">
      <c r="A212" s="1"/>
      <c r="B212" s="96"/>
      <c r="C212" s="97"/>
      <c r="D212" s="98"/>
      <c r="E212" s="98"/>
      <c r="F212" s="3"/>
      <c r="G212" s="58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4" customFormat="1" ht="23.25" customHeight="1" x14ac:dyDescent="0.2">
      <c r="A213" s="1"/>
      <c r="B213" s="96"/>
      <c r="C213" s="97"/>
      <c r="D213" s="98"/>
      <c r="E213" s="98"/>
      <c r="F213" s="3"/>
      <c r="G213" s="58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4" customFormat="1" ht="23.25" customHeight="1" x14ac:dyDescent="0.2">
      <c r="A214" s="1"/>
      <c r="B214" s="96"/>
      <c r="C214" s="97"/>
      <c r="D214" s="98"/>
      <c r="E214" s="98"/>
      <c r="F214" s="3"/>
      <c r="G214" s="58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4" customFormat="1" ht="23.25" customHeight="1" x14ac:dyDescent="0.2">
      <c r="A215" s="1"/>
      <c r="B215" s="96"/>
      <c r="C215" s="97"/>
      <c r="D215" s="98"/>
      <c r="E215" s="98"/>
      <c r="F215" s="3"/>
      <c r="G215" s="58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4" customFormat="1" ht="23.25" customHeight="1" x14ac:dyDescent="0.2">
      <c r="A216" s="1"/>
      <c r="B216" s="96"/>
      <c r="C216" s="97"/>
      <c r="D216" s="98"/>
      <c r="E216" s="98"/>
      <c r="F216" s="3"/>
      <c r="G216" s="58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4" customFormat="1" ht="23.25" customHeight="1" x14ac:dyDescent="0.2">
      <c r="A217" s="1"/>
      <c r="B217" s="96"/>
      <c r="C217" s="97"/>
      <c r="D217" s="98"/>
      <c r="E217" s="98"/>
      <c r="F217" s="3"/>
      <c r="G217" s="58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4" customFormat="1" ht="23.25" customHeight="1" x14ac:dyDescent="0.2">
      <c r="A218" s="1"/>
      <c r="B218" s="96"/>
      <c r="C218" s="97"/>
      <c r="D218" s="98"/>
      <c r="E218" s="98"/>
      <c r="F218" s="3"/>
      <c r="G218" s="58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4" customFormat="1" ht="23.25" customHeight="1" x14ac:dyDescent="0.2">
      <c r="A219" s="1"/>
      <c r="B219" s="96"/>
      <c r="C219" s="97"/>
      <c r="D219" s="98"/>
      <c r="E219" s="98"/>
      <c r="F219" s="3"/>
      <c r="G219" s="58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4" customFormat="1" ht="23.25" customHeight="1" x14ac:dyDescent="0.2">
      <c r="A220" s="1"/>
      <c r="B220" s="96"/>
      <c r="C220" s="97"/>
      <c r="D220" s="98"/>
      <c r="E220" s="98"/>
      <c r="F220" s="3"/>
      <c r="G220" s="58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4" customFormat="1" ht="23.25" customHeight="1" x14ac:dyDescent="0.2">
      <c r="A221" s="1"/>
      <c r="B221" s="96"/>
      <c r="C221" s="97"/>
      <c r="D221" s="98"/>
      <c r="E221" s="98"/>
      <c r="F221" s="3"/>
      <c r="G221" s="58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4" customFormat="1" ht="23.25" customHeight="1" x14ac:dyDescent="0.2">
      <c r="A222" s="1"/>
      <c r="B222" s="96"/>
      <c r="C222" s="97"/>
      <c r="D222" s="98"/>
      <c r="E222" s="98"/>
      <c r="F222" s="3"/>
      <c r="G222" s="58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4" customFormat="1" ht="23.25" customHeight="1" x14ac:dyDescent="0.2">
      <c r="A223" s="1"/>
      <c r="B223" s="96"/>
      <c r="C223" s="97"/>
      <c r="D223" s="98"/>
      <c r="E223" s="98"/>
      <c r="F223" s="3"/>
      <c r="G223" s="58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4" customFormat="1" ht="23.25" customHeight="1" x14ac:dyDescent="0.2">
      <c r="A224" s="1"/>
      <c r="B224" s="96"/>
      <c r="C224" s="97"/>
      <c r="D224" s="98"/>
      <c r="E224" s="98"/>
      <c r="F224" s="3"/>
      <c r="G224" s="58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4" customFormat="1" ht="23.25" customHeight="1" x14ac:dyDescent="0.2">
      <c r="A225" s="1"/>
      <c r="B225" s="96"/>
      <c r="C225" s="97"/>
      <c r="D225" s="98"/>
      <c r="E225" s="98"/>
      <c r="F225" s="3"/>
      <c r="G225" s="58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4" customFormat="1" ht="23.25" customHeight="1" x14ac:dyDescent="0.2">
      <c r="A226" s="1"/>
      <c r="B226" s="96"/>
      <c r="C226" s="97"/>
      <c r="D226" s="98"/>
      <c r="E226" s="98"/>
      <c r="F226" s="3"/>
      <c r="G226" s="58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4" customFormat="1" ht="23.25" customHeight="1" x14ac:dyDescent="0.2">
      <c r="A227" s="1"/>
      <c r="B227" s="96"/>
      <c r="C227" s="97"/>
      <c r="D227" s="98"/>
      <c r="E227" s="98"/>
      <c r="F227" s="3"/>
      <c r="G227" s="58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4" customFormat="1" ht="23.25" customHeight="1" x14ac:dyDescent="0.2">
      <c r="A228" s="1"/>
      <c r="B228" s="96"/>
      <c r="C228" s="97"/>
      <c r="D228" s="98"/>
      <c r="E228" s="98"/>
      <c r="F228" s="3"/>
      <c r="G228" s="58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4" customFormat="1" ht="23.25" customHeight="1" x14ac:dyDescent="0.2">
      <c r="A229" s="1"/>
      <c r="B229" s="96"/>
      <c r="C229" s="97"/>
      <c r="D229" s="98"/>
      <c r="E229" s="98"/>
      <c r="F229" s="3"/>
      <c r="G229" s="58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4" customFormat="1" ht="23.25" customHeight="1" x14ac:dyDescent="0.2">
      <c r="A230" s="1"/>
      <c r="B230" s="96"/>
      <c r="C230" s="97"/>
      <c r="D230" s="98"/>
      <c r="E230" s="98"/>
      <c r="F230" s="3"/>
      <c r="G230" s="58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4" customFormat="1" ht="23.25" customHeight="1" x14ac:dyDescent="0.2">
      <c r="A231" s="1"/>
      <c r="B231" s="96"/>
      <c r="C231" s="97"/>
      <c r="D231" s="98"/>
      <c r="E231" s="98"/>
      <c r="F231" s="3"/>
      <c r="G231" s="58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4" customFormat="1" ht="23.25" customHeight="1" x14ac:dyDescent="0.2">
      <c r="A232" s="1"/>
      <c r="B232" s="96"/>
      <c r="C232" s="97"/>
      <c r="D232" s="98"/>
      <c r="E232" s="98"/>
      <c r="F232" s="3"/>
      <c r="G232" s="58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4" customFormat="1" ht="23.25" customHeight="1" x14ac:dyDescent="0.2">
      <c r="A233" s="1"/>
      <c r="B233" s="96"/>
      <c r="C233" s="97"/>
      <c r="D233" s="98"/>
      <c r="E233" s="98"/>
      <c r="F233" s="3"/>
      <c r="G233" s="58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4" customFormat="1" ht="23.25" customHeight="1" x14ac:dyDescent="0.2">
      <c r="A234" s="1"/>
      <c r="B234" s="96"/>
      <c r="C234" s="97"/>
      <c r="D234" s="98"/>
      <c r="E234" s="98"/>
      <c r="F234" s="3"/>
      <c r="G234" s="58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4" customFormat="1" ht="23.25" customHeight="1" x14ac:dyDescent="0.2">
      <c r="A235" s="1"/>
      <c r="B235" s="96"/>
      <c r="C235" s="97"/>
      <c r="D235" s="98"/>
      <c r="E235" s="98"/>
      <c r="F235" s="3"/>
      <c r="G235" s="58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4" customFormat="1" ht="23.25" customHeight="1" x14ac:dyDescent="0.2">
      <c r="A236" s="1"/>
      <c r="B236" s="96"/>
      <c r="C236" s="97"/>
      <c r="D236" s="98"/>
      <c r="E236" s="98"/>
      <c r="F236" s="3"/>
      <c r="G236" s="58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4" customFormat="1" ht="23.25" customHeight="1" x14ac:dyDescent="0.2">
      <c r="A237" s="1"/>
      <c r="B237" s="96"/>
      <c r="C237" s="97"/>
      <c r="D237" s="98"/>
      <c r="E237" s="98"/>
      <c r="F237" s="3"/>
      <c r="G237" s="58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4" customFormat="1" ht="23.25" customHeight="1" x14ac:dyDescent="0.2">
      <c r="A238" s="1"/>
      <c r="B238" s="96"/>
      <c r="C238" s="97"/>
      <c r="D238" s="98"/>
      <c r="E238" s="98"/>
      <c r="F238" s="3"/>
      <c r="G238" s="58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4" customFormat="1" ht="23.25" customHeight="1" x14ac:dyDescent="0.2">
      <c r="A239" s="1"/>
      <c r="B239" s="96"/>
      <c r="C239" s="97"/>
      <c r="D239" s="98"/>
      <c r="E239" s="98"/>
      <c r="F239" s="3"/>
      <c r="G239" s="58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4" customFormat="1" ht="23.25" customHeight="1" x14ac:dyDescent="0.2">
      <c r="A240" s="1"/>
      <c r="B240" s="96"/>
      <c r="C240" s="97"/>
      <c r="D240" s="98"/>
      <c r="E240" s="98"/>
      <c r="F240" s="3"/>
      <c r="G240" s="58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4" customFormat="1" ht="23.25" customHeight="1" x14ac:dyDescent="0.2">
      <c r="A241" s="1"/>
      <c r="B241" s="96"/>
      <c r="C241" s="97"/>
      <c r="D241" s="98"/>
      <c r="E241" s="98"/>
      <c r="F241" s="3"/>
      <c r="G241" s="58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4" customFormat="1" ht="23.25" customHeight="1" x14ac:dyDescent="0.2">
      <c r="A242" s="1"/>
      <c r="B242" s="96"/>
      <c r="C242" s="97"/>
      <c r="D242" s="98"/>
      <c r="E242" s="98"/>
      <c r="F242" s="3"/>
      <c r="G242" s="58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4" customFormat="1" ht="23.25" customHeight="1" x14ac:dyDescent="0.2">
      <c r="A243" s="1"/>
      <c r="B243" s="96"/>
      <c r="C243" s="97"/>
      <c r="D243" s="98"/>
      <c r="E243" s="98"/>
      <c r="F243" s="3"/>
      <c r="G243" s="58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4" customFormat="1" ht="23.25" customHeight="1" x14ac:dyDescent="0.2">
      <c r="A244" s="1"/>
      <c r="B244" s="96"/>
      <c r="C244" s="97"/>
      <c r="D244" s="98"/>
      <c r="E244" s="98"/>
      <c r="F244" s="3"/>
      <c r="G244" s="58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4" customFormat="1" ht="23.25" customHeight="1" x14ac:dyDescent="0.2">
      <c r="A245" s="1"/>
      <c r="B245" s="96"/>
      <c r="C245" s="97"/>
      <c r="D245" s="98"/>
      <c r="E245" s="98"/>
      <c r="F245" s="3"/>
      <c r="G245" s="58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4" customFormat="1" ht="23.25" customHeight="1" x14ac:dyDescent="0.2">
      <c r="A246" s="1"/>
      <c r="B246" s="96"/>
      <c r="C246" s="97"/>
      <c r="D246" s="98"/>
      <c r="E246" s="98"/>
      <c r="F246" s="3"/>
      <c r="G246" s="58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4" customFormat="1" ht="23.25" customHeight="1" x14ac:dyDescent="0.2">
      <c r="A247" s="1"/>
      <c r="B247" s="96"/>
      <c r="C247" s="97"/>
      <c r="D247" s="98"/>
      <c r="E247" s="98"/>
      <c r="F247" s="3"/>
      <c r="G247" s="58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4" customFormat="1" ht="23.25" customHeight="1" x14ac:dyDescent="0.2">
      <c r="A248" s="1"/>
      <c r="B248" s="96"/>
      <c r="C248" s="97"/>
      <c r="D248" s="98"/>
      <c r="E248" s="98"/>
      <c r="F248" s="3"/>
      <c r="G248" s="58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4" customFormat="1" ht="23.25" customHeight="1" x14ac:dyDescent="0.2">
      <c r="A249" s="1"/>
      <c r="B249" s="96"/>
      <c r="C249" s="97"/>
      <c r="D249" s="98"/>
      <c r="E249" s="98"/>
      <c r="F249" s="3"/>
      <c r="G249" s="58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4" customFormat="1" ht="23.25" customHeight="1" x14ac:dyDescent="0.2">
      <c r="A250" s="1"/>
      <c r="B250" s="96"/>
      <c r="C250" s="97"/>
      <c r="D250" s="98"/>
      <c r="E250" s="98"/>
      <c r="F250" s="3"/>
      <c r="G250" s="58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4" customFormat="1" ht="23.25" customHeight="1" x14ac:dyDescent="0.2">
      <c r="A251" s="1"/>
      <c r="B251" s="96"/>
      <c r="C251" s="97"/>
      <c r="D251" s="98"/>
      <c r="E251" s="98"/>
      <c r="F251" s="3"/>
      <c r="G251" s="58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4" customFormat="1" ht="23.25" customHeight="1" x14ac:dyDescent="0.2">
      <c r="A252" s="1"/>
      <c r="B252" s="96"/>
      <c r="C252" s="97"/>
      <c r="D252" s="98"/>
      <c r="E252" s="98"/>
      <c r="F252" s="3"/>
      <c r="G252" s="58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4" customFormat="1" ht="23.25" customHeight="1" x14ac:dyDescent="0.2">
      <c r="A253" s="1"/>
      <c r="B253" s="96"/>
      <c r="C253" s="97"/>
      <c r="D253" s="98"/>
      <c r="E253" s="98"/>
      <c r="F253" s="3"/>
      <c r="G253" s="58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4" customFormat="1" ht="23.25" customHeight="1" x14ac:dyDescent="0.2">
      <c r="A254" s="1"/>
      <c r="B254" s="96"/>
      <c r="C254" s="97"/>
      <c r="D254" s="98"/>
      <c r="E254" s="98"/>
      <c r="F254" s="3"/>
      <c r="G254" s="58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4" customFormat="1" ht="23.25" customHeight="1" x14ac:dyDescent="0.2">
      <c r="A255" s="1"/>
      <c r="B255" s="96"/>
      <c r="C255" s="97"/>
      <c r="D255" s="98"/>
      <c r="E255" s="98"/>
      <c r="F255" s="3"/>
      <c r="G255" s="58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4" customFormat="1" ht="23.25" customHeight="1" x14ac:dyDescent="0.2">
      <c r="A256" s="1"/>
      <c r="B256" s="96"/>
      <c r="C256" s="97"/>
      <c r="D256" s="98"/>
      <c r="E256" s="98"/>
      <c r="F256" s="3"/>
      <c r="G256" s="58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4" customFormat="1" ht="23.25" customHeight="1" x14ac:dyDescent="0.2">
      <c r="A257" s="1"/>
      <c r="B257" s="96"/>
      <c r="C257" s="97"/>
      <c r="D257" s="98"/>
      <c r="E257" s="98"/>
      <c r="F257" s="3"/>
      <c r="G257" s="58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4" customFormat="1" ht="23.25" customHeight="1" x14ac:dyDescent="0.2">
      <c r="A258" s="1"/>
      <c r="B258" s="96"/>
      <c r="C258" s="97"/>
      <c r="D258" s="98"/>
      <c r="E258" s="98"/>
      <c r="F258" s="3"/>
      <c r="G258" s="58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4" customFormat="1" ht="23.25" customHeight="1" x14ac:dyDescent="0.2">
      <c r="A259" s="1"/>
      <c r="B259" s="96"/>
      <c r="C259" s="97"/>
      <c r="D259" s="98"/>
      <c r="E259" s="98"/>
      <c r="F259" s="3"/>
      <c r="G259" s="58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4" customFormat="1" ht="23.25" customHeight="1" x14ac:dyDescent="0.2">
      <c r="A260" s="1"/>
      <c r="B260" s="96"/>
      <c r="C260" s="97"/>
      <c r="D260" s="98"/>
      <c r="E260" s="98"/>
      <c r="F260" s="3"/>
      <c r="G260" s="58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4" customFormat="1" ht="23.25" customHeight="1" x14ac:dyDescent="0.2">
      <c r="A261" s="1"/>
      <c r="B261" s="96"/>
      <c r="C261" s="97"/>
      <c r="D261" s="98"/>
      <c r="E261" s="98"/>
      <c r="F261" s="3"/>
      <c r="G261" s="58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4" customFormat="1" ht="23.25" customHeight="1" x14ac:dyDescent="0.2">
      <c r="A262" s="1"/>
      <c r="B262" s="96"/>
      <c r="C262" s="97"/>
      <c r="D262" s="98"/>
      <c r="E262" s="98"/>
      <c r="F262" s="3"/>
      <c r="G262" s="58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4" customFormat="1" ht="23.25" customHeight="1" x14ac:dyDescent="0.2">
      <c r="A263" s="1"/>
      <c r="B263" s="96"/>
      <c r="C263" s="97"/>
      <c r="D263" s="98"/>
      <c r="E263" s="98"/>
      <c r="F263" s="3"/>
      <c r="G263" s="58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4" customFormat="1" ht="23.25" customHeight="1" x14ac:dyDescent="0.2">
      <c r="A264" s="1"/>
      <c r="B264" s="96"/>
      <c r="C264" s="97"/>
      <c r="D264" s="98"/>
      <c r="E264" s="98"/>
      <c r="F264" s="3"/>
      <c r="G264" s="58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4" customFormat="1" ht="23.25" customHeight="1" x14ac:dyDescent="0.2">
      <c r="A265" s="1"/>
      <c r="B265" s="96"/>
      <c r="C265" s="97"/>
      <c r="D265" s="98"/>
      <c r="E265" s="98"/>
      <c r="F265" s="3"/>
      <c r="G265" s="58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4" customFormat="1" ht="23.25" customHeight="1" x14ac:dyDescent="0.2">
      <c r="A266" s="1"/>
      <c r="B266" s="96"/>
      <c r="C266" s="97"/>
      <c r="D266" s="98"/>
      <c r="E266" s="98"/>
      <c r="F266" s="3"/>
      <c r="G266" s="58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4" customFormat="1" ht="23.25" customHeight="1" x14ac:dyDescent="0.2">
      <c r="A267" s="1"/>
      <c r="B267" s="96"/>
      <c r="C267" s="97"/>
      <c r="D267" s="98"/>
      <c r="E267" s="98"/>
      <c r="F267" s="3"/>
      <c r="G267" s="58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4" customFormat="1" ht="23.25" customHeight="1" x14ac:dyDescent="0.2">
      <c r="A268" s="1"/>
      <c r="B268" s="96"/>
      <c r="C268" s="97"/>
      <c r="D268" s="98"/>
      <c r="E268" s="98"/>
      <c r="F268" s="3"/>
      <c r="G268" s="58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4" customFormat="1" ht="23.25" customHeight="1" x14ac:dyDescent="0.2">
      <c r="A269" s="1"/>
      <c r="B269" s="96"/>
      <c r="C269" s="97"/>
      <c r="D269" s="98"/>
      <c r="E269" s="98"/>
      <c r="F269" s="3"/>
      <c r="G269" s="58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4" customFormat="1" ht="23.25" customHeight="1" x14ac:dyDescent="0.2">
      <c r="A270" s="1"/>
      <c r="B270" s="96"/>
      <c r="C270" s="97"/>
      <c r="D270" s="98"/>
      <c r="E270" s="98"/>
      <c r="F270" s="3"/>
      <c r="G270" s="58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4" customFormat="1" ht="23.25" customHeight="1" x14ac:dyDescent="0.2">
      <c r="A271" s="1"/>
      <c r="B271" s="96"/>
      <c r="C271" s="97"/>
      <c r="D271" s="98"/>
      <c r="E271" s="98"/>
      <c r="F271" s="3"/>
      <c r="G271" s="58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4" customFormat="1" ht="23.25" customHeight="1" x14ac:dyDescent="0.2">
      <c r="A272" s="1"/>
      <c r="B272" s="96"/>
      <c r="C272" s="97"/>
      <c r="D272" s="98"/>
      <c r="E272" s="98"/>
      <c r="F272" s="3"/>
      <c r="G272" s="58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4" customFormat="1" ht="23.25" customHeight="1" x14ac:dyDescent="0.2">
      <c r="A273" s="1"/>
      <c r="B273" s="96"/>
      <c r="C273" s="97"/>
      <c r="D273" s="98"/>
      <c r="E273" s="98"/>
      <c r="F273" s="3"/>
      <c r="G273" s="58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4" customFormat="1" ht="23.25" customHeight="1" x14ac:dyDescent="0.2">
      <c r="A274" s="1"/>
      <c r="B274" s="96"/>
      <c r="C274" s="97"/>
      <c r="D274" s="98"/>
      <c r="E274" s="98"/>
      <c r="F274" s="3"/>
      <c r="G274" s="58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4" customFormat="1" ht="23.25" customHeight="1" x14ac:dyDescent="0.2">
      <c r="A275" s="1"/>
      <c r="B275" s="96"/>
      <c r="C275" s="97"/>
      <c r="D275" s="98"/>
      <c r="E275" s="98"/>
      <c r="F275" s="3"/>
      <c r="G275" s="58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4" customFormat="1" ht="23.25" customHeight="1" x14ac:dyDescent="0.2">
      <c r="A276" s="1"/>
      <c r="B276" s="96"/>
      <c r="C276" s="97"/>
      <c r="D276" s="98"/>
      <c r="E276" s="98"/>
      <c r="F276" s="3"/>
      <c r="G276" s="58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4" customFormat="1" ht="23.25" customHeight="1" x14ac:dyDescent="0.2">
      <c r="A277" s="1"/>
      <c r="B277" s="96"/>
      <c r="C277" s="97"/>
      <c r="D277" s="98"/>
      <c r="E277" s="98"/>
      <c r="F277" s="3"/>
      <c r="G277" s="58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4" customFormat="1" ht="23.25" customHeight="1" x14ac:dyDescent="0.2">
      <c r="A278" s="1"/>
      <c r="B278" s="96"/>
      <c r="C278" s="97"/>
      <c r="D278" s="98"/>
      <c r="E278" s="98"/>
      <c r="F278" s="3"/>
      <c r="G278" s="58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4" customFormat="1" ht="23.25" customHeight="1" x14ac:dyDescent="0.2">
      <c r="A279" s="1"/>
      <c r="B279" s="96"/>
      <c r="C279" s="97"/>
      <c r="D279" s="98"/>
      <c r="E279" s="98"/>
      <c r="F279" s="3"/>
      <c r="G279" s="58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4" customFormat="1" ht="23.25" customHeight="1" x14ac:dyDescent="0.2">
      <c r="A280" s="1"/>
      <c r="B280" s="96"/>
      <c r="C280" s="97"/>
      <c r="D280" s="98"/>
      <c r="E280" s="98"/>
      <c r="F280" s="3"/>
      <c r="G280" s="58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4" customFormat="1" ht="23.25" customHeight="1" x14ac:dyDescent="0.2">
      <c r="A281" s="1"/>
      <c r="B281" s="96"/>
      <c r="C281" s="97"/>
      <c r="D281" s="98"/>
      <c r="E281" s="98"/>
      <c r="F281" s="3"/>
      <c r="G281" s="58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4" customFormat="1" ht="23.25" customHeight="1" x14ac:dyDescent="0.2">
      <c r="A282" s="1"/>
      <c r="B282" s="96"/>
      <c r="C282" s="97"/>
      <c r="D282" s="98"/>
      <c r="E282" s="98"/>
      <c r="F282" s="3"/>
      <c r="G282" s="58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4" customFormat="1" ht="23.25" customHeight="1" x14ac:dyDescent="0.2">
      <c r="A283" s="1"/>
      <c r="B283" s="96"/>
      <c r="C283" s="97"/>
      <c r="D283" s="98"/>
      <c r="E283" s="98"/>
      <c r="F283" s="3"/>
      <c r="G283" s="58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4" customFormat="1" ht="23.25" customHeight="1" x14ac:dyDescent="0.2">
      <c r="A284" s="1"/>
      <c r="B284" s="96"/>
      <c r="C284" s="97"/>
      <c r="D284" s="98"/>
      <c r="E284" s="98"/>
      <c r="F284" s="3"/>
      <c r="G284" s="58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4" customFormat="1" ht="23.25" customHeight="1" x14ac:dyDescent="0.2">
      <c r="A285" s="1"/>
      <c r="B285" s="96"/>
      <c r="C285" s="97"/>
      <c r="D285" s="98"/>
      <c r="E285" s="98"/>
      <c r="F285" s="3"/>
      <c r="G285" s="58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4" customFormat="1" ht="23.25" customHeight="1" x14ac:dyDescent="0.2">
      <c r="A286" s="1"/>
      <c r="B286" s="96"/>
      <c r="C286" s="97"/>
      <c r="D286" s="98"/>
      <c r="E286" s="98"/>
      <c r="F286" s="3"/>
      <c r="G286" s="58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4" customFormat="1" ht="23.25" customHeight="1" x14ac:dyDescent="0.2">
      <c r="A287" s="1"/>
      <c r="B287" s="96"/>
      <c r="C287" s="97"/>
      <c r="D287" s="98"/>
      <c r="E287" s="98"/>
      <c r="F287" s="3"/>
      <c r="G287" s="58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4" customFormat="1" ht="23.25" customHeight="1" x14ac:dyDescent="0.2">
      <c r="A288" s="1"/>
      <c r="B288" s="96"/>
      <c r="C288" s="97"/>
      <c r="D288" s="98"/>
      <c r="E288" s="98"/>
      <c r="F288" s="3"/>
      <c r="G288" s="58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4" customFormat="1" ht="23.25" customHeight="1" x14ac:dyDescent="0.2">
      <c r="A289" s="1"/>
      <c r="B289" s="96"/>
      <c r="C289" s="97"/>
      <c r="D289" s="98"/>
      <c r="E289" s="98"/>
      <c r="F289" s="3"/>
      <c r="G289" s="58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4" customFormat="1" ht="23.25" customHeight="1" x14ac:dyDescent="0.2">
      <c r="A290" s="1"/>
      <c r="B290" s="96"/>
      <c r="C290" s="97"/>
      <c r="D290" s="98"/>
      <c r="E290" s="98"/>
      <c r="F290" s="3"/>
      <c r="G290" s="58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4" customFormat="1" ht="23.25" customHeight="1" x14ac:dyDescent="0.2">
      <c r="A291" s="1"/>
      <c r="B291" s="96"/>
      <c r="C291" s="97"/>
      <c r="D291" s="98"/>
      <c r="E291" s="98"/>
      <c r="F291" s="3"/>
      <c r="G291" s="58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4" customFormat="1" ht="23.25" customHeight="1" x14ac:dyDescent="0.2">
      <c r="A292" s="1"/>
      <c r="B292" s="96"/>
      <c r="C292" s="97"/>
      <c r="D292" s="98"/>
      <c r="E292" s="98"/>
      <c r="F292" s="3"/>
      <c r="G292" s="58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4" customFormat="1" ht="23.25" customHeight="1" x14ac:dyDescent="0.2">
      <c r="A293" s="1"/>
      <c r="B293" s="96"/>
      <c r="C293" s="97"/>
      <c r="D293" s="98"/>
      <c r="E293" s="98"/>
      <c r="F293" s="3"/>
      <c r="G293" s="58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4" customFormat="1" ht="23.25" customHeight="1" x14ac:dyDescent="0.2">
      <c r="A294" s="1"/>
      <c r="B294" s="96"/>
      <c r="C294" s="97"/>
      <c r="D294" s="98"/>
      <c r="E294" s="98"/>
      <c r="F294" s="3"/>
      <c r="G294" s="58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4" customFormat="1" ht="23.25" customHeight="1" x14ac:dyDescent="0.2">
      <c r="A295" s="1"/>
      <c r="B295" s="96"/>
      <c r="C295" s="97"/>
      <c r="D295" s="98"/>
      <c r="E295" s="98"/>
      <c r="F295" s="3"/>
      <c r="G295" s="58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4" customFormat="1" ht="23.25" customHeight="1" x14ac:dyDescent="0.2">
      <c r="A296" s="1"/>
      <c r="B296" s="96"/>
      <c r="C296" s="97"/>
      <c r="D296" s="98"/>
      <c r="E296" s="98"/>
      <c r="F296" s="3"/>
      <c r="G296" s="58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4" customFormat="1" ht="23.25" customHeight="1" x14ac:dyDescent="0.2">
      <c r="A297" s="1"/>
      <c r="B297" s="96"/>
      <c r="C297" s="97"/>
      <c r="D297" s="98"/>
      <c r="E297" s="98"/>
      <c r="F297" s="3"/>
      <c r="G297" s="58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4" customFormat="1" ht="23.25" customHeight="1" x14ac:dyDescent="0.2">
      <c r="A298" s="1"/>
      <c r="B298" s="96"/>
      <c r="C298" s="97"/>
      <c r="D298" s="98"/>
      <c r="E298" s="98"/>
      <c r="F298" s="3"/>
      <c r="G298" s="58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4" customFormat="1" ht="23.25" customHeight="1" x14ac:dyDescent="0.2">
      <c r="A299" s="1"/>
      <c r="B299" s="96"/>
      <c r="C299" s="97"/>
      <c r="D299" s="98"/>
      <c r="E299" s="98"/>
      <c r="F299" s="3"/>
      <c r="G299" s="58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4" customFormat="1" ht="23.25" customHeight="1" x14ac:dyDescent="0.2">
      <c r="A300" s="1"/>
      <c r="B300" s="96"/>
      <c r="C300" s="97"/>
      <c r="D300" s="98"/>
      <c r="E300" s="98"/>
      <c r="F300" s="3"/>
      <c r="G300" s="58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4" customFormat="1" ht="23.25" customHeight="1" x14ac:dyDescent="0.2">
      <c r="A301" s="1"/>
      <c r="B301" s="96"/>
      <c r="C301" s="97"/>
      <c r="D301" s="98"/>
      <c r="E301" s="98"/>
      <c r="F301" s="3"/>
      <c r="G301" s="58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4" customFormat="1" ht="23.25" customHeight="1" x14ac:dyDescent="0.2">
      <c r="A302" s="1"/>
      <c r="B302" s="96"/>
      <c r="C302" s="97"/>
      <c r="D302" s="98"/>
      <c r="E302" s="98"/>
      <c r="F302" s="3"/>
      <c r="G302" s="58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4" customFormat="1" ht="23.25" customHeight="1" x14ac:dyDescent="0.2">
      <c r="A303" s="1"/>
      <c r="B303" s="96"/>
      <c r="C303" s="97"/>
      <c r="D303" s="98"/>
      <c r="E303" s="98"/>
      <c r="F303" s="3"/>
      <c r="G303" s="58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4" customFormat="1" ht="23.25" customHeight="1" x14ac:dyDescent="0.2">
      <c r="A304" s="1"/>
      <c r="B304" s="96"/>
      <c r="C304" s="97"/>
      <c r="D304" s="98"/>
      <c r="E304" s="98"/>
      <c r="F304" s="3"/>
      <c r="G304" s="58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4" customFormat="1" ht="23.25" customHeight="1" x14ac:dyDescent="0.2">
      <c r="A305" s="1"/>
      <c r="B305" s="96"/>
      <c r="C305" s="97"/>
      <c r="D305" s="98"/>
      <c r="E305" s="98"/>
      <c r="F305" s="3"/>
      <c r="G305" s="58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4" customFormat="1" ht="23.25" customHeight="1" x14ac:dyDescent="0.2">
      <c r="A306" s="1"/>
      <c r="B306" s="96"/>
      <c r="C306" s="97"/>
      <c r="D306" s="98"/>
      <c r="E306" s="98"/>
      <c r="F306" s="3"/>
      <c r="G306" s="58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4" customFormat="1" ht="23.25" customHeight="1" x14ac:dyDescent="0.2">
      <c r="A307" s="1"/>
      <c r="B307" s="96"/>
      <c r="C307" s="97"/>
      <c r="D307" s="98"/>
      <c r="E307" s="98"/>
      <c r="F307" s="3"/>
      <c r="G307" s="58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4" customFormat="1" ht="23.25" customHeight="1" x14ac:dyDescent="0.2">
      <c r="A308" s="1"/>
      <c r="B308" s="96"/>
      <c r="C308" s="97"/>
      <c r="D308" s="98"/>
      <c r="E308" s="98"/>
      <c r="F308" s="3"/>
      <c r="G308" s="58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4" customFormat="1" ht="23.25" customHeight="1" x14ac:dyDescent="0.2">
      <c r="A309" s="1"/>
      <c r="B309" s="96"/>
      <c r="C309" s="97"/>
      <c r="D309" s="98"/>
      <c r="E309" s="98"/>
      <c r="F309" s="3"/>
      <c r="G309" s="58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4" customFormat="1" ht="23.25" customHeight="1" x14ac:dyDescent="0.2">
      <c r="A310" s="1"/>
      <c r="B310" s="96"/>
      <c r="C310" s="97"/>
      <c r="D310" s="98"/>
      <c r="E310" s="98"/>
      <c r="F310" s="3"/>
      <c r="G310" s="58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4" customFormat="1" ht="23.25" customHeight="1" x14ac:dyDescent="0.2">
      <c r="A311" s="1"/>
      <c r="B311" s="96"/>
      <c r="C311" s="97"/>
      <c r="D311" s="98"/>
      <c r="E311" s="98"/>
      <c r="F311" s="3"/>
      <c r="G311" s="58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4" customFormat="1" ht="23.25" customHeight="1" x14ac:dyDescent="0.2">
      <c r="A312" s="1"/>
      <c r="B312" s="96"/>
      <c r="C312" s="97"/>
      <c r="D312" s="98"/>
      <c r="E312" s="98"/>
      <c r="F312" s="3"/>
      <c r="G312" s="58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4" customFormat="1" ht="23.25" customHeight="1" x14ac:dyDescent="0.2">
      <c r="A313" s="1"/>
      <c r="B313" s="96"/>
      <c r="C313" s="97"/>
      <c r="D313" s="98"/>
      <c r="E313" s="98"/>
      <c r="F313" s="3"/>
      <c r="G313" s="58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4" customFormat="1" ht="23.25" customHeight="1" x14ac:dyDescent="0.2">
      <c r="A314" s="1"/>
      <c r="B314" s="96"/>
      <c r="C314" s="97"/>
      <c r="D314" s="98"/>
      <c r="E314" s="98"/>
      <c r="F314" s="3"/>
      <c r="G314" s="58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4" customFormat="1" ht="23.25" customHeight="1" x14ac:dyDescent="0.2">
      <c r="A315" s="1"/>
      <c r="B315" s="96"/>
      <c r="C315" s="97"/>
      <c r="D315" s="98"/>
      <c r="E315" s="98"/>
      <c r="F315" s="3"/>
      <c r="G315" s="58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4" customFormat="1" ht="23.25" customHeight="1" x14ac:dyDescent="0.2">
      <c r="A316" s="1"/>
      <c r="B316" s="96"/>
      <c r="C316" s="97"/>
      <c r="D316" s="98"/>
      <c r="E316" s="98"/>
      <c r="F316" s="3"/>
      <c r="G316" s="58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4" customFormat="1" ht="23.25" customHeight="1" x14ac:dyDescent="0.2">
      <c r="A317" s="1"/>
      <c r="B317" s="96"/>
      <c r="C317" s="97"/>
      <c r="D317" s="98"/>
      <c r="E317" s="98"/>
      <c r="F317" s="3"/>
      <c r="G317" s="58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4" customFormat="1" ht="23.25" customHeight="1" x14ac:dyDescent="0.2">
      <c r="A318" s="1"/>
      <c r="B318" s="96"/>
      <c r="C318" s="97"/>
      <c r="D318" s="98"/>
      <c r="E318" s="98"/>
      <c r="F318" s="3"/>
      <c r="G318" s="58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4" customFormat="1" ht="23.25" customHeight="1" x14ac:dyDescent="0.2">
      <c r="A319" s="1"/>
      <c r="B319" s="96"/>
      <c r="C319" s="97"/>
      <c r="D319" s="98"/>
      <c r="E319" s="98"/>
      <c r="F319" s="3"/>
      <c r="G319" s="58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4" customFormat="1" ht="23.25" customHeight="1" x14ac:dyDescent="0.2">
      <c r="A320" s="1"/>
      <c r="B320" s="96"/>
      <c r="C320" s="97"/>
      <c r="D320" s="98"/>
      <c r="E320" s="98"/>
      <c r="F320" s="3"/>
      <c r="G320" s="58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4" customFormat="1" ht="23.25" customHeight="1" x14ac:dyDescent="0.2">
      <c r="A321" s="1"/>
      <c r="B321" s="96"/>
      <c r="C321" s="97"/>
      <c r="D321" s="98"/>
      <c r="E321" s="98"/>
      <c r="F321" s="3"/>
      <c r="G321" s="58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4" customFormat="1" ht="23.25" customHeight="1" x14ac:dyDescent="0.2">
      <c r="A322" s="1"/>
      <c r="B322" s="96"/>
      <c r="C322" s="97"/>
      <c r="D322" s="98"/>
      <c r="E322" s="98"/>
      <c r="F322" s="3"/>
      <c r="G322" s="58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4" customFormat="1" ht="23.25" customHeight="1" x14ac:dyDescent="0.2">
      <c r="A323" s="1"/>
      <c r="B323" s="96"/>
      <c r="C323" s="97"/>
      <c r="D323" s="98"/>
      <c r="E323" s="98"/>
      <c r="F323" s="3"/>
      <c r="G323" s="58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4" customFormat="1" ht="23.25" customHeight="1" x14ac:dyDescent="0.2">
      <c r="A324" s="1"/>
      <c r="B324" s="96"/>
      <c r="C324" s="97"/>
      <c r="D324" s="98"/>
      <c r="E324" s="98"/>
      <c r="F324" s="3"/>
      <c r="G324" s="58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4" customFormat="1" ht="23.25" customHeight="1" x14ac:dyDescent="0.2">
      <c r="A325" s="1"/>
      <c r="B325" s="96"/>
      <c r="C325" s="97"/>
      <c r="D325" s="98"/>
      <c r="E325" s="98"/>
      <c r="F325" s="3"/>
      <c r="G325" s="58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4" customFormat="1" ht="23.25" customHeight="1" x14ac:dyDescent="0.2">
      <c r="A326" s="1"/>
      <c r="B326" s="96"/>
      <c r="C326" s="97"/>
      <c r="D326" s="98"/>
      <c r="E326" s="98"/>
      <c r="F326" s="3"/>
      <c r="G326" s="58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4" customFormat="1" ht="23.25" customHeight="1" x14ac:dyDescent="0.2">
      <c r="A327" s="1"/>
      <c r="B327" s="96"/>
      <c r="C327" s="97"/>
      <c r="D327" s="98"/>
      <c r="E327" s="98"/>
      <c r="F327" s="3"/>
      <c r="G327" s="58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4" customFormat="1" ht="23.25" customHeight="1" x14ac:dyDescent="0.2">
      <c r="A328" s="1"/>
      <c r="B328" s="96"/>
      <c r="C328" s="97"/>
      <c r="D328" s="98"/>
      <c r="E328" s="98"/>
      <c r="F328" s="3"/>
      <c r="G328" s="58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4" customFormat="1" ht="23.25" customHeight="1" x14ac:dyDescent="0.2">
      <c r="A329" s="1"/>
      <c r="B329" s="96"/>
      <c r="C329" s="97"/>
      <c r="D329" s="98"/>
      <c r="E329" s="98"/>
      <c r="F329" s="3"/>
      <c r="G329" s="58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4" customFormat="1" ht="23.25" customHeight="1" x14ac:dyDescent="0.2">
      <c r="A330" s="1"/>
      <c r="B330" s="96"/>
      <c r="C330" s="97"/>
      <c r="D330" s="98"/>
      <c r="E330" s="98"/>
      <c r="F330" s="3"/>
      <c r="G330" s="58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4" customFormat="1" ht="23.25" customHeight="1" x14ac:dyDescent="0.2">
      <c r="A331" s="1"/>
      <c r="B331" s="96"/>
      <c r="C331" s="97"/>
      <c r="D331" s="98"/>
      <c r="E331" s="98"/>
      <c r="F331" s="3"/>
      <c r="G331" s="58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4" customFormat="1" ht="23.25" customHeight="1" x14ac:dyDescent="0.2">
      <c r="A332" s="1"/>
      <c r="B332" s="96"/>
      <c r="C332" s="97"/>
      <c r="D332" s="98"/>
      <c r="E332" s="98"/>
      <c r="F332" s="3"/>
      <c r="G332" s="58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4" customFormat="1" ht="23.25" customHeight="1" x14ac:dyDescent="0.2">
      <c r="A333" s="1"/>
      <c r="B333" s="96"/>
      <c r="C333" s="97"/>
      <c r="D333" s="98"/>
      <c r="E333" s="98"/>
      <c r="F333" s="3"/>
      <c r="G333" s="58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4" customFormat="1" ht="23.25" customHeight="1" x14ac:dyDescent="0.2">
      <c r="A334" s="1"/>
      <c r="B334" s="96"/>
      <c r="C334" s="97"/>
      <c r="D334" s="98"/>
      <c r="E334" s="98"/>
      <c r="F334" s="3"/>
      <c r="G334" s="58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4" customFormat="1" ht="23.25" customHeight="1" x14ac:dyDescent="0.2">
      <c r="A335" s="1"/>
      <c r="B335" s="96"/>
      <c r="C335" s="97"/>
      <c r="D335" s="98"/>
      <c r="E335" s="98"/>
      <c r="F335" s="3"/>
      <c r="G335" s="58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4" customFormat="1" ht="23.25" customHeight="1" x14ac:dyDescent="0.2">
      <c r="A336" s="1"/>
      <c r="B336" s="96"/>
      <c r="C336" s="97"/>
      <c r="D336" s="98"/>
      <c r="E336" s="98"/>
      <c r="F336" s="3"/>
      <c r="G336" s="58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4" customFormat="1" ht="23.25" customHeight="1" x14ac:dyDescent="0.2">
      <c r="A337" s="1"/>
      <c r="B337" s="96"/>
      <c r="C337" s="97"/>
      <c r="D337" s="98"/>
      <c r="E337" s="98"/>
      <c r="F337" s="3"/>
      <c r="G337" s="58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4" customFormat="1" ht="23.25" customHeight="1" x14ac:dyDescent="0.2">
      <c r="A338" s="1"/>
      <c r="B338" s="96"/>
      <c r="C338" s="97"/>
      <c r="D338" s="98"/>
      <c r="E338" s="98"/>
      <c r="F338" s="3"/>
      <c r="G338" s="58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4" customFormat="1" ht="23.25" customHeight="1" x14ac:dyDescent="0.2">
      <c r="A339" s="1"/>
      <c r="B339" s="96"/>
      <c r="C339" s="97"/>
      <c r="D339" s="98"/>
      <c r="E339" s="98"/>
      <c r="F339" s="3"/>
      <c r="G339" s="58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4" customFormat="1" ht="23.25" customHeight="1" x14ac:dyDescent="0.2">
      <c r="A340" s="1"/>
      <c r="B340" s="96"/>
      <c r="C340" s="97"/>
      <c r="D340" s="98"/>
      <c r="E340" s="98"/>
      <c r="F340" s="3"/>
      <c r="G340" s="58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4" customFormat="1" ht="23.25" customHeight="1" x14ac:dyDescent="0.2">
      <c r="A341" s="1"/>
      <c r="B341" s="96"/>
      <c r="C341" s="97"/>
      <c r="D341" s="98"/>
      <c r="E341" s="98"/>
      <c r="F341" s="3"/>
      <c r="G341" s="58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4" customFormat="1" ht="23.25" customHeight="1" x14ac:dyDescent="0.2">
      <c r="A342" s="1"/>
      <c r="B342" s="96"/>
      <c r="C342" s="97"/>
      <c r="D342" s="98"/>
      <c r="E342" s="98"/>
      <c r="F342" s="3"/>
      <c r="G342" s="58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4" customFormat="1" ht="23.25" customHeight="1" x14ac:dyDescent="0.2">
      <c r="A343" s="1"/>
      <c r="B343" s="96"/>
      <c r="C343" s="97"/>
      <c r="D343" s="98"/>
      <c r="E343" s="98"/>
      <c r="F343" s="3"/>
      <c r="G343" s="58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4" customFormat="1" ht="23.25" customHeight="1" x14ac:dyDescent="0.2">
      <c r="A344" s="1"/>
      <c r="B344" s="96"/>
      <c r="C344" s="97"/>
      <c r="D344" s="98"/>
      <c r="E344" s="98"/>
      <c r="F344" s="3"/>
      <c r="G344" s="58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4" customFormat="1" ht="23.25" customHeight="1" x14ac:dyDescent="0.2">
      <c r="A345" s="1"/>
      <c r="B345" s="96"/>
      <c r="C345" s="97"/>
      <c r="D345" s="98"/>
      <c r="E345" s="98"/>
      <c r="F345" s="3"/>
      <c r="G345" s="58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4" customFormat="1" ht="23.25" customHeight="1" x14ac:dyDescent="0.2">
      <c r="A346" s="1"/>
      <c r="B346" s="96"/>
      <c r="C346" s="97"/>
      <c r="D346" s="98"/>
      <c r="E346" s="98"/>
      <c r="F346" s="3"/>
      <c r="G346" s="58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4" customFormat="1" ht="23.25" customHeight="1" x14ac:dyDescent="0.2">
      <c r="A347" s="1"/>
      <c r="B347" s="96"/>
      <c r="C347" s="97"/>
      <c r="D347" s="98"/>
      <c r="E347" s="98"/>
      <c r="F347" s="3"/>
      <c r="G347" s="58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4" customFormat="1" ht="23.25" customHeight="1" x14ac:dyDescent="0.2">
      <c r="A348" s="1"/>
      <c r="B348" s="96"/>
      <c r="C348" s="97"/>
      <c r="D348" s="98"/>
      <c r="E348" s="98"/>
      <c r="F348" s="3"/>
      <c r="G348" s="58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4" customFormat="1" ht="23.25" customHeight="1" x14ac:dyDescent="0.2">
      <c r="A349" s="1"/>
      <c r="B349" s="96"/>
      <c r="C349" s="97"/>
      <c r="D349" s="98"/>
      <c r="E349" s="98"/>
      <c r="F349" s="3"/>
      <c r="G349" s="58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4" customFormat="1" ht="23.25" customHeight="1" x14ac:dyDescent="0.2">
      <c r="A350" s="1"/>
      <c r="B350" s="96"/>
      <c r="C350" s="97"/>
      <c r="D350" s="98"/>
      <c r="E350" s="98"/>
      <c r="F350" s="3"/>
      <c r="G350" s="58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4" customFormat="1" ht="23.25" customHeight="1" x14ac:dyDescent="0.2">
      <c r="A351" s="1"/>
      <c r="B351" s="96"/>
      <c r="C351" s="97"/>
      <c r="D351" s="98"/>
      <c r="E351" s="98"/>
      <c r="F351" s="3"/>
      <c r="G351" s="58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4" customFormat="1" ht="23.25" customHeight="1" x14ac:dyDescent="0.2">
      <c r="A352" s="1"/>
      <c r="B352" s="96"/>
      <c r="C352" s="97"/>
      <c r="D352" s="98"/>
      <c r="E352" s="98"/>
      <c r="F352" s="3"/>
      <c r="G352" s="58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4" customFormat="1" ht="23.25" customHeight="1" x14ac:dyDescent="0.2">
      <c r="A353" s="1"/>
      <c r="B353" s="96"/>
      <c r="C353" s="97"/>
      <c r="D353" s="98"/>
      <c r="E353" s="98"/>
      <c r="F353" s="3"/>
      <c r="G353" s="58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4" customFormat="1" ht="23.25" customHeight="1" x14ac:dyDescent="0.2">
      <c r="A354" s="1"/>
      <c r="B354" s="96"/>
      <c r="C354" s="97"/>
      <c r="D354" s="98"/>
      <c r="E354" s="98"/>
      <c r="F354" s="3"/>
      <c r="G354" s="58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4" customFormat="1" ht="23.25" customHeight="1" x14ac:dyDescent="0.2">
      <c r="A355" s="1"/>
      <c r="B355" s="96"/>
      <c r="C355" s="97"/>
      <c r="D355" s="98"/>
      <c r="E355" s="98"/>
      <c r="F355" s="3"/>
      <c r="G355" s="58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4" customFormat="1" ht="23.25" customHeight="1" x14ac:dyDescent="0.2">
      <c r="A356" s="1"/>
      <c r="B356" s="96"/>
      <c r="C356" s="97"/>
      <c r="D356" s="98"/>
      <c r="E356" s="98"/>
      <c r="F356" s="3"/>
      <c r="G356" s="58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4" customFormat="1" ht="23.25" customHeight="1" x14ac:dyDescent="0.2">
      <c r="A357" s="1"/>
      <c r="B357" s="96"/>
      <c r="C357" s="97"/>
      <c r="D357" s="98"/>
      <c r="E357" s="98"/>
      <c r="F357" s="3"/>
      <c r="G357" s="58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4" customFormat="1" ht="23.25" customHeight="1" x14ac:dyDescent="0.2">
      <c r="A358" s="1"/>
      <c r="B358" s="96"/>
      <c r="C358" s="97"/>
      <c r="D358" s="98"/>
      <c r="E358" s="98"/>
      <c r="F358" s="3"/>
      <c r="G358" s="58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4" customFormat="1" ht="23.25" customHeight="1" x14ac:dyDescent="0.2">
      <c r="A359" s="1"/>
      <c r="B359" s="96"/>
      <c r="C359" s="97"/>
      <c r="D359" s="98"/>
      <c r="E359" s="98"/>
      <c r="F359" s="3"/>
      <c r="G359" s="58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4" customFormat="1" ht="23.25" customHeight="1" x14ac:dyDescent="0.2">
      <c r="A360" s="1"/>
      <c r="B360" s="96"/>
      <c r="C360" s="97"/>
      <c r="D360" s="98"/>
      <c r="E360" s="98"/>
      <c r="F360" s="3"/>
      <c r="G360" s="58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4" customFormat="1" ht="23.25" customHeight="1" x14ac:dyDescent="0.2">
      <c r="A361" s="1"/>
      <c r="B361" s="96"/>
      <c r="C361" s="97"/>
      <c r="D361" s="98"/>
      <c r="E361" s="98"/>
      <c r="F361" s="3"/>
      <c r="G361" s="58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4" customFormat="1" ht="23.25" customHeight="1" x14ac:dyDescent="0.2">
      <c r="A362" s="1"/>
      <c r="B362" s="96"/>
      <c r="C362" s="97"/>
      <c r="D362" s="98"/>
      <c r="E362" s="98"/>
      <c r="F362" s="3"/>
      <c r="G362" s="58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4" customFormat="1" ht="23.25" customHeight="1" x14ac:dyDescent="0.2">
      <c r="A363" s="1"/>
      <c r="B363" s="96"/>
      <c r="C363" s="97"/>
      <c r="D363" s="98"/>
      <c r="E363" s="98"/>
      <c r="F363" s="3"/>
      <c r="G363" s="58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4" customFormat="1" ht="23.25" customHeight="1" x14ac:dyDescent="0.2">
      <c r="A364" s="1"/>
      <c r="B364" s="96"/>
      <c r="C364" s="97"/>
      <c r="D364" s="98"/>
      <c r="E364" s="98"/>
      <c r="F364" s="3"/>
      <c r="G364" s="58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4" customFormat="1" ht="23.25" customHeight="1" x14ac:dyDescent="0.2">
      <c r="A365" s="1"/>
      <c r="B365" s="96"/>
      <c r="C365" s="97"/>
      <c r="D365" s="98"/>
      <c r="E365" s="98"/>
      <c r="F365" s="3"/>
      <c r="G365" s="58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4" customFormat="1" ht="23.25" customHeight="1" x14ac:dyDescent="0.2">
      <c r="A366" s="1"/>
      <c r="B366" s="96"/>
      <c r="C366" s="97"/>
      <c r="D366" s="98"/>
      <c r="E366" s="98"/>
      <c r="F366" s="3"/>
      <c r="G366" s="58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4" customFormat="1" ht="23.25" customHeight="1" x14ac:dyDescent="0.2">
      <c r="A367" s="1"/>
      <c r="B367" s="96"/>
      <c r="C367" s="97"/>
      <c r="D367" s="98"/>
      <c r="E367" s="98"/>
      <c r="F367" s="3"/>
      <c r="G367" s="58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4" customFormat="1" ht="23.25" customHeight="1" x14ac:dyDescent="0.2">
      <c r="A368" s="1"/>
      <c r="B368" s="96"/>
      <c r="C368" s="97"/>
      <c r="D368" s="98"/>
      <c r="E368" s="98"/>
      <c r="F368" s="3"/>
      <c r="G368" s="58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4" customFormat="1" ht="23.25" customHeight="1" x14ac:dyDescent="0.2">
      <c r="A369" s="1"/>
      <c r="B369" s="96"/>
      <c r="C369" s="97"/>
      <c r="D369" s="98"/>
      <c r="E369" s="98"/>
      <c r="F369" s="3"/>
      <c r="G369" s="58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4" customFormat="1" ht="23.25" customHeight="1" x14ac:dyDescent="0.2">
      <c r="A370" s="1"/>
      <c r="B370" s="96"/>
      <c r="C370" s="97"/>
      <c r="D370" s="98"/>
      <c r="E370" s="98"/>
      <c r="F370" s="3"/>
      <c r="G370" s="58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4" customFormat="1" ht="23.25" customHeight="1" x14ac:dyDescent="0.2">
      <c r="A371" s="1"/>
      <c r="B371" s="96"/>
      <c r="C371" s="97"/>
      <c r="D371" s="98"/>
      <c r="E371" s="98"/>
      <c r="F371" s="3"/>
      <c r="G371" s="58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4" customFormat="1" ht="23.25" customHeight="1" x14ac:dyDescent="0.2">
      <c r="A372" s="1"/>
      <c r="B372" s="96"/>
      <c r="C372" s="97"/>
      <c r="D372" s="98"/>
      <c r="E372" s="98"/>
      <c r="F372" s="3"/>
      <c r="G372" s="58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4" customFormat="1" ht="23.25" customHeight="1" x14ac:dyDescent="0.2">
      <c r="A373" s="1"/>
      <c r="B373" s="96"/>
      <c r="C373" s="97"/>
      <c r="D373" s="98"/>
      <c r="E373" s="98"/>
      <c r="F373" s="3"/>
      <c r="G373" s="58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4" customFormat="1" ht="23.25" customHeight="1" x14ac:dyDescent="0.2">
      <c r="A374" s="1"/>
      <c r="B374" s="96"/>
      <c r="C374" s="97"/>
      <c r="D374" s="98"/>
      <c r="E374" s="98"/>
      <c r="F374" s="3"/>
      <c r="G374" s="58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4" customFormat="1" ht="23.25" customHeight="1" x14ac:dyDescent="0.2">
      <c r="A375" s="1"/>
      <c r="B375" s="96"/>
      <c r="C375" s="97"/>
      <c r="D375" s="98"/>
      <c r="E375" s="98"/>
      <c r="F375" s="3"/>
      <c r="G375" s="58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s="4" customFormat="1" ht="23.25" customHeight="1" x14ac:dyDescent="0.2">
      <c r="A376" s="1"/>
      <c r="B376" s="96"/>
      <c r="C376" s="97"/>
      <c r="D376" s="98"/>
      <c r="E376" s="98"/>
      <c r="F376" s="3"/>
      <c r="G376" s="58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s="4" customFormat="1" ht="23.25" customHeight="1" x14ac:dyDescent="0.2">
      <c r="A377" s="1"/>
      <c r="B377" s="96"/>
      <c r="C377" s="97"/>
      <c r="D377" s="98"/>
      <c r="E377" s="98"/>
      <c r="F377" s="3"/>
      <c r="G377" s="58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s="4" customFormat="1" ht="23.25" customHeight="1" x14ac:dyDescent="0.2">
      <c r="A378" s="1"/>
      <c r="B378" s="96"/>
      <c r="C378" s="97"/>
      <c r="D378" s="98"/>
      <c r="E378" s="98"/>
      <c r="F378" s="3"/>
      <c r="G378" s="58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s="4" customFormat="1" ht="23.25" customHeight="1" x14ac:dyDescent="0.2">
      <c r="A379" s="1"/>
      <c r="B379" s="96"/>
      <c r="C379" s="97"/>
      <c r="D379" s="98"/>
      <c r="E379" s="98"/>
      <c r="F379" s="3"/>
      <c r="G379" s="58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s="4" customFormat="1" ht="23.25" customHeight="1" x14ac:dyDescent="0.2">
      <c r="A380" s="1"/>
      <c r="B380" s="96"/>
      <c r="C380" s="97"/>
      <c r="D380" s="98"/>
      <c r="E380" s="98"/>
      <c r="F380" s="3"/>
      <c r="G380" s="58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s="4" customFormat="1" ht="23.25" customHeight="1" x14ac:dyDescent="0.2">
      <c r="A381" s="1"/>
      <c r="B381" s="96"/>
      <c r="C381" s="97"/>
      <c r="D381" s="98"/>
      <c r="E381" s="98"/>
      <c r="F381" s="3"/>
      <c r="G381" s="58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s="4" customFormat="1" ht="23.25" customHeight="1" x14ac:dyDescent="0.2">
      <c r="A382" s="1"/>
      <c r="B382" s="96"/>
      <c r="C382" s="97"/>
      <c r="D382" s="98"/>
      <c r="E382" s="98"/>
      <c r="F382" s="3"/>
      <c r="G382" s="58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s="4" customFormat="1" ht="23.25" customHeight="1" x14ac:dyDescent="0.2">
      <c r="A383" s="1"/>
      <c r="B383" s="96"/>
      <c r="C383" s="97"/>
      <c r="D383" s="98"/>
      <c r="E383" s="98"/>
      <c r="F383" s="3"/>
      <c r="G383" s="58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s="4" customFormat="1" ht="23.25" customHeight="1" x14ac:dyDescent="0.2">
      <c r="A384" s="1"/>
      <c r="B384" s="96"/>
      <c r="C384" s="97"/>
      <c r="D384" s="98"/>
      <c r="E384" s="98"/>
      <c r="F384" s="3"/>
      <c r="G384" s="58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s="4" customFormat="1" ht="23.25" customHeight="1" x14ac:dyDescent="0.2">
      <c r="A385" s="1"/>
      <c r="B385" s="96"/>
      <c r="C385" s="97"/>
      <c r="D385" s="98"/>
      <c r="E385" s="98"/>
      <c r="F385" s="3"/>
      <c r="G385" s="58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s="4" customFormat="1" ht="23.25" customHeight="1" x14ac:dyDescent="0.2">
      <c r="A386" s="1"/>
      <c r="B386" s="96"/>
      <c r="C386" s="97"/>
      <c r="D386" s="98"/>
      <c r="E386" s="98"/>
      <c r="F386" s="3"/>
      <c r="G386" s="58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s="4" customFormat="1" ht="23.25" customHeight="1" x14ac:dyDescent="0.2">
      <c r="A387" s="1"/>
      <c r="B387" s="96"/>
      <c r="C387" s="97"/>
      <c r="D387" s="98"/>
      <c r="E387" s="98"/>
      <c r="F387" s="3"/>
      <c r="G387" s="58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s="4" customFormat="1" ht="23.25" customHeight="1" x14ac:dyDescent="0.2">
      <c r="A388" s="1"/>
      <c r="B388" s="96"/>
      <c r="C388" s="97"/>
      <c r="D388" s="98"/>
      <c r="E388" s="98"/>
      <c r="F388" s="3"/>
      <c r="G388" s="58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s="4" customFormat="1" ht="23.25" customHeight="1" x14ac:dyDescent="0.2">
      <c r="A389" s="1"/>
      <c r="B389" s="96"/>
      <c r="C389" s="97"/>
      <c r="D389" s="98"/>
      <c r="E389" s="98"/>
      <c r="F389" s="3"/>
      <c r="G389" s="58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s="4" customFormat="1" ht="23.25" customHeight="1" x14ac:dyDescent="0.2">
      <c r="A390" s="1"/>
      <c r="B390" s="96"/>
      <c r="C390" s="97"/>
      <c r="D390" s="98"/>
      <c r="E390" s="98"/>
      <c r="F390" s="3"/>
      <c r="G390" s="58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s="4" customFormat="1" ht="23.25" customHeight="1" x14ac:dyDescent="0.2">
      <c r="A391" s="1"/>
      <c r="B391" s="96"/>
      <c r="C391" s="97"/>
      <c r="D391" s="98"/>
      <c r="E391" s="98"/>
      <c r="F391" s="3"/>
      <c r="G391" s="58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s="4" customFormat="1" ht="23.25" customHeight="1" x14ac:dyDescent="0.2">
      <c r="A392" s="1"/>
      <c r="B392" s="96"/>
      <c r="C392" s="97"/>
      <c r="D392" s="98"/>
      <c r="E392" s="98"/>
      <c r="F392" s="3"/>
      <c r="G392" s="58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s="4" customFormat="1" ht="23.25" customHeight="1" x14ac:dyDescent="0.2">
      <c r="A393" s="1"/>
      <c r="B393" s="96"/>
      <c r="C393" s="97"/>
      <c r="D393" s="98"/>
      <c r="E393" s="98"/>
      <c r="F393" s="3"/>
      <c r="G393" s="58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s="4" customFormat="1" ht="23.25" customHeight="1" x14ac:dyDescent="0.2">
      <c r="A394" s="1"/>
      <c r="B394" s="96"/>
      <c r="C394" s="97"/>
      <c r="D394" s="98"/>
      <c r="E394" s="98"/>
      <c r="F394" s="3"/>
      <c r="G394" s="58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s="4" customFormat="1" ht="23.25" customHeight="1" x14ac:dyDescent="0.2">
      <c r="A395" s="1"/>
      <c r="B395" s="96"/>
      <c r="C395" s="97"/>
      <c r="D395" s="98"/>
      <c r="E395" s="98"/>
      <c r="F395" s="3"/>
      <c r="G395" s="58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s="4" customFormat="1" ht="23.25" customHeight="1" x14ac:dyDescent="0.2">
      <c r="A396" s="1"/>
      <c r="B396" s="96"/>
      <c r="C396" s="97"/>
      <c r="D396" s="98"/>
      <c r="E396" s="98"/>
      <c r="F396" s="3"/>
      <c r="G396" s="58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s="4" customFormat="1" ht="23.25" customHeight="1" x14ac:dyDescent="0.2">
      <c r="A397" s="1"/>
      <c r="B397" s="96"/>
      <c r="C397" s="97"/>
      <c r="D397" s="98"/>
      <c r="E397" s="98"/>
      <c r="F397" s="3"/>
      <c r="G397" s="58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s="4" customFormat="1" ht="23.25" customHeight="1" x14ac:dyDescent="0.2">
      <c r="A398" s="1"/>
      <c r="B398" s="96"/>
      <c r="C398" s="97"/>
      <c r="D398" s="98"/>
      <c r="E398" s="98"/>
      <c r="F398" s="3"/>
      <c r="G398" s="58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s="4" customFormat="1" ht="23.25" customHeight="1" x14ac:dyDescent="0.2">
      <c r="A399" s="1"/>
      <c r="B399" s="96"/>
      <c r="C399" s="97"/>
      <c r="D399" s="98"/>
      <c r="E399" s="98"/>
      <c r="F399" s="3"/>
      <c r="G399" s="58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s="4" customFormat="1" ht="23.25" customHeight="1" x14ac:dyDescent="0.2">
      <c r="A400" s="1"/>
      <c r="B400" s="96"/>
      <c r="C400" s="97"/>
      <c r="D400" s="98"/>
      <c r="E400" s="98"/>
      <c r="F400" s="3"/>
      <c r="G400" s="58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s="4" customFormat="1" ht="23.25" customHeight="1" x14ac:dyDescent="0.2">
      <c r="A401" s="1"/>
      <c r="B401" s="96"/>
      <c r="C401" s="97"/>
      <c r="D401" s="98"/>
      <c r="E401" s="98"/>
      <c r="F401" s="3"/>
      <c r="G401" s="58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s="4" customFormat="1" ht="23.25" customHeight="1" x14ac:dyDescent="0.2">
      <c r="A402" s="1"/>
      <c r="B402" s="96"/>
      <c r="C402" s="97"/>
      <c r="D402" s="98"/>
      <c r="E402" s="98"/>
      <c r="F402" s="3"/>
      <c r="G402" s="58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s="4" customFormat="1" ht="23.25" customHeight="1" x14ac:dyDescent="0.2">
      <c r="A403" s="1"/>
      <c r="B403" s="96"/>
      <c r="C403" s="97"/>
      <c r="D403" s="98"/>
      <c r="E403" s="98"/>
      <c r="F403" s="3"/>
      <c r="G403" s="58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s="4" customFormat="1" ht="23.25" customHeight="1" x14ac:dyDescent="0.2">
      <c r="A404" s="1"/>
      <c r="B404" s="96"/>
      <c r="C404" s="97"/>
      <c r="D404" s="98"/>
      <c r="E404" s="98"/>
      <c r="F404" s="3"/>
      <c r="G404" s="58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s="4" customFormat="1" ht="23.25" customHeight="1" x14ac:dyDescent="0.2">
      <c r="A405" s="1"/>
      <c r="B405" s="96"/>
      <c r="C405" s="97"/>
      <c r="D405" s="98"/>
      <c r="E405" s="98"/>
      <c r="F405" s="3"/>
      <c r="G405" s="58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s="4" customFormat="1" ht="23.25" customHeight="1" x14ac:dyDescent="0.2">
      <c r="A406" s="1"/>
      <c r="B406" s="96"/>
      <c r="C406" s="97"/>
      <c r="D406" s="98"/>
      <c r="E406" s="98"/>
      <c r="F406" s="3"/>
      <c r="G406" s="58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s="4" customFormat="1" ht="23.25" customHeight="1" x14ac:dyDescent="0.2">
      <c r="A407" s="1"/>
      <c r="B407" s="96"/>
      <c r="C407" s="97"/>
      <c r="D407" s="98"/>
      <c r="E407" s="98"/>
      <c r="F407" s="3"/>
      <c r="G407" s="58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s="4" customFormat="1" ht="23.25" customHeight="1" x14ac:dyDescent="0.2">
      <c r="A408" s="1"/>
      <c r="B408" s="96"/>
      <c r="C408" s="97"/>
      <c r="D408" s="98"/>
      <c r="E408" s="98"/>
      <c r="F408" s="3"/>
      <c r="G408" s="58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s="4" customFormat="1" ht="23.25" customHeight="1" x14ac:dyDescent="0.2">
      <c r="A409" s="1"/>
      <c r="B409" s="96"/>
      <c r="C409" s="97"/>
      <c r="D409" s="98"/>
      <c r="E409" s="98"/>
      <c r="F409" s="3"/>
      <c r="G409" s="58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s="4" customFormat="1" ht="23.25" customHeight="1" x14ac:dyDescent="0.2">
      <c r="A410" s="1"/>
      <c r="B410" s="96"/>
      <c r="C410" s="97"/>
      <c r="D410" s="98"/>
      <c r="E410" s="98"/>
      <c r="F410" s="3"/>
      <c r="G410" s="58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s="4" customFormat="1" ht="23.25" customHeight="1" x14ac:dyDescent="0.2">
      <c r="A411" s="1"/>
      <c r="B411" s="96"/>
      <c r="C411" s="97"/>
      <c r="D411" s="98"/>
      <c r="E411" s="98"/>
      <c r="F411" s="3"/>
      <c r="G411" s="58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s="4" customFormat="1" ht="23.25" customHeight="1" x14ac:dyDescent="0.2">
      <c r="A412" s="1"/>
      <c r="B412" s="96"/>
      <c r="C412" s="97"/>
      <c r="D412" s="98"/>
      <c r="E412" s="98"/>
      <c r="F412" s="3"/>
      <c r="G412" s="58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s="4" customFormat="1" ht="23.25" customHeight="1" x14ac:dyDescent="0.2">
      <c r="A413" s="1"/>
      <c r="B413" s="96"/>
      <c r="C413" s="97"/>
      <c r="D413" s="98"/>
      <c r="E413" s="98"/>
      <c r="F413" s="3"/>
      <c r="G413" s="58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s="4" customFormat="1" ht="23.25" customHeight="1" x14ac:dyDescent="0.2">
      <c r="A414" s="1"/>
      <c r="B414" s="96"/>
      <c r="C414" s="97"/>
      <c r="D414" s="98"/>
      <c r="E414" s="98"/>
      <c r="F414" s="3"/>
      <c r="G414" s="58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s="4" customFormat="1" ht="23.25" customHeight="1" x14ac:dyDescent="0.2">
      <c r="A415" s="1"/>
      <c r="B415" s="96"/>
      <c r="C415" s="97"/>
      <c r="D415" s="98"/>
      <c r="E415" s="98"/>
      <c r="F415" s="3"/>
      <c r="G415" s="58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s="4" customFormat="1" ht="23.25" customHeight="1" x14ac:dyDescent="0.2">
      <c r="A416" s="1"/>
      <c r="B416" s="96"/>
      <c r="C416" s="97"/>
      <c r="D416" s="98"/>
      <c r="E416" s="98"/>
      <c r="F416" s="3"/>
      <c r="G416" s="58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s="4" customFormat="1" ht="23.25" customHeight="1" x14ac:dyDescent="0.2">
      <c r="A417" s="1"/>
      <c r="B417" s="96"/>
      <c r="C417" s="97"/>
      <c r="D417" s="98"/>
      <c r="E417" s="98"/>
      <c r="F417" s="3"/>
      <c r="G417" s="58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s="4" customFormat="1" ht="23.25" customHeight="1" x14ac:dyDescent="0.2">
      <c r="A418" s="1"/>
      <c r="B418" s="96"/>
      <c r="C418" s="97"/>
      <c r="D418" s="98"/>
      <c r="E418" s="98"/>
      <c r="F418" s="3"/>
      <c r="G418" s="58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s="4" customFormat="1" ht="23.25" customHeight="1" x14ac:dyDescent="0.2">
      <c r="A419" s="1"/>
      <c r="B419" s="96"/>
      <c r="C419" s="97"/>
      <c r="D419" s="98"/>
      <c r="E419" s="98"/>
      <c r="F419" s="3"/>
      <c r="G419" s="58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s="4" customFormat="1" ht="23.25" customHeight="1" x14ac:dyDescent="0.2">
      <c r="A420" s="1"/>
      <c r="B420" s="96"/>
      <c r="C420" s="97"/>
      <c r="D420" s="98"/>
      <c r="E420" s="98"/>
      <c r="F420" s="3"/>
      <c r="G420" s="58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s="4" customFormat="1" ht="23.25" customHeight="1" x14ac:dyDescent="0.2">
      <c r="A421" s="1"/>
      <c r="B421" s="96"/>
      <c r="C421" s="97"/>
      <c r="D421" s="98"/>
      <c r="E421" s="98"/>
      <c r="F421" s="3"/>
      <c r="G421" s="58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s="4" customFormat="1" ht="23.25" customHeight="1" x14ac:dyDescent="0.2">
      <c r="A422" s="1"/>
      <c r="B422" s="96"/>
      <c r="C422" s="97"/>
      <c r="D422" s="98"/>
      <c r="E422" s="98"/>
      <c r="F422" s="3"/>
      <c r="G422" s="58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s="4" customFormat="1" ht="23.25" customHeight="1" x14ac:dyDescent="0.2">
      <c r="A423" s="1"/>
      <c r="B423" s="96"/>
      <c r="C423" s="97"/>
      <c r="D423" s="98"/>
      <c r="E423" s="98"/>
      <c r="F423" s="3"/>
      <c r="G423" s="58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s="4" customFormat="1" ht="23.25" customHeight="1" x14ac:dyDescent="0.2">
      <c r="A424" s="1"/>
      <c r="B424" s="96"/>
      <c r="C424" s="97"/>
      <c r="D424" s="98"/>
      <c r="E424" s="98"/>
      <c r="F424" s="3"/>
      <c r="G424" s="58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s="4" customFormat="1" ht="23.25" customHeight="1" x14ac:dyDescent="0.2">
      <c r="A425" s="1"/>
      <c r="B425" s="96"/>
      <c r="C425" s="97"/>
      <c r="D425" s="98"/>
      <c r="E425" s="98"/>
      <c r="F425" s="3"/>
      <c r="G425" s="58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s="4" customFormat="1" ht="23.25" customHeight="1" x14ac:dyDescent="0.2">
      <c r="A426" s="1"/>
      <c r="B426" s="96"/>
      <c r="C426" s="97"/>
      <c r="D426" s="98"/>
      <c r="E426" s="98"/>
      <c r="F426" s="3"/>
      <c r="G426" s="58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s="4" customFormat="1" ht="23.25" customHeight="1" x14ac:dyDescent="0.2">
      <c r="A427" s="1"/>
      <c r="B427" s="96"/>
      <c r="C427" s="97"/>
      <c r="D427" s="98"/>
      <c r="E427" s="98"/>
      <c r="F427" s="3"/>
      <c r="G427" s="58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s="4" customFormat="1" ht="23.25" customHeight="1" x14ac:dyDescent="0.2">
      <c r="A428" s="1"/>
      <c r="B428" s="96"/>
      <c r="C428" s="97"/>
      <c r="D428" s="98"/>
      <c r="E428" s="98"/>
      <c r="F428" s="3"/>
      <c r="G428" s="58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s="4" customFormat="1" ht="23.25" customHeight="1" x14ac:dyDescent="0.2">
      <c r="A429" s="1"/>
      <c r="B429" s="96"/>
      <c r="C429" s="97"/>
      <c r="D429" s="98"/>
      <c r="E429" s="98"/>
      <c r="F429" s="3"/>
      <c r="G429" s="58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s="4" customFormat="1" ht="23.25" customHeight="1" x14ac:dyDescent="0.2">
      <c r="A430" s="1"/>
      <c r="B430" s="96"/>
      <c r="C430" s="97"/>
      <c r="D430" s="98"/>
      <c r="E430" s="98"/>
      <c r="F430" s="3"/>
      <c r="G430" s="58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s="4" customFormat="1" ht="23.25" customHeight="1" x14ac:dyDescent="0.2">
      <c r="A431" s="1"/>
      <c r="B431" s="96"/>
      <c r="C431" s="97"/>
      <c r="D431" s="98"/>
      <c r="E431" s="98"/>
      <c r="F431" s="3"/>
      <c r="G431" s="58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s="4" customFormat="1" ht="23.25" customHeight="1" x14ac:dyDescent="0.2">
      <c r="A432" s="1"/>
      <c r="B432" s="96"/>
      <c r="C432" s="97"/>
      <c r="D432" s="98"/>
      <c r="E432" s="98"/>
      <c r="F432" s="3"/>
      <c r="G432" s="58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s="4" customFormat="1" ht="23.25" customHeight="1" x14ac:dyDescent="0.2">
      <c r="A433" s="1"/>
      <c r="B433" s="96"/>
      <c r="C433" s="97"/>
      <c r="D433" s="98"/>
      <c r="E433" s="98"/>
      <c r="F433" s="3"/>
      <c r="G433" s="58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s="4" customFormat="1" ht="23.25" customHeight="1" x14ac:dyDescent="0.2">
      <c r="A434" s="1"/>
      <c r="B434" s="96"/>
      <c r="C434" s="97"/>
      <c r="D434" s="98"/>
      <c r="E434" s="98"/>
      <c r="F434" s="3"/>
      <c r="G434" s="58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s="4" customFormat="1" ht="23.25" customHeight="1" x14ac:dyDescent="0.2">
      <c r="A435" s="1"/>
      <c r="B435" s="96"/>
      <c r="C435" s="97"/>
      <c r="D435" s="98"/>
      <c r="E435" s="98"/>
      <c r="F435" s="3"/>
      <c r="G435" s="58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s="4" customFormat="1" ht="23.25" customHeight="1" x14ac:dyDescent="0.2">
      <c r="A436" s="1"/>
      <c r="B436" s="96"/>
      <c r="C436" s="97"/>
      <c r="D436" s="98"/>
      <c r="E436" s="98"/>
      <c r="F436" s="3"/>
      <c r="G436" s="58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s="4" customFormat="1" ht="23.25" customHeight="1" x14ac:dyDescent="0.2">
      <c r="A437" s="1"/>
      <c r="B437" s="96"/>
      <c r="C437" s="97"/>
      <c r="D437" s="98"/>
      <c r="E437" s="98"/>
      <c r="F437" s="3"/>
      <c r="G437" s="58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s="4" customFormat="1" ht="23.25" customHeight="1" x14ac:dyDescent="0.2">
      <c r="A438" s="1"/>
      <c r="B438" s="96"/>
      <c r="C438" s="97"/>
      <c r="D438" s="98"/>
      <c r="E438" s="98"/>
      <c r="F438" s="3"/>
      <c r="G438" s="58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s="4" customFormat="1" ht="23.25" customHeight="1" x14ac:dyDescent="0.2">
      <c r="A439" s="1"/>
      <c r="B439" s="96"/>
      <c r="C439" s="97"/>
      <c r="D439" s="98"/>
      <c r="E439" s="98"/>
      <c r="F439" s="3"/>
      <c r="G439" s="58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s="4" customFormat="1" ht="23.25" customHeight="1" x14ac:dyDescent="0.2">
      <c r="A440" s="1"/>
      <c r="B440" s="96"/>
      <c r="C440" s="97"/>
      <c r="D440" s="98"/>
      <c r="E440" s="98"/>
      <c r="F440" s="3"/>
      <c r="G440" s="58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s="4" customFormat="1" ht="23.25" customHeight="1" x14ac:dyDescent="0.2">
      <c r="A441" s="1"/>
      <c r="B441" s="96"/>
      <c r="C441" s="97"/>
      <c r="D441" s="98"/>
      <c r="E441" s="98"/>
      <c r="F441" s="3"/>
      <c r="G441" s="58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s="4" customFormat="1" ht="23.25" customHeight="1" x14ac:dyDescent="0.2">
      <c r="A442" s="1"/>
      <c r="B442" s="96"/>
      <c r="C442" s="97"/>
      <c r="D442" s="98"/>
      <c r="E442" s="98"/>
      <c r="F442" s="3"/>
      <c r="G442" s="58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s="4" customFormat="1" ht="23.25" customHeight="1" x14ac:dyDescent="0.2">
      <c r="A443" s="1"/>
      <c r="B443" s="96"/>
      <c r="C443" s="97"/>
      <c r="D443" s="98"/>
      <c r="E443" s="98"/>
      <c r="F443" s="3"/>
      <c r="G443" s="58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s="4" customFormat="1" ht="23.25" customHeight="1" x14ac:dyDescent="0.2">
      <c r="A444" s="1"/>
      <c r="B444" s="96"/>
      <c r="C444" s="97"/>
      <c r="D444" s="98"/>
      <c r="E444" s="98"/>
      <c r="F444" s="3"/>
      <c r="G444" s="58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s="4" customFormat="1" ht="23.25" customHeight="1" x14ac:dyDescent="0.2">
      <c r="A445" s="1"/>
      <c r="B445" s="96"/>
      <c r="C445" s="97"/>
      <c r="D445" s="98"/>
      <c r="E445" s="98"/>
      <c r="F445" s="3"/>
      <c r="G445" s="58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s="4" customFormat="1" ht="23.25" customHeight="1" x14ac:dyDescent="0.2">
      <c r="A446" s="1"/>
      <c r="B446" s="96"/>
      <c r="C446" s="97"/>
      <c r="D446" s="98"/>
      <c r="E446" s="98"/>
      <c r="F446" s="3"/>
      <c r="G446" s="58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s="4" customFormat="1" ht="23.25" customHeight="1" x14ac:dyDescent="0.2">
      <c r="A447" s="1"/>
      <c r="B447" s="96"/>
      <c r="C447" s="97"/>
      <c r="D447" s="98"/>
      <c r="E447" s="98"/>
      <c r="F447" s="3"/>
      <c r="G447" s="58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s="4" customFormat="1" ht="23.25" customHeight="1" x14ac:dyDescent="0.2">
      <c r="A448" s="1"/>
      <c r="B448" s="96"/>
      <c r="C448" s="97"/>
      <c r="D448" s="98"/>
      <c r="E448" s="98"/>
      <c r="F448" s="3"/>
      <c r="G448" s="58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s="4" customFormat="1" ht="23.25" customHeight="1" x14ac:dyDescent="0.2">
      <c r="A449" s="1"/>
      <c r="B449" s="96"/>
      <c r="C449" s="97"/>
      <c r="D449" s="98"/>
      <c r="E449" s="98"/>
      <c r="F449" s="3"/>
      <c r="G449" s="58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s="4" customFormat="1" ht="23.25" customHeight="1" x14ac:dyDescent="0.2">
      <c r="A450" s="1"/>
      <c r="B450" s="96"/>
      <c r="C450" s="97"/>
      <c r="D450" s="98"/>
      <c r="E450" s="98"/>
      <c r="F450" s="3"/>
      <c r="G450" s="58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s="4" customFormat="1" ht="23.25" customHeight="1" x14ac:dyDescent="0.2">
      <c r="A451" s="1"/>
      <c r="B451" s="96"/>
      <c r="C451" s="97"/>
      <c r="D451" s="98"/>
      <c r="E451" s="98"/>
      <c r="F451" s="3"/>
      <c r="G451" s="58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s="4" customFormat="1" ht="23.25" customHeight="1" x14ac:dyDescent="0.2">
      <c r="A452" s="1"/>
      <c r="B452" s="96"/>
      <c r="C452" s="97"/>
      <c r="D452" s="98"/>
      <c r="E452" s="98"/>
      <c r="F452" s="3"/>
      <c r="G452" s="58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s="4" customFormat="1" ht="23.25" customHeight="1" x14ac:dyDescent="0.2">
      <c r="A453" s="1"/>
      <c r="B453" s="96"/>
      <c r="C453" s="97"/>
      <c r="D453" s="98"/>
      <c r="E453" s="98"/>
      <c r="F453" s="3"/>
      <c r="G453" s="58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s="4" customFormat="1" ht="23.25" customHeight="1" x14ac:dyDescent="0.2">
      <c r="A454" s="1"/>
      <c r="B454" s="96"/>
      <c r="C454" s="97"/>
      <c r="D454" s="98"/>
      <c r="E454" s="98"/>
      <c r="F454" s="3"/>
      <c r="G454" s="58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s="4" customFormat="1" ht="23.25" customHeight="1" x14ac:dyDescent="0.2">
      <c r="A455" s="1"/>
      <c r="B455" s="96"/>
      <c r="C455" s="97"/>
      <c r="D455" s="98"/>
      <c r="E455" s="98"/>
      <c r="F455" s="3"/>
      <c r="G455" s="58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s="4" customFormat="1" ht="23.25" customHeight="1" x14ac:dyDescent="0.2">
      <c r="A456" s="1"/>
      <c r="B456" s="96"/>
      <c r="C456" s="97"/>
      <c r="D456" s="98"/>
      <c r="E456" s="98"/>
      <c r="F456" s="3"/>
      <c r="G456" s="58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s="4" customFormat="1" ht="23.25" customHeight="1" x14ac:dyDescent="0.2">
      <c r="A457" s="1"/>
      <c r="B457" s="96"/>
      <c r="C457" s="97"/>
      <c r="D457" s="98"/>
      <c r="E457" s="98"/>
      <c r="F457" s="3"/>
      <c r="G457" s="58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s="4" customFormat="1" ht="23.25" customHeight="1" x14ac:dyDescent="0.2">
      <c r="A458" s="1"/>
      <c r="B458" s="96"/>
      <c r="C458" s="97"/>
      <c r="D458" s="98"/>
      <c r="E458" s="98"/>
      <c r="F458" s="3"/>
      <c r="G458" s="58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s="4" customFormat="1" ht="23.25" customHeight="1" x14ac:dyDescent="0.2">
      <c r="A459" s="1"/>
      <c r="B459" s="96"/>
      <c r="C459" s="97"/>
      <c r="D459" s="98"/>
      <c r="E459" s="98"/>
      <c r="F459" s="3"/>
      <c r="G459" s="58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s="4" customFormat="1" ht="23.25" customHeight="1" x14ac:dyDescent="0.2">
      <c r="A460" s="1"/>
      <c r="B460" s="96"/>
      <c r="C460" s="97"/>
      <c r="D460" s="98"/>
      <c r="E460" s="98"/>
      <c r="F460" s="3"/>
      <c r="G460" s="58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s="4" customFormat="1" ht="23.25" customHeight="1" x14ac:dyDescent="0.2">
      <c r="A461" s="1"/>
      <c r="B461" s="96"/>
      <c r="C461" s="97"/>
      <c r="D461" s="98"/>
      <c r="E461" s="98"/>
      <c r="F461" s="3"/>
      <c r="G461" s="58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s="4" customFormat="1" ht="23.25" customHeight="1" x14ac:dyDescent="0.2">
      <c r="A462" s="1"/>
      <c r="B462" s="96"/>
      <c r="C462" s="97"/>
      <c r="D462" s="98"/>
      <c r="E462" s="98"/>
      <c r="F462" s="3"/>
      <c r="G462" s="58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s="4" customFormat="1" ht="23.25" customHeight="1" x14ac:dyDescent="0.2">
      <c r="A463" s="1"/>
      <c r="B463" s="96"/>
      <c r="C463" s="97"/>
      <c r="D463" s="98"/>
      <c r="E463" s="98"/>
      <c r="F463" s="3"/>
      <c r="G463" s="58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s="4" customFormat="1" ht="23.25" customHeight="1" x14ac:dyDescent="0.2">
      <c r="A464" s="1"/>
      <c r="B464" s="96"/>
      <c r="C464" s="97"/>
      <c r="D464" s="98"/>
      <c r="E464" s="98"/>
      <c r="F464" s="3"/>
      <c r="G464" s="58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s="4" customFormat="1" ht="23.25" customHeight="1" x14ac:dyDescent="0.2">
      <c r="A465" s="1"/>
      <c r="B465" s="96"/>
      <c r="C465" s="97"/>
      <c r="D465" s="98"/>
      <c r="E465" s="98"/>
      <c r="F465" s="3"/>
      <c r="G465" s="58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s="4" customFormat="1" ht="23.25" customHeight="1" x14ac:dyDescent="0.2">
      <c r="A466" s="1"/>
      <c r="B466" s="96"/>
      <c r="C466" s="97"/>
      <c r="D466" s="98"/>
      <c r="E466" s="98"/>
      <c r="F466" s="3"/>
      <c r="G466" s="58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s="4" customFormat="1" ht="23.25" customHeight="1" x14ac:dyDescent="0.2">
      <c r="A467" s="1"/>
      <c r="B467" s="96"/>
      <c r="C467" s="97"/>
      <c r="D467" s="98"/>
      <c r="E467" s="98"/>
      <c r="F467" s="3"/>
      <c r="G467" s="58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s="4" customFormat="1" ht="23.25" customHeight="1" x14ac:dyDescent="0.2">
      <c r="A468" s="1"/>
      <c r="B468" s="96"/>
      <c r="C468" s="97"/>
      <c r="D468" s="98"/>
      <c r="E468" s="98"/>
      <c r="F468" s="3"/>
      <c r="G468" s="58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s="4" customFormat="1" ht="23.25" customHeight="1" x14ac:dyDescent="0.2">
      <c r="A469" s="1"/>
      <c r="B469" s="96"/>
      <c r="C469" s="97"/>
      <c r="D469" s="98"/>
      <c r="E469" s="98"/>
      <c r="F469" s="3"/>
      <c r="G469" s="58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s="4" customFormat="1" ht="23.25" customHeight="1" x14ac:dyDescent="0.2">
      <c r="A470" s="1"/>
      <c r="B470" s="96"/>
      <c r="C470" s="97"/>
      <c r="D470" s="98"/>
      <c r="E470" s="98"/>
      <c r="F470" s="3"/>
      <c r="G470" s="58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s="4" customFormat="1" ht="23.25" customHeight="1" x14ac:dyDescent="0.2">
      <c r="A471" s="1"/>
      <c r="B471" s="96"/>
      <c r="C471" s="97"/>
      <c r="D471" s="98"/>
      <c r="E471" s="98"/>
      <c r="F471" s="3"/>
      <c r="G471" s="58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s="4" customFormat="1" ht="23.25" customHeight="1" x14ac:dyDescent="0.2">
      <c r="A472" s="1"/>
      <c r="B472" s="96"/>
      <c r="C472" s="97"/>
      <c r="D472" s="98"/>
      <c r="E472" s="98"/>
      <c r="F472" s="3"/>
      <c r="G472" s="58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s="4" customFormat="1" ht="23.25" customHeight="1" x14ac:dyDescent="0.2">
      <c r="A473" s="1"/>
      <c r="B473" s="96"/>
      <c r="C473" s="97"/>
      <c r="D473" s="98"/>
      <c r="E473" s="98"/>
      <c r="F473" s="3"/>
      <c r="G473" s="58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s="4" customFormat="1" ht="23.25" customHeight="1" x14ac:dyDescent="0.2">
      <c r="A474" s="1"/>
      <c r="B474" s="96"/>
      <c r="C474" s="97"/>
      <c r="D474" s="98"/>
      <c r="E474" s="98"/>
      <c r="F474" s="3"/>
      <c r="G474" s="58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s="4" customFormat="1" ht="23.25" customHeight="1" x14ac:dyDescent="0.2">
      <c r="A475" s="1"/>
      <c r="B475" s="96"/>
      <c r="C475" s="97"/>
      <c r="D475" s="98"/>
      <c r="E475" s="98"/>
      <c r="F475" s="3"/>
      <c r="G475" s="58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s="4" customFormat="1" ht="23.25" customHeight="1" x14ac:dyDescent="0.2">
      <c r="A476" s="1"/>
      <c r="B476" s="96"/>
      <c r="C476" s="97"/>
      <c r="D476" s="98"/>
      <c r="E476" s="98"/>
      <c r="F476" s="3"/>
      <c r="G476" s="58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s="4" customFormat="1" ht="23.25" customHeight="1" x14ac:dyDescent="0.2">
      <c r="A477" s="1"/>
      <c r="B477" s="96"/>
      <c r="C477" s="97"/>
      <c r="D477" s="98"/>
      <c r="E477" s="98"/>
      <c r="F477" s="3"/>
      <c r="G477" s="58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s="4" customFormat="1" ht="23.25" customHeight="1" x14ac:dyDescent="0.2">
      <c r="A478" s="1"/>
      <c r="B478" s="96"/>
      <c r="C478" s="97"/>
      <c r="D478" s="98"/>
      <c r="E478" s="98"/>
      <c r="F478" s="3"/>
      <c r="G478" s="58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s="4" customFormat="1" ht="23.25" customHeight="1" x14ac:dyDescent="0.2">
      <c r="A479" s="1"/>
      <c r="B479" s="96"/>
      <c r="C479" s="97"/>
      <c r="D479" s="98"/>
      <c r="E479" s="98"/>
      <c r="F479" s="3"/>
      <c r="G479" s="58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s="4" customFormat="1" ht="23.25" customHeight="1" x14ac:dyDescent="0.2">
      <c r="A480" s="1"/>
      <c r="B480" s="96"/>
      <c r="C480" s="97"/>
      <c r="D480" s="98"/>
      <c r="E480" s="98"/>
      <c r="F480" s="3"/>
      <c r="G480" s="58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s="4" customFormat="1" ht="23.25" customHeight="1" x14ac:dyDescent="0.2">
      <c r="A481" s="1"/>
      <c r="B481" s="96"/>
      <c r="C481" s="97"/>
      <c r="D481" s="98"/>
      <c r="E481" s="98"/>
      <c r="F481" s="3"/>
      <c r="G481" s="58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s="4" customFormat="1" ht="23.25" customHeight="1" x14ac:dyDescent="0.2">
      <c r="A482" s="1"/>
      <c r="B482" s="96"/>
      <c r="C482" s="97"/>
      <c r="D482" s="98"/>
      <c r="E482" s="98"/>
      <c r="F482" s="3"/>
      <c r="G482" s="58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s="4" customFormat="1" ht="23.25" customHeight="1" x14ac:dyDescent="0.2">
      <c r="A483" s="1"/>
      <c r="B483" s="96"/>
      <c r="C483" s="97"/>
      <c r="D483" s="98"/>
      <c r="E483" s="98"/>
      <c r="F483" s="3"/>
      <c r="G483" s="58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s="4" customFormat="1" ht="23.25" customHeight="1" x14ac:dyDescent="0.2">
      <c r="A484" s="1"/>
      <c r="B484" s="96"/>
      <c r="C484" s="97"/>
      <c r="D484" s="98"/>
      <c r="E484" s="98"/>
      <c r="F484" s="3"/>
      <c r="G484" s="58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s="4" customFormat="1" ht="23.25" customHeight="1" x14ac:dyDescent="0.2">
      <c r="A485" s="1"/>
      <c r="B485" s="96"/>
      <c r="C485" s="97"/>
      <c r="D485" s="98"/>
      <c r="E485" s="98"/>
      <c r="F485" s="3"/>
      <c r="G485" s="58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s="4" customFormat="1" ht="23.25" customHeight="1" x14ac:dyDescent="0.2">
      <c r="A486" s="1"/>
      <c r="B486" s="96"/>
      <c r="C486" s="97"/>
      <c r="D486" s="98"/>
      <c r="E486" s="98"/>
      <c r="F486" s="3"/>
      <c r="G486" s="58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s="4" customFormat="1" ht="23.25" customHeight="1" x14ac:dyDescent="0.2">
      <c r="A487" s="1"/>
      <c r="B487" s="96"/>
      <c r="C487" s="97"/>
      <c r="D487" s="98"/>
      <c r="E487" s="98"/>
      <c r="F487" s="3"/>
      <c r="G487" s="58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s="4" customFormat="1" ht="23.25" customHeight="1" x14ac:dyDescent="0.2">
      <c r="A488" s="1"/>
      <c r="B488" s="96"/>
      <c r="C488" s="97"/>
      <c r="D488" s="98"/>
      <c r="E488" s="98"/>
      <c r="F488" s="3"/>
      <c r="G488" s="58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s="4" customFormat="1" ht="23.25" customHeight="1" x14ac:dyDescent="0.2">
      <c r="A489" s="1"/>
      <c r="B489" s="96"/>
      <c r="C489" s="97"/>
      <c r="D489" s="98"/>
      <c r="E489" s="98"/>
      <c r="F489" s="3"/>
      <c r="G489" s="58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s="4" customFormat="1" ht="23.25" customHeight="1" x14ac:dyDescent="0.2">
      <c r="A490" s="1"/>
      <c r="B490" s="96"/>
      <c r="C490" s="97"/>
      <c r="D490" s="98"/>
      <c r="E490" s="98"/>
      <c r="F490" s="3"/>
      <c r="G490" s="58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s="4" customFormat="1" ht="23.25" customHeight="1" x14ac:dyDescent="0.2">
      <c r="A491" s="1"/>
      <c r="B491" s="96"/>
      <c r="C491" s="97"/>
      <c r="D491" s="98"/>
      <c r="E491" s="98"/>
      <c r="F491" s="3"/>
      <c r="G491" s="58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s="4" customFormat="1" ht="23.25" customHeight="1" x14ac:dyDescent="0.2">
      <c r="A492" s="1"/>
      <c r="B492" s="96"/>
      <c r="C492" s="97"/>
      <c r="D492" s="98"/>
      <c r="E492" s="98"/>
      <c r="F492" s="3"/>
      <c r="G492" s="58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s="4" customFormat="1" ht="23.25" customHeight="1" x14ac:dyDescent="0.2">
      <c r="A493" s="1"/>
      <c r="B493" s="96"/>
      <c r="C493" s="97"/>
      <c r="D493" s="98"/>
      <c r="E493" s="98"/>
      <c r="F493" s="3"/>
      <c r="G493" s="58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s="4" customFormat="1" ht="23.25" customHeight="1" x14ac:dyDescent="0.2">
      <c r="A494" s="1"/>
      <c r="B494" s="96"/>
      <c r="C494" s="97"/>
      <c r="D494" s="98"/>
      <c r="E494" s="98"/>
      <c r="F494" s="3"/>
      <c r="G494" s="58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s="4" customFormat="1" ht="23.25" customHeight="1" x14ac:dyDescent="0.2">
      <c r="A495" s="1"/>
      <c r="B495" s="96"/>
      <c r="C495" s="97"/>
      <c r="D495" s="98"/>
      <c r="E495" s="98"/>
      <c r="F495" s="3"/>
      <c r="G495" s="58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s="4" customFormat="1" ht="23.25" customHeight="1" x14ac:dyDescent="0.2">
      <c r="A496" s="1"/>
      <c r="B496" s="96"/>
      <c r="C496" s="97"/>
      <c r="D496" s="98"/>
      <c r="E496" s="98"/>
      <c r="F496" s="3"/>
      <c r="G496" s="58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s="4" customFormat="1" ht="23.25" customHeight="1" x14ac:dyDescent="0.2">
      <c r="A497" s="1"/>
      <c r="B497" s="96"/>
      <c r="C497" s="97"/>
      <c r="D497" s="98"/>
      <c r="E497" s="98"/>
      <c r="F497" s="3"/>
      <c r="G497" s="58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s="4" customFormat="1" ht="23.25" customHeight="1" x14ac:dyDescent="0.2">
      <c r="A498" s="1"/>
      <c r="B498" s="96"/>
      <c r="C498" s="97"/>
      <c r="D498" s="98"/>
      <c r="E498" s="98"/>
      <c r="F498" s="3"/>
      <c r="G498" s="58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s="4" customFormat="1" ht="23.25" customHeight="1" x14ac:dyDescent="0.2">
      <c r="A499" s="1"/>
      <c r="B499" s="96"/>
      <c r="C499" s="97"/>
      <c r="D499" s="98"/>
      <c r="E499" s="98"/>
      <c r="F499" s="3"/>
      <c r="G499" s="58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s="4" customFormat="1" ht="23.25" customHeight="1" x14ac:dyDescent="0.2">
      <c r="A500" s="1"/>
      <c r="B500" s="96"/>
      <c r="C500" s="97"/>
      <c r="D500" s="98"/>
      <c r="E500" s="98"/>
      <c r="F500" s="3"/>
      <c r="G500" s="58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s="4" customFormat="1" ht="23.25" customHeight="1" x14ac:dyDescent="0.2">
      <c r="A501" s="1"/>
      <c r="B501" s="96"/>
      <c r="C501" s="97"/>
      <c r="D501" s="98"/>
      <c r="E501" s="98"/>
      <c r="F501" s="3"/>
      <c r="G501" s="58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s="4" customFormat="1" ht="23.25" customHeight="1" x14ac:dyDescent="0.2">
      <c r="A502" s="1"/>
      <c r="B502" s="96"/>
      <c r="C502" s="97"/>
      <c r="D502" s="98"/>
      <c r="E502" s="98"/>
      <c r="F502" s="3"/>
      <c r="G502" s="58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s="4" customFormat="1" ht="23.25" customHeight="1" x14ac:dyDescent="0.2">
      <c r="A503" s="1"/>
      <c r="B503" s="96"/>
      <c r="C503" s="97"/>
      <c r="D503" s="98"/>
      <c r="E503" s="98"/>
      <c r="F503" s="3"/>
      <c r="G503" s="58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s="4" customFormat="1" ht="23.25" customHeight="1" x14ac:dyDescent="0.2">
      <c r="A504" s="1"/>
      <c r="B504" s="96"/>
      <c r="C504" s="97"/>
      <c r="D504" s="98"/>
      <c r="E504" s="98"/>
      <c r="F504" s="3"/>
      <c r="G504" s="58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s="4" customFormat="1" ht="23.25" customHeight="1" x14ac:dyDescent="0.2">
      <c r="A505" s="1"/>
      <c r="B505" s="96"/>
      <c r="C505" s="97"/>
      <c r="D505" s="98"/>
      <c r="E505" s="98"/>
      <c r="F505" s="3"/>
      <c r="G505" s="58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s="4" customFormat="1" ht="23.25" customHeight="1" x14ac:dyDescent="0.2">
      <c r="A506" s="1"/>
      <c r="B506" s="96"/>
      <c r="C506" s="97"/>
      <c r="D506" s="98"/>
      <c r="E506" s="98"/>
      <c r="F506" s="3"/>
      <c r="G506" s="58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s="4" customFormat="1" ht="23.25" customHeight="1" x14ac:dyDescent="0.2">
      <c r="A507" s="1"/>
      <c r="B507" s="96"/>
      <c r="C507" s="97"/>
      <c r="D507" s="98"/>
      <c r="E507" s="98"/>
      <c r="F507" s="3"/>
      <c r="G507" s="58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s="4" customFormat="1" ht="23.25" customHeight="1" x14ac:dyDescent="0.2">
      <c r="A508" s="1"/>
      <c r="B508" s="96"/>
      <c r="C508" s="97"/>
      <c r="D508" s="98"/>
      <c r="E508" s="98"/>
      <c r="F508" s="3"/>
      <c r="G508" s="58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s="4" customFormat="1" ht="23.25" customHeight="1" x14ac:dyDescent="0.2">
      <c r="A509" s="1"/>
      <c r="B509" s="96"/>
      <c r="C509" s="97"/>
      <c r="D509" s="98"/>
      <c r="E509" s="98"/>
      <c r="F509" s="3"/>
      <c r="G509" s="58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s="4" customFormat="1" ht="23.25" customHeight="1" x14ac:dyDescent="0.2">
      <c r="A510" s="1"/>
      <c r="B510" s="96"/>
      <c r="C510" s="97"/>
      <c r="D510" s="98"/>
      <c r="E510" s="98"/>
      <c r="F510" s="3"/>
      <c r="G510" s="58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s="4" customFormat="1" ht="23.25" customHeight="1" x14ac:dyDescent="0.2">
      <c r="A511" s="1"/>
      <c r="B511" s="96"/>
      <c r="C511" s="97"/>
      <c r="D511" s="98"/>
      <c r="E511" s="98"/>
      <c r="F511" s="3"/>
      <c r="G511" s="58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s="4" customFormat="1" ht="23.25" customHeight="1" x14ac:dyDescent="0.2">
      <c r="A512" s="1"/>
      <c r="B512" s="96"/>
      <c r="C512" s="97"/>
      <c r="D512" s="98"/>
      <c r="E512" s="98"/>
      <c r="F512" s="3"/>
      <c r="G512" s="58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s="4" customFormat="1" ht="23.25" customHeight="1" x14ac:dyDescent="0.2">
      <c r="A513" s="1"/>
      <c r="B513" s="96"/>
      <c r="C513" s="97"/>
      <c r="D513" s="98"/>
      <c r="E513" s="98"/>
      <c r="F513" s="3"/>
      <c r="G513" s="58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s="4" customFormat="1" ht="23.25" customHeight="1" x14ac:dyDescent="0.2">
      <c r="A514" s="1"/>
      <c r="B514" s="96"/>
      <c r="C514" s="97"/>
      <c r="D514" s="98"/>
      <c r="E514" s="98"/>
      <c r="F514" s="3"/>
      <c r="G514" s="58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s="4" customFormat="1" ht="23.25" customHeight="1" x14ac:dyDescent="0.2">
      <c r="A515" s="1"/>
      <c r="B515" s="96"/>
      <c r="C515" s="97"/>
      <c r="D515" s="98"/>
      <c r="E515" s="98"/>
      <c r="F515" s="3"/>
      <c r="G515" s="58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s="4" customFormat="1" ht="23.25" customHeight="1" x14ac:dyDescent="0.2">
      <c r="A516" s="1"/>
      <c r="B516" s="96"/>
      <c r="C516" s="97"/>
      <c r="D516" s="98"/>
      <c r="E516" s="98"/>
      <c r="F516" s="3"/>
      <c r="G516" s="58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s="4" customFormat="1" ht="23.25" customHeight="1" x14ac:dyDescent="0.2">
      <c r="A517" s="1"/>
      <c r="B517" s="96"/>
      <c r="C517" s="97"/>
      <c r="D517" s="98"/>
      <c r="E517" s="98"/>
      <c r="F517" s="3"/>
      <c r="G517" s="58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s="4" customFormat="1" ht="23.25" customHeight="1" x14ac:dyDescent="0.2">
      <c r="A518" s="1"/>
      <c r="B518" s="96"/>
      <c r="C518" s="97"/>
      <c r="D518" s="98"/>
      <c r="E518" s="98"/>
      <c r="F518" s="3"/>
      <c r="G518" s="58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s="4" customFormat="1" ht="23.25" customHeight="1" x14ac:dyDescent="0.2">
      <c r="A519" s="1"/>
      <c r="B519" s="96"/>
      <c r="C519" s="97"/>
      <c r="D519" s="98"/>
      <c r="E519" s="98"/>
      <c r="F519" s="3"/>
      <c r="G519" s="58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s="4" customFormat="1" ht="23.25" customHeight="1" x14ac:dyDescent="0.2">
      <c r="A520" s="1"/>
      <c r="B520" s="96"/>
      <c r="C520" s="97"/>
      <c r="D520" s="98"/>
      <c r="E520" s="98"/>
      <c r="F520" s="3"/>
      <c r="G520" s="58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s="4" customFormat="1" ht="23.25" customHeight="1" x14ac:dyDescent="0.2">
      <c r="A521" s="1"/>
      <c r="B521" s="96"/>
      <c r="C521" s="97"/>
      <c r="D521" s="98"/>
      <c r="E521" s="98"/>
      <c r="F521" s="3"/>
      <c r="G521" s="58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s="4" customFormat="1" ht="23.25" customHeight="1" x14ac:dyDescent="0.2">
      <c r="A522" s="1"/>
      <c r="B522" s="96"/>
      <c r="C522" s="97"/>
      <c r="D522" s="98"/>
      <c r="E522" s="98"/>
      <c r="F522" s="3"/>
      <c r="G522" s="58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s="4" customFormat="1" ht="23.25" customHeight="1" x14ac:dyDescent="0.2">
      <c r="A523" s="1"/>
      <c r="B523" s="96"/>
      <c r="C523" s="97"/>
      <c r="D523" s="98"/>
      <c r="E523" s="98"/>
      <c r="F523" s="3"/>
      <c r="G523" s="58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s="4" customFormat="1" ht="23.25" customHeight="1" x14ac:dyDescent="0.2">
      <c r="A524" s="1"/>
      <c r="B524" s="96"/>
      <c r="C524" s="97"/>
      <c r="D524" s="98"/>
      <c r="E524" s="98"/>
      <c r="F524" s="3"/>
      <c r="G524" s="58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s="4" customFormat="1" ht="23.25" customHeight="1" x14ac:dyDescent="0.2">
      <c r="A525" s="1"/>
      <c r="B525" s="96"/>
      <c r="C525" s="97"/>
      <c r="D525" s="98"/>
      <c r="E525" s="98"/>
      <c r="F525" s="3"/>
      <c r="G525" s="58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s="4" customFormat="1" ht="23.25" customHeight="1" x14ac:dyDescent="0.2">
      <c r="A526" s="1"/>
      <c r="B526" s="96"/>
      <c r="C526" s="97"/>
      <c r="D526" s="98"/>
      <c r="E526" s="98"/>
      <c r="F526" s="3"/>
      <c r="G526" s="58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s="4" customFormat="1" ht="23.25" customHeight="1" x14ac:dyDescent="0.2">
      <c r="A527" s="1"/>
      <c r="B527" s="96"/>
      <c r="C527" s="97"/>
      <c r="D527" s="98"/>
      <c r="E527" s="98"/>
      <c r="F527" s="3"/>
      <c r="G527" s="58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s="4" customFormat="1" ht="23.25" customHeight="1" x14ac:dyDescent="0.2">
      <c r="A528" s="1"/>
      <c r="B528" s="96"/>
      <c r="C528" s="97"/>
      <c r="D528" s="98"/>
      <c r="E528" s="98"/>
      <c r="F528" s="3"/>
      <c r="G528" s="58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s="4" customFormat="1" ht="23.25" customHeight="1" x14ac:dyDescent="0.2">
      <c r="A529" s="1"/>
      <c r="B529" s="96"/>
      <c r="C529" s="97"/>
      <c r="D529" s="98"/>
      <c r="E529" s="98"/>
      <c r="F529" s="3"/>
      <c r="G529" s="58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s="4" customFormat="1" ht="23.25" customHeight="1" x14ac:dyDescent="0.2">
      <c r="A530" s="1"/>
      <c r="B530" s="96"/>
      <c r="C530" s="97"/>
      <c r="D530" s="98"/>
      <c r="E530" s="98"/>
      <c r="F530" s="3"/>
      <c r="G530" s="58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s="4" customFormat="1" ht="23.25" customHeight="1" x14ac:dyDescent="0.2">
      <c r="A531" s="1"/>
      <c r="B531" s="96"/>
      <c r="C531" s="97"/>
      <c r="D531" s="98"/>
      <c r="E531" s="98"/>
      <c r="F531" s="3"/>
      <c r="G531" s="58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s="4" customFormat="1" ht="23.25" customHeight="1" x14ac:dyDescent="0.2">
      <c r="A532" s="1"/>
      <c r="B532" s="96"/>
      <c r="C532" s="97"/>
      <c r="D532" s="98"/>
      <c r="E532" s="98"/>
      <c r="F532" s="3"/>
      <c r="G532" s="58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s="4" customFormat="1" ht="23.25" customHeight="1" x14ac:dyDescent="0.2">
      <c r="A533" s="1"/>
      <c r="B533" s="96"/>
      <c r="C533" s="97"/>
      <c r="D533" s="98"/>
      <c r="E533" s="98"/>
      <c r="F533" s="3"/>
      <c r="G533" s="58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s="4" customFormat="1" ht="23.25" customHeight="1" x14ac:dyDescent="0.2">
      <c r="A534" s="1"/>
      <c r="B534" s="96"/>
      <c r="C534" s="97"/>
      <c r="D534" s="98"/>
      <c r="E534" s="98"/>
      <c r="F534" s="3"/>
      <c r="G534" s="58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s="4" customFormat="1" ht="23.25" customHeight="1" x14ac:dyDescent="0.2">
      <c r="A535" s="1"/>
      <c r="B535" s="96"/>
      <c r="C535" s="97"/>
      <c r="D535" s="98"/>
      <c r="E535" s="98"/>
      <c r="F535" s="3"/>
      <c r="G535" s="58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s="4" customFormat="1" ht="23.25" customHeight="1" x14ac:dyDescent="0.2">
      <c r="A536" s="1"/>
      <c r="B536" s="96"/>
      <c r="C536" s="97"/>
      <c r="D536" s="98"/>
      <c r="E536" s="98"/>
      <c r="F536" s="3"/>
      <c r="G536" s="58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s="4" customFormat="1" ht="23.25" customHeight="1" x14ac:dyDescent="0.2">
      <c r="A537" s="1"/>
      <c r="B537" s="96"/>
      <c r="C537" s="97"/>
      <c r="D537" s="98"/>
      <c r="E537" s="98"/>
      <c r="F537" s="3"/>
      <c r="G537" s="58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s="4" customFormat="1" ht="23.25" customHeight="1" x14ac:dyDescent="0.2">
      <c r="A538" s="1"/>
      <c r="B538" s="96"/>
      <c r="C538" s="97"/>
      <c r="D538" s="98"/>
      <c r="E538" s="98"/>
      <c r="F538" s="3"/>
      <c r="G538" s="58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s="4" customFormat="1" ht="23.25" customHeight="1" x14ac:dyDescent="0.2">
      <c r="A539" s="1"/>
      <c r="B539" s="96"/>
      <c r="C539" s="97"/>
      <c r="D539" s="98"/>
      <c r="E539" s="98"/>
      <c r="F539" s="3"/>
      <c r="G539" s="58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s="4" customFormat="1" ht="23.25" customHeight="1" x14ac:dyDescent="0.2">
      <c r="A540" s="1"/>
      <c r="B540" s="96"/>
      <c r="C540" s="97"/>
      <c r="D540" s="98"/>
      <c r="E540" s="98"/>
      <c r="F540" s="3"/>
      <c r="G540" s="58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s="4" customFormat="1" ht="23.25" customHeight="1" x14ac:dyDescent="0.2">
      <c r="A541" s="1"/>
      <c r="B541" s="96"/>
      <c r="C541" s="97"/>
      <c r="D541" s="98"/>
      <c r="E541" s="98"/>
      <c r="F541" s="3"/>
      <c r="G541" s="58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s="4" customFormat="1" ht="23.25" customHeight="1" x14ac:dyDescent="0.2">
      <c r="A542" s="1"/>
      <c r="B542" s="96"/>
      <c r="C542" s="97"/>
      <c r="D542" s="98"/>
      <c r="E542" s="98"/>
      <c r="F542" s="3"/>
      <c r="G542" s="58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s="4" customFormat="1" ht="23.25" customHeight="1" x14ac:dyDescent="0.2">
      <c r="A543" s="1"/>
      <c r="B543" s="96"/>
      <c r="C543" s="97"/>
      <c r="D543" s="98"/>
      <c r="E543" s="98"/>
      <c r="F543" s="3"/>
      <c r="G543" s="58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s="4" customFormat="1" ht="23.25" customHeight="1" x14ac:dyDescent="0.2">
      <c r="A544" s="1"/>
      <c r="B544" s="96"/>
      <c r="C544" s="97"/>
      <c r="D544" s="98"/>
      <c r="E544" s="98"/>
      <c r="F544" s="3"/>
      <c r="G544" s="58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s="4" customFormat="1" ht="23.25" customHeight="1" x14ac:dyDescent="0.2">
      <c r="A545" s="1"/>
      <c r="B545" s="96"/>
      <c r="C545" s="97"/>
      <c r="D545" s="98"/>
      <c r="E545" s="98"/>
      <c r="F545" s="3"/>
      <c r="G545" s="58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s="4" customFormat="1" ht="23.25" customHeight="1" x14ac:dyDescent="0.2">
      <c r="A546" s="1"/>
      <c r="B546" s="96"/>
      <c r="C546" s="97"/>
      <c r="D546" s="98"/>
      <c r="E546" s="98"/>
      <c r="F546" s="3"/>
      <c r="G546" s="58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s="4" customFormat="1" ht="23.25" customHeight="1" x14ac:dyDescent="0.2">
      <c r="A547" s="1"/>
      <c r="B547" s="96"/>
      <c r="C547" s="97"/>
      <c r="D547" s="98"/>
      <c r="E547" s="98"/>
      <c r="F547" s="3"/>
      <c r="G547" s="58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s="4" customFormat="1" ht="23.25" customHeight="1" x14ac:dyDescent="0.2">
      <c r="A548" s="1"/>
      <c r="B548" s="96"/>
      <c r="C548" s="97"/>
      <c r="D548" s="98"/>
      <c r="E548" s="98"/>
      <c r="F548" s="3"/>
      <c r="G548" s="58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s="4" customFormat="1" ht="23.25" customHeight="1" x14ac:dyDescent="0.2">
      <c r="A549" s="1"/>
      <c r="B549" s="96"/>
      <c r="C549" s="97"/>
      <c r="D549" s="98"/>
      <c r="E549" s="98"/>
      <c r="F549" s="3"/>
      <c r="G549" s="58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s="4" customFormat="1" ht="23.25" customHeight="1" x14ac:dyDescent="0.2">
      <c r="A550" s="1"/>
      <c r="B550" s="96"/>
      <c r="C550" s="97"/>
      <c r="D550" s="98"/>
      <c r="E550" s="98"/>
      <c r="F550" s="3"/>
      <c r="G550" s="58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s="4" customFormat="1" ht="23.25" customHeight="1" x14ac:dyDescent="0.2">
      <c r="A551" s="1"/>
      <c r="B551" s="96"/>
      <c r="C551" s="97"/>
      <c r="D551" s="98"/>
      <c r="E551" s="98"/>
      <c r="F551" s="3"/>
      <c r="G551" s="58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s="4" customFormat="1" ht="23.25" customHeight="1" x14ac:dyDescent="0.2">
      <c r="A552" s="1"/>
      <c r="B552" s="96"/>
      <c r="C552" s="97"/>
      <c r="D552" s="98"/>
      <c r="E552" s="98"/>
      <c r="F552" s="3"/>
      <c r="G552" s="58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s="4" customFormat="1" ht="23.25" customHeight="1" x14ac:dyDescent="0.2">
      <c r="A553" s="1"/>
      <c r="B553" s="96"/>
      <c r="C553" s="97"/>
      <c r="D553" s="98"/>
      <c r="E553" s="98"/>
      <c r="F553" s="3"/>
      <c r="G553" s="58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s="4" customFormat="1" ht="23.25" customHeight="1" x14ac:dyDescent="0.2">
      <c r="A554" s="1"/>
      <c r="B554" s="96"/>
      <c r="C554" s="97"/>
      <c r="D554" s="98"/>
      <c r="E554" s="98"/>
      <c r="F554" s="3"/>
      <c r="G554" s="58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s="4" customFormat="1" ht="23.25" customHeight="1" x14ac:dyDescent="0.2">
      <c r="A555" s="1"/>
      <c r="B555" s="96"/>
      <c r="C555" s="97"/>
      <c r="D555" s="98"/>
      <c r="E555" s="98"/>
      <c r="F555" s="3"/>
      <c r="G555" s="58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s="4" customFormat="1" ht="23.25" customHeight="1" x14ac:dyDescent="0.2">
      <c r="A556" s="1"/>
      <c r="B556" s="96"/>
      <c r="C556" s="97"/>
      <c r="D556" s="98"/>
      <c r="E556" s="98"/>
      <c r="F556" s="3"/>
      <c r="G556" s="58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s="4" customFormat="1" ht="23.25" customHeight="1" x14ac:dyDescent="0.2">
      <c r="A557" s="1"/>
      <c r="B557" s="96"/>
      <c r="C557" s="97"/>
      <c r="D557" s="98"/>
      <c r="E557" s="98"/>
      <c r="F557" s="3"/>
      <c r="G557" s="58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s="4" customFormat="1" ht="23.25" customHeight="1" x14ac:dyDescent="0.2">
      <c r="A558" s="1"/>
      <c r="B558" s="96"/>
      <c r="C558" s="97"/>
      <c r="D558" s="98"/>
      <c r="E558" s="98"/>
      <c r="F558" s="3"/>
      <c r="G558" s="58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s="4" customFormat="1" ht="23.25" customHeight="1" x14ac:dyDescent="0.2">
      <c r="A559" s="1"/>
      <c r="B559" s="96"/>
      <c r="C559" s="97"/>
      <c r="D559" s="98"/>
      <c r="E559" s="98"/>
      <c r="F559" s="3"/>
      <c r="G559" s="58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s="4" customFormat="1" ht="23.25" customHeight="1" x14ac:dyDescent="0.2">
      <c r="A560" s="1"/>
      <c r="B560" s="96"/>
      <c r="C560" s="97"/>
      <c r="D560" s="98"/>
      <c r="E560" s="98"/>
      <c r="F560" s="3"/>
      <c r="G560" s="58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s="4" customFormat="1" ht="23.25" customHeight="1" x14ac:dyDescent="0.2">
      <c r="A561" s="1"/>
      <c r="B561" s="96"/>
      <c r="C561" s="97"/>
      <c r="D561" s="98"/>
      <c r="E561" s="98"/>
      <c r="F561" s="3"/>
      <c r="G561" s="58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s="4" customFormat="1" ht="23.25" customHeight="1" x14ac:dyDescent="0.2">
      <c r="A562" s="1"/>
      <c r="B562" s="96"/>
      <c r="C562" s="97"/>
      <c r="D562" s="98"/>
      <c r="E562" s="98"/>
      <c r="F562" s="3"/>
      <c r="G562" s="58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s="4" customFormat="1" ht="23.25" customHeight="1" x14ac:dyDescent="0.2">
      <c r="A563" s="1"/>
      <c r="B563" s="96"/>
      <c r="C563" s="97"/>
      <c r="D563" s="98"/>
      <c r="E563" s="98"/>
      <c r="F563" s="3"/>
      <c r="G563" s="58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s="4" customFormat="1" ht="23.25" customHeight="1" x14ac:dyDescent="0.2">
      <c r="A564" s="1"/>
      <c r="B564" s="96"/>
      <c r="C564" s="97"/>
      <c r="D564" s="98"/>
      <c r="E564" s="98"/>
      <c r="F564" s="3"/>
      <c r="G564" s="58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s="4" customFormat="1" ht="23.25" customHeight="1" x14ac:dyDescent="0.2">
      <c r="A565" s="1"/>
      <c r="B565" s="96"/>
      <c r="C565" s="97"/>
      <c r="D565" s="98"/>
      <c r="E565" s="98"/>
      <c r="F565" s="3"/>
      <c r="G565" s="58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s="4" customFormat="1" ht="23.25" customHeight="1" x14ac:dyDescent="0.2">
      <c r="A566" s="1"/>
      <c r="B566" s="96"/>
      <c r="C566" s="97"/>
      <c r="D566" s="98"/>
      <c r="E566" s="98"/>
      <c r="F566" s="3"/>
      <c r="G566" s="58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s="4" customFormat="1" ht="23.25" customHeight="1" x14ac:dyDescent="0.2">
      <c r="A567" s="1"/>
      <c r="B567" s="96"/>
      <c r="C567" s="97"/>
      <c r="D567" s="98"/>
      <c r="E567" s="98"/>
      <c r="F567" s="3"/>
      <c r="G567" s="58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s="4" customFormat="1" ht="23.25" customHeight="1" x14ac:dyDescent="0.2">
      <c r="A568" s="1"/>
      <c r="B568" s="96"/>
      <c r="C568" s="97"/>
      <c r="D568" s="98"/>
      <c r="E568" s="98"/>
      <c r="F568" s="3"/>
      <c r="G568" s="58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s="4" customFormat="1" ht="23.25" customHeight="1" x14ac:dyDescent="0.2">
      <c r="A569" s="1"/>
      <c r="B569" s="96"/>
      <c r="C569" s="97"/>
      <c r="D569" s="98"/>
      <c r="E569" s="98"/>
      <c r="F569" s="3"/>
      <c r="G569" s="58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s="4" customFormat="1" ht="23.25" customHeight="1" x14ac:dyDescent="0.2">
      <c r="A570" s="1"/>
      <c r="B570" s="96"/>
      <c r="C570" s="97"/>
      <c r="D570" s="98"/>
      <c r="E570" s="98"/>
      <c r="F570" s="3"/>
      <c r="G570" s="58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s="4" customFormat="1" ht="23.25" customHeight="1" x14ac:dyDescent="0.2">
      <c r="A571" s="1"/>
      <c r="B571" s="96"/>
      <c r="C571" s="97"/>
      <c r="D571" s="98"/>
      <c r="E571" s="98"/>
      <c r="F571" s="3"/>
      <c r="G571" s="58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s="4" customFormat="1" ht="23.25" customHeight="1" x14ac:dyDescent="0.2">
      <c r="A572" s="1"/>
      <c r="B572" s="96"/>
      <c r="C572" s="97"/>
      <c r="D572" s="98"/>
      <c r="E572" s="98"/>
      <c r="F572" s="3"/>
      <c r="G572" s="58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s="4" customFormat="1" ht="23.25" customHeight="1" x14ac:dyDescent="0.2">
      <c r="A573" s="1"/>
      <c r="B573" s="96"/>
      <c r="C573" s="97"/>
      <c r="D573" s="98"/>
      <c r="E573" s="98"/>
      <c r="F573" s="3"/>
      <c r="G573" s="58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s="4" customFormat="1" ht="23.25" customHeight="1" x14ac:dyDescent="0.2">
      <c r="A574" s="1"/>
      <c r="B574" s="96"/>
      <c r="C574" s="97"/>
      <c r="D574" s="98"/>
      <c r="E574" s="98"/>
      <c r="F574" s="3"/>
      <c r="G574" s="58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s="4" customFormat="1" ht="23.25" customHeight="1" x14ac:dyDescent="0.2">
      <c r="A575" s="1"/>
      <c r="B575" s="96"/>
      <c r="C575" s="97"/>
      <c r="D575" s="98"/>
      <c r="E575" s="98"/>
      <c r="F575" s="3"/>
      <c r="G575" s="58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s="4" customFormat="1" ht="23.25" customHeight="1" x14ac:dyDescent="0.2">
      <c r="A576" s="1"/>
      <c r="B576" s="96"/>
      <c r="C576" s="97"/>
      <c r="D576" s="98"/>
      <c r="E576" s="98"/>
      <c r="F576" s="3"/>
      <c r="G576" s="58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s="4" customFormat="1" ht="23.25" customHeight="1" x14ac:dyDescent="0.2">
      <c r="A577" s="1"/>
      <c r="B577" s="96"/>
      <c r="C577" s="97"/>
      <c r="D577" s="98"/>
      <c r="E577" s="98"/>
      <c r="F577" s="3"/>
      <c r="G577" s="58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s="4" customFormat="1" ht="23.25" customHeight="1" x14ac:dyDescent="0.2">
      <c r="A578" s="1"/>
      <c r="B578" s="96"/>
      <c r="C578" s="97"/>
      <c r="D578" s="98"/>
      <c r="E578" s="98"/>
      <c r="F578" s="3"/>
      <c r="G578" s="58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s="4" customFormat="1" ht="23.25" customHeight="1" x14ac:dyDescent="0.2">
      <c r="A579" s="1"/>
      <c r="B579" s="96"/>
      <c r="C579" s="97"/>
      <c r="D579" s="98"/>
      <c r="E579" s="98"/>
      <c r="F579" s="3"/>
      <c r="G579" s="58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s="4" customFormat="1" ht="23.25" customHeight="1" x14ac:dyDescent="0.2">
      <c r="A580" s="1"/>
      <c r="B580" s="96"/>
      <c r="C580" s="97"/>
      <c r="D580" s="98"/>
      <c r="E580" s="98"/>
      <c r="F580" s="3"/>
      <c r="G580" s="58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s="4" customFormat="1" ht="23.25" customHeight="1" x14ac:dyDescent="0.2">
      <c r="A581" s="1"/>
      <c r="B581" s="96"/>
      <c r="C581" s="97"/>
      <c r="D581" s="98"/>
      <c r="E581" s="98"/>
      <c r="F581" s="3"/>
      <c r="G581" s="58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s="4" customFormat="1" ht="23.25" customHeight="1" x14ac:dyDescent="0.2">
      <c r="A582" s="1"/>
      <c r="B582" s="96"/>
      <c r="C582" s="97"/>
      <c r="D582" s="98"/>
      <c r="E582" s="98"/>
      <c r="F582" s="3"/>
      <c r="G582" s="58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s="4" customFormat="1" ht="23.25" customHeight="1" x14ac:dyDescent="0.2">
      <c r="A583" s="1"/>
      <c r="B583" s="96"/>
      <c r="C583" s="97"/>
      <c r="D583" s="98"/>
      <c r="E583" s="98"/>
      <c r="F583" s="3"/>
      <c r="G583" s="58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s="4" customFormat="1" ht="23.25" customHeight="1" x14ac:dyDescent="0.2">
      <c r="A584" s="1"/>
      <c r="B584" s="96"/>
      <c r="C584" s="97"/>
      <c r="D584" s="98"/>
      <c r="E584" s="98"/>
      <c r="F584" s="3"/>
      <c r="G584" s="58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s="4" customFormat="1" ht="23.25" customHeight="1" x14ac:dyDescent="0.2">
      <c r="A585" s="1"/>
      <c r="B585" s="96"/>
      <c r="C585" s="97"/>
      <c r="D585" s="98"/>
      <c r="E585" s="98"/>
      <c r="F585" s="3"/>
      <c r="G585" s="58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s="4" customFormat="1" ht="23.25" customHeight="1" x14ac:dyDescent="0.2">
      <c r="A586" s="1"/>
      <c r="B586" s="96"/>
      <c r="C586" s="97"/>
      <c r="D586" s="98"/>
      <c r="E586" s="98"/>
      <c r="F586" s="3"/>
      <c r="G586" s="58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s="4" customFormat="1" ht="23.25" customHeight="1" x14ac:dyDescent="0.2">
      <c r="A587" s="1"/>
      <c r="B587" s="96"/>
      <c r="C587" s="97"/>
      <c r="D587" s="98"/>
      <c r="E587" s="98"/>
      <c r="F587" s="3"/>
      <c r="G587" s="58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s="4" customFormat="1" ht="23.25" customHeight="1" x14ac:dyDescent="0.2">
      <c r="A588" s="1"/>
      <c r="B588" s="96"/>
      <c r="C588" s="97"/>
      <c r="D588" s="98"/>
      <c r="E588" s="98"/>
      <c r="F588" s="3"/>
      <c r="G588" s="58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s="4" customFormat="1" ht="23.25" customHeight="1" x14ac:dyDescent="0.2">
      <c r="A589" s="1"/>
      <c r="B589" s="96"/>
      <c r="C589" s="97"/>
      <c r="D589" s="98"/>
      <c r="E589" s="98"/>
      <c r="F589" s="3"/>
      <c r="G589" s="58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s="4" customFormat="1" ht="23.25" customHeight="1" x14ac:dyDescent="0.2">
      <c r="A590" s="1"/>
      <c r="B590" s="96"/>
      <c r="C590" s="97"/>
      <c r="D590" s="98"/>
      <c r="E590" s="98"/>
      <c r="F590" s="3"/>
      <c r="G590" s="58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s="4" customFormat="1" ht="23.25" customHeight="1" x14ac:dyDescent="0.2">
      <c r="A591" s="1"/>
      <c r="B591" s="96"/>
      <c r="C591" s="97"/>
      <c r="D591" s="98"/>
      <c r="E591" s="98"/>
      <c r="F591" s="3"/>
      <c r="G591" s="58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s="4" customFormat="1" ht="23.25" customHeight="1" x14ac:dyDescent="0.2">
      <c r="A592" s="1"/>
      <c r="B592" s="96"/>
      <c r="C592" s="97"/>
      <c r="D592" s="98"/>
      <c r="E592" s="98"/>
      <c r="F592" s="3"/>
      <c r="G592" s="58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s="4" customFormat="1" ht="23.25" customHeight="1" x14ac:dyDescent="0.2">
      <c r="A593" s="1"/>
      <c r="B593" s="96"/>
      <c r="C593" s="97"/>
      <c r="D593" s="98"/>
      <c r="E593" s="98"/>
      <c r="F593" s="3"/>
      <c r="G593" s="58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s="4" customFormat="1" ht="23.25" customHeight="1" x14ac:dyDescent="0.2">
      <c r="A594" s="1"/>
      <c r="B594" s="96"/>
      <c r="C594" s="97"/>
      <c r="D594" s="98"/>
      <c r="E594" s="98"/>
      <c r="F594" s="3"/>
      <c r="G594" s="58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s="4" customFormat="1" ht="23.25" customHeight="1" x14ac:dyDescent="0.2">
      <c r="A595" s="1"/>
      <c r="B595" s="96"/>
      <c r="C595" s="97"/>
      <c r="D595" s="98"/>
      <c r="E595" s="98"/>
      <c r="F595" s="3"/>
      <c r="G595" s="58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s="4" customFormat="1" ht="23.25" customHeight="1" x14ac:dyDescent="0.2">
      <c r="A596" s="1"/>
      <c r="B596" s="96"/>
      <c r="C596" s="97"/>
      <c r="D596" s="98"/>
      <c r="E596" s="98"/>
      <c r="F596" s="3"/>
      <c r="G596" s="58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s="4" customFormat="1" ht="23.25" customHeight="1" x14ac:dyDescent="0.2">
      <c r="A597" s="1"/>
      <c r="B597" s="96"/>
      <c r="C597" s="97"/>
      <c r="D597" s="98"/>
      <c r="E597" s="98"/>
      <c r="F597" s="3"/>
      <c r="G597" s="58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s="4" customFormat="1" ht="23.25" customHeight="1" x14ac:dyDescent="0.2">
      <c r="A598" s="1"/>
      <c r="B598" s="96"/>
      <c r="C598" s="97"/>
      <c r="D598" s="98"/>
      <c r="E598" s="98"/>
      <c r="F598" s="3"/>
      <c r="G598" s="58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s="4" customFormat="1" ht="23.25" customHeight="1" x14ac:dyDescent="0.2">
      <c r="A599" s="1"/>
      <c r="B599" s="96"/>
      <c r="C599" s="97"/>
      <c r="D599" s="98"/>
      <c r="E599" s="98"/>
      <c r="F599" s="3"/>
      <c r="G599" s="58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s="4" customFormat="1" ht="23.25" customHeight="1" x14ac:dyDescent="0.2">
      <c r="A600" s="1"/>
      <c r="B600" s="96"/>
      <c r="C600" s="97"/>
      <c r="D600" s="98"/>
      <c r="E600" s="98"/>
      <c r="F600" s="3"/>
      <c r="G600" s="58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</sheetData>
  <mergeCells count="14">
    <mergeCell ref="A208:B208"/>
    <mergeCell ref="C208:E208"/>
    <mergeCell ref="A197:B197"/>
    <mergeCell ref="E197:G197"/>
    <mergeCell ref="A198:B198"/>
    <mergeCell ref="E198:G198"/>
    <mergeCell ref="A207:B207"/>
    <mergeCell ref="C207:E207"/>
    <mergeCell ref="B1:G1"/>
    <mergeCell ref="B2:G2"/>
    <mergeCell ref="B3:G3"/>
    <mergeCell ref="A4:G4"/>
    <mergeCell ref="B5:G5"/>
    <mergeCell ref="A6:A7"/>
  </mergeCells>
  <printOptions horizontalCentered="1"/>
  <pageMargins left="0.19685039370078741" right="0.19685039370078741" top="1.1811023622047245" bottom="0.19685039370078741" header="0.19685039370078741" footer="0.19685039370078741"/>
  <pageSetup scale="49" orientation="portrait" r:id="rId1"/>
  <headerFooter>
    <oddFooter>&amp;C&amp;P</oddFooter>
    <evenHeader xml:space="preserve">&amp;C&amp;[Página1
</evenHeader>
    <firstFooter>&amp;CPAGINA - 1</firstFooter>
  </headerFooter>
  <rowBreaks count="3" manualBreakCount="3">
    <brk id="39" max="4" man="1"/>
    <brk id="95" max="4" man="1"/>
    <brk id="13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EJEC. 2024</vt:lpstr>
      <vt:lpstr>'PRESUP. EJEC. 2024'!Área_de_impresión</vt:lpstr>
      <vt:lpstr>'PRESUP. EJEC.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Urena</dc:creator>
  <cp:lastModifiedBy>Daniel Urena</cp:lastModifiedBy>
  <dcterms:created xsi:type="dcterms:W3CDTF">2024-07-19T19:22:07Z</dcterms:created>
  <dcterms:modified xsi:type="dcterms:W3CDTF">2024-07-19T19:22:29Z</dcterms:modified>
</cp:coreProperties>
</file>